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autoCompressPictures="0" defaultThemeVersion="166925"/>
  <mc:AlternateContent xmlns:mc="http://schemas.openxmlformats.org/markup-compatibility/2006">
    <mc:Choice Requires="x15">
      <x15ac:absPath xmlns:x15ac="http://schemas.microsoft.com/office/spreadsheetml/2010/11/ac" url="/Users/RafaCortesBeringola/Dropbox/Work/SpendMatters/SolutionMap/Vendors/Q2 19/S2P/After Q2 19/Q2 19 R1 Feedback Sheets - TEB integrated/"/>
    </mc:Choice>
  </mc:AlternateContent>
  <xr:revisionPtr revIDLastSave="0" documentId="8_{B25A893F-1C73-D443-9BB1-783FD4EAB0D3}" xr6:coauthVersionLast="43" xr6:coauthVersionMax="43" xr10:uidLastSave="{00000000-0000-0000-0000-000000000000}"/>
  <workbookProtection workbookAlgorithmName="SHA-512" workbookHashValue="js/PgMxnupRlLdyLYf9+JmP74c1vlCWHVr46dNKqUlhBk3DkUZLIYiFY20/kRa/qdpEZL3LurZtmJkFAGh9k6g==" workbookSaltValue="cbS9h010/1OIhT/y+3/mZA==" workbookSpinCount="100000" lockStructure="1"/>
  <bookViews>
    <workbookView xWindow="25600" yWindow="-3060" windowWidth="38400" windowHeight="21600" activeTab="2" xr2:uid="{00000000-000D-0000-FFFF-FFFF00000000}"/>
  </bookViews>
  <sheets>
    <sheet name="Instructions" sheetId="18" r:id="rId1"/>
    <sheet name="Index &amp; Average Scores" sheetId="17" r:id="rId2"/>
    <sheet name="RFI" sheetId="16" r:id="rId3"/>
    <sheet name="Company Information" sheetId="3" r:id="rId4"/>
    <sheet name="P2P" sheetId="2" state="hidden" r:id="rId5"/>
    <sheet name="Sourcing" sheetId="11" state="hidden" r:id="rId6"/>
    <sheet name="Spend Analytics" sheetId="5" state="hidden" r:id="rId7"/>
    <sheet name="SXM" sheetId="15" state="hidden" r:id="rId8"/>
    <sheet name="CLM" sheetId="13" state="hidden" r:id="rId9"/>
  </sheets>
  <definedNames>
    <definedName name="_xlnm._FilterDatabase" localSheetId="8" hidden="1">CLM!$Z$1:$Z$967</definedName>
    <definedName name="_xlnm._FilterDatabase" localSheetId="4" hidden="1">P2P!$P$26:$P$168</definedName>
    <definedName name="_xlnm._FilterDatabase" localSheetId="5" hidden="1">Sourcing!$K$3:$L$1024</definedName>
    <definedName name="_xlnm._FilterDatabase" localSheetId="6" hidden="1">'Spend Analytics'!$X$2:$X$977</definedName>
    <definedName name="_xlnm._FilterDatabase" localSheetId="7" hidden="1">SXM!$B$20:$V$186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113" i="16" l="1"/>
  <c r="Z1113" i="16"/>
  <c r="AA1112" i="16"/>
  <c r="Z1112" i="16"/>
  <c r="AA1111" i="16"/>
  <c r="Z1111" i="16"/>
  <c r="AA1110" i="16"/>
  <c r="Z1110" i="16"/>
  <c r="AA1109" i="16"/>
  <c r="Z1109" i="16"/>
  <c r="AA1108" i="16"/>
  <c r="Z1108" i="16"/>
  <c r="AA1107" i="16"/>
  <c r="Z1107" i="16"/>
  <c r="AA1106" i="16"/>
  <c r="Z1106" i="16"/>
  <c r="AA1105" i="16"/>
  <c r="Z1105" i="16"/>
  <c r="AA1104" i="16"/>
  <c r="Z1104" i="16"/>
  <c r="AA1103" i="16"/>
  <c r="Z1103" i="16"/>
  <c r="AA1100" i="16"/>
  <c r="Z1100" i="16"/>
  <c r="AA1099" i="16"/>
  <c r="Z1099" i="16"/>
  <c r="AA1098" i="16"/>
  <c r="Z1098" i="16"/>
  <c r="AA1097" i="16"/>
  <c r="Z1097" i="16"/>
  <c r="AA1096" i="16"/>
  <c r="Z1096" i="16"/>
  <c r="AA1095" i="16"/>
  <c r="Z1095" i="16"/>
  <c r="AA1094" i="16"/>
  <c r="Z1094" i="16"/>
  <c r="AA1091" i="16"/>
  <c r="Z1091" i="16"/>
  <c r="AA1090" i="16"/>
  <c r="Z1090" i="16"/>
  <c r="AA1089" i="16"/>
  <c r="Z1089" i="16"/>
  <c r="AA1088" i="16"/>
  <c r="Z1088" i="16"/>
  <c r="AA1087" i="16"/>
  <c r="Z1087" i="16"/>
  <c r="AA1086" i="16"/>
  <c r="Z1086" i="16"/>
  <c r="AA1085" i="16"/>
  <c r="Z1085" i="16"/>
  <c r="AA1084" i="16"/>
  <c r="Z1084" i="16"/>
  <c r="AA1083" i="16"/>
  <c r="Z1083" i="16"/>
  <c r="AA1080" i="16"/>
  <c r="Z1080" i="16"/>
  <c r="D1080" i="16"/>
  <c r="AA1079" i="16"/>
  <c r="Z1079" i="16"/>
  <c r="D1079" i="16"/>
  <c r="D1078" i="16"/>
  <c r="D1077" i="16"/>
  <c r="AA1076" i="16"/>
  <c r="Z1076" i="16"/>
  <c r="AA1075" i="16"/>
  <c r="Z1075" i="16"/>
  <c r="AA1072" i="16"/>
  <c r="Z1072" i="16"/>
  <c r="AA1071" i="16"/>
  <c r="Z1071" i="16"/>
  <c r="AA1070" i="16"/>
  <c r="Z1070" i="16"/>
  <c r="AA1069" i="16"/>
  <c r="Z1069" i="16"/>
  <c r="AA1068" i="16"/>
  <c r="Z1068" i="16"/>
  <c r="AA1067" i="16"/>
  <c r="Z1067" i="16"/>
  <c r="AA1066" i="16"/>
  <c r="Z1066" i="16"/>
  <c r="AA1065" i="16"/>
  <c r="Z1065" i="16"/>
  <c r="AA1064" i="16"/>
  <c r="Z1064" i="16"/>
  <c r="AA1063" i="16"/>
  <c r="Z1063" i="16"/>
  <c r="AA1062" i="16"/>
  <c r="Z1062" i="16"/>
  <c r="AA1061" i="16"/>
  <c r="Z1061" i="16"/>
  <c r="AA1060" i="16"/>
  <c r="Z1060" i="16"/>
  <c r="AA1059" i="16"/>
  <c r="Z1059" i="16"/>
  <c r="AA1058" i="16"/>
  <c r="Z1058" i="16"/>
  <c r="AA1057" i="16"/>
  <c r="Z1057" i="16"/>
  <c r="AA1056" i="16"/>
  <c r="Z1056" i="16"/>
  <c r="AA1053" i="16"/>
  <c r="Z1053" i="16"/>
  <c r="AA1052" i="16"/>
  <c r="Z1052" i="16"/>
  <c r="AA1051" i="16"/>
  <c r="Z1051" i="16"/>
  <c r="AA1050" i="16"/>
  <c r="Z1050" i="16"/>
  <c r="AA1049" i="16"/>
  <c r="Z1049" i="16"/>
  <c r="AA1046" i="16"/>
  <c r="Z1046" i="16"/>
  <c r="AA1045" i="16"/>
  <c r="Z1045" i="16"/>
  <c r="AA1044" i="16"/>
  <c r="Z1044" i="16"/>
  <c r="AA1043" i="16"/>
  <c r="Z1043" i="16"/>
  <c r="AA1042" i="16"/>
  <c r="Z1042" i="16"/>
  <c r="AA1041" i="16"/>
  <c r="Z1041" i="16"/>
  <c r="AA1040" i="16"/>
  <c r="Z1040" i="16"/>
  <c r="AA1037" i="16"/>
  <c r="Z1037" i="16"/>
  <c r="AA1036" i="16"/>
  <c r="Z1036" i="16"/>
  <c r="AA1035" i="16"/>
  <c r="Z1035" i="16"/>
  <c r="AA1034" i="16"/>
  <c r="Z1034" i="16"/>
  <c r="AA1033" i="16"/>
  <c r="Z1033" i="16"/>
  <c r="AA1030" i="16"/>
  <c r="Z1030" i="16"/>
  <c r="AA1029" i="16"/>
  <c r="Z1029" i="16"/>
  <c r="AA1026" i="16"/>
  <c r="Z1026" i="16"/>
  <c r="AA1025" i="16"/>
  <c r="Z1025" i="16"/>
  <c r="AA1022" i="16"/>
  <c r="Z1022" i="16"/>
  <c r="AA1021" i="16"/>
  <c r="Z1021" i="16"/>
  <c r="AA1018" i="16"/>
  <c r="Z1018" i="16"/>
  <c r="AA1017" i="16"/>
  <c r="Z1017" i="16"/>
  <c r="AA1016" i="16"/>
  <c r="Z1016" i="16"/>
  <c r="AA1015" i="16"/>
  <c r="Z1015" i="16"/>
  <c r="AA1014" i="16"/>
  <c r="Z1014" i="16"/>
  <c r="AA1013" i="16"/>
  <c r="Z1013" i="16"/>
  <c r="AA1012" i="16"/>
  <c r="Z1012" i="16"/>
  <c r="AA1009" i="16"/>
  <c r="Z1009" i="16"/>
  <c r="AA1008" i="16"/>
  <c r="Z1008" i="16"/>
  <c r="AA1007" i="16"/>
  <c r="Z1007" i="16"/>
  <c r="AA1006" i="16"/>
  <c r="Z1006" i="16"/>
  <c r="AA1005" i="16"/>
  <c r="Z1005" i="16"/>
  <c r="AA1002" i="16"/>
  <c r="Z1002" i="16"/>
  <c r="AA1001" i="16"/>
  <c r="Z1001" i="16"/>
  <c r="AA1000" i="16"/>
  <c r="Z1000" i="16"/>
  <c r="AA999" i="16"/>
  <c r="Z999" i="16"/>
  <c r="AA998" i="16"/>
  <c r="Z998" i="16"/>
  <c r="AA997" i="16"/>
  <c r="Z997" i="16"/>
  <c r="AA996" i="16"/>
  <c r="Z996" i="16"/>
  <c r="AA995" i="16"/>
  <c r="Z995" i="16"/>
  <c r="AA994" i="16"/>
  <c r="Z994" i="16"/>
  <c r="AA993" i="16"/>
  <c r="Z993" i="16"/>
  <c r="AA992" i="16"/>
  <c r="Z992" i="16"/>
  <c r="AA989" i="16"/>
  <c r="Z989" i="16"/>
  <c r="AA988" i="16"/>
  <c r="Z988" i="16"/>
  <c r="AA987" i="16"/>
  <c r="Z987" i="16"/>
  <c r="AA986" i="16"/>
  <c r="Z986" i="16"/>
  <c r="AA985" i="16"/>
  <c r="Z985" i="16"/>
  <c r="AA984" i="16"/>
  <c r="Z984" i="16"/>
  <c r="AA983" i="16"/>
  <c r="Z983" i="16"/>
  <c r="AA982" i="16"/>
  <c r="Z982" i="16"/>
  <c r="AA981" i="16"/>
  <c r="Z981" i="16"/>
  <c r="AA980" i="16"/>
  <c r="Z980" i="16"/>
  <c r="AA979" i="16"/>
  <c r="Z979" i="16"/>
  <c r="AA976" i="16"/>
  <c r="Z976" i="16"/>
  <c r="AA975" i="16"/>
  <c r="Z975" i="16"/>
  <c r="AA974" i="16"/>
  <c r="Z974" i="16"/>
  <c r="AA973" i="16"/>
  <c r="Z973" i="16"/>
  <c r="AA970" i="16"/>
  <c r="Z970" i="16"/>
  <c r="AA969" i="16"/>
  <c r="Z969" i="16"/>
  <c r="AA968" i="16"/>
  <c r="Z968" i="16"/>
  <c r="AA967" i="16"/>
  <c r="Z967" i="16"/>
  <c r="AA966" i="16"/>
  <c r="Z966" i="16"/>
  <c r="AA965" i="16"/>
  <c r="Z965" i="16"/>
  <c r="AA964" i="16"/>
  <c r="Z964" i="16"/>
  <c r="AA963" i="16"/>
  <c r="Z963" i="16"/>
  <c r="AA962" i="16"/>
  <c r="Z962" i="16"/>
  <c r="AA961" i="16"/>
  <c r="Z961" i="16"/>
  <c r="AA960" i="16"/>
  <c r="Z960" i="16"/>
  <c r="AA959" i="16"/>
  <c r="Z959" i="16"/>
  <c r="AA958" i="16"/>
  <c r="Z958" i="16"/>
  <c r="AA955" i="16"/>
  <c r="Z955" i="16"/>
  <c r="AA954" i="16"/>
  <c r="Z954" i="16"/>
  <c r="AA953" i="16"/>
  <c r="Z953" i="16"/>
  <c r="AA947" i="16"/>
  <c r="Z947" i="16"/>
  <c r="AA946" i="16"/>
  <c r="Z946" i="16"/>
  <c r="AA943" i="16"/>
  <c r="Z943" i="16"/>
  <c r="AA942" i="16"/>
  <c r="Z942" i="16"/>
  <c r="AA939" i="16"/>
  <c r="Z939" i="16"/>
  <c r="AA938" i="16"/>
  <c r="Z938" i="16"/>
  <c r="AA935" i="16"/>
  <c r="Z935" i="16"/>
  <c r="AA934" i="16"/>
  <c r="Z934" i="16"/>
  <c r="AA933" i="16"/>
  <c r="Z933" i="16"/>
  <c r="AA932" i="16"/>
  <c r="Z932" i="16"/>
  <c r="AA931" i="16"/>
  <c r="Z931" i="16"/>
  <c r="AA930" i="16"/>
  <c r="Z930" i="16"/>
  <c r="AA929" i="16"/>
  <c r="Z929" i="16"/>
  <c r="AA926" i="16"/>
  <c r="Z926" i="16"/>
  <c r="AA925" i="16"/>
  <c r="Z925" i="16"/>
  <c r="AA924" i="16"/>
  <c r="Z924" i="16"/>
  <c r="AA921" i="16"/>
  <c r="Z921" i="16"/>
  <c r="AA920" i="16"/>
  <c r="Z920" i="16"/>
  <c r="AA919" i="16"/>
  <c r="Z919" i="16"/>
  <c r="AA916" i="16"/>
  <c r="Z916" i="16"/>
  <c r="AA915" i="16"/>
  <c r="Z915" i="16"/>
  <c r="AA912" i="16"/>
  <c r="Z912" i="16"/>
  <c r="AA911" i="16"/>
  <c r="Z911" i="16"/>
  <c r="AA908" i="16"/>
  <c r="Z908" i="16"/>
  <c r="AA907" i="16"/>
  <c r="Z907" i="16"/>
  <c r="AA904" i="16"/>
  <c r="Z904" i="16"/>
  <c r="AA903" i="16"/>
  <c r="Z903" i="16"/>
  <c r="AA902" i="16"/>
  <c r="Z902" i="16"/>
  <c r="AA901" i="16"/>
  <c r="Z901" i="16"/>
  <c r="AA898" i="16"/>
  <c r="Z898" i="16"/>
  <c r="AA897" i="16"/>
  <c r="Z897" i="16"/>
  <c r="AA894" i="16"/>
  <c r="Z894" i="16"/>
  <c r="AA893" i="16"/>
  <c r="Z893" i="16"/>
  <c r="AA890" i="16"/>
  <c r="Z890" i="16"/>
  <c r="AA889" i="16"/>
  <c r="Z889" i="16"/>
  <c r="AA888" i="16"/>
  <c r="Z888" i="16"/>
  <c r="AA887" i="16"/>
  <c r="Z887" i="16"/>
  <c r="AA886" i="16"/>
  <c r="Z886" i="16"/>
  <c r="AA885" i="16"/>
  <c r="Z885" i="16"/>
  <c r="AA882" i="16"/>
  <c r="Z882" i="16"/>
  <c r="AA881" i="16"/>
  <c r="Z881" i="16"/>
  <c r="AA878" i="16"/>
  <c r="Z878" i="16"/>
  <c r="AA877" i="16"/>
  <c r="Z877" i="16"/>
  <c r="AA876" i="16"/>
  <c r="Z876" i="16"/>
  <c r="AA875" i="16"/>
  <c r="Z875" i="16"/>
  <c r="AA874" i="16"/>
  <c r="Z874" i="16"/>
  <c r="AA873" i="16"/>
  <c r="Z873" i="16"/>
  <c r="AA872" i="16"/>
  <c r="Z872" i="16"/>
  <c r="AA871" i="16"/>
  <c r="Z871" i="16"/>
  <c r="AA870" i="16"/>
  <c r="Z870" i="16"/>
  <c r="AA867" i="16"/>
  <c r="Z867" i="16"/>
  <c r="AA866" i="16"/>
  <c r="Z866" i="16"/>
  <c r="AA865" i="16"/>
  <c r="Z865" i="16"/>
  <c r="AA864" i="16"/>
  <c r="Z864" i="16"/>
  <c r="AA861" i="16"/>
  <c r="Z861" i="16"/>
  <c r="AA860" i="16"/>
  <c r="Z860" i="16"/>
  <c r="AA857" i="16"/>
  <c r="Z857" i="16"/>
  <c r="AA856" i="16"/>
  <c r="Z856" i="16"/>
  <c r="AA853" i="16"/>
  <c r="Z853" i="16"/>
  <c r="AA852" i="16"/>
  <c r="Z852" i="16"/>
  <c r="AA849" i="16"/>
  <c r="Z849" i="16"/>
  <c r="AA848" i="16"/>
  <c r="Z848" i="16"/>
  <c r="AA847" i="16"/>
  <c r="Z847" i="16"/>
  <c r="AA846" i="16"/>
  <c r="Z846" i="16"/>
  <c r="AA845" i="16"/>
  <c r="Z845" i="16"/>
  <c r="AA842" i="16"/>
  <c r="Z842" i="16"/>
  <c r="AA841" i="16"/>
  <c r="Z841" i="16"/>
  <c r="AA840" i="16"/>
  <c r="Z840" i="16"/>
  <c r="AA837" i="16"/>
  <c r="Z837" i="16"/>
  <c r="AA836" i="16"/>
  <c r="Z836" i="16"/>
  <c r="AA833" i="16"/>
  <c r="Z833" i="16"/>
  <c r="AA832" i="16"/>
  <c r="Z832" i="16"/>
  <c r="AA831" i="16"/>
  <c r="Z831" i="16"/>
  <c r="AA830" i="16"/>
  <c r="Z830" i="16"/>
  <c r="AA829" i="16"/>
  <c r="Z829" i="16"/>
  <c r="AA828" i="16"/>
  <c r="Z828" i="16"/>
  <c r="AA827" i="16"/>
  <c r="Z827" i="16"/>
  <c r="AA826" i="16"/>
  <c r="Z826" i="16"/>
  <c r="AA825" i="16"/>
  <c r="Z825" i="16"/>
  <c r="AA822" i="16"/>
  <c r="Z822" i="16"/>
  <c r="AA821" i="16"/>
  <c r="Z821" i="16"/>
  <c r="AA820" i="16"/>
  <c r="Z820" i="16"/>
  <c r="AA819" i="16"/>
  <c r="Z819" i="16"/>
  <c r="AA816" i="16"/>
  <c r="Z816" i="16"/>
  <c r="AA815" i="16"/>
  <c r="Z815" i="16"/>
  <c r="AA814" i="16"/>
  <c r="Z814" i="16"/>
  <c r="AA813" i="16"/>
  <c r="Z813" i="16"/>
  <c r="AA812" i="16"/>
  <c r="Z812" i="16"/>
  <c r="AA811" i="16"/>
  <c r="Z811" i="16"/>
  <c r="AA810" i="16"/>
  <c r="Z810" i="16"/>
  <c r="AA809" i="16"/>
  <c r="Z809" i="16"/>
  <c r="AA808" i="16"/>
  <c r="Z808" i="16"/>
  <c r="AA807" i="16"/>
  <c r="Z807" i="16"/>
  <c r="AA804" i="16"/>
  <c r="Z804" i="16"/>
  <c r="AA803" i="16"/>
  <c r="Z803" i="16"/>
  <c r="AA802" i="16"/>
  <c r="Z802" i="16"/>
  <c r="AA801" i="16"/>
  <c r="Z801" i="16"/>
  <c r="AA800" i="16"/>
  <c r="Z800" i="16"/>
  <c r="AA799" i="16"/>
  <c r="Z799" i="16"/>
  <c r="AA796" i="16"/>
  <c r="Z796" i="16"/>
  <c r="AA795" i="16"/>
  <c r="Z795" i="16"/>
  <c r="AA794" i="16"/>
  <c r="Z794" i="16"/>
  <c r="AA793" i="16"/>
  <c r="Z793" i="16"/>
  <c r="AA790" i="16"/>
  <c r="Z790" i="16"/>
  <c r="AA789" i="16"/>
  <c r="Z789" i="16"/>
  <c r="AA788" i="16"/>
  <c r="Z788" i="16"/>
  <c r="AA787" i="16"/>
  <c r="Z787" i="16"/>
  <c r="AA786" i="16"/>
  <c r="Z786" i="16"/>
  <c r="AA785" i="16"/>
  <c r="Z785" i="16"/>
  <c r="AA784" i="16"/>
  <c r="Z784" i="16"/>
  <c r="AA783" i="16"/>
  <c r="Z783" i="16"/>
  <c r="AA782" i="16"/>
  <c r="Z782" i="16"/>
  <c r="AA781" i="16"/>
  <c r="Z781" i="16"/>
  <c r="AA780" i="16"/>
  <c r="Z780" i="16"/>
  <c r="AA779" i="16"/>
  <c r="Z779" i="16"/>
  <c r="AA778" i="16"/>
  <c r="Z778" i="16"/>
  <c r="AA775" i="16"/>
  <c r="Z775" i="16"/>
  <c r="AA774" i="16"/>
  <c r="Z774" i="16"/>
  <c r="AA773" i="16"/>
  <c r="Z773" i="16"/>
  <c r="AA772" i="16"/>
  <c r="Z772" i="16"/>
  <c r="AA771" i="16"/>
  <c r="Z771" i="16"/>
  <c r="AA768" i="16"/>
  <c r="Z768" i="16"/>
  <c r="AA767" i="16"/>
  <c r="Z767" i="16"/>
  <c r="AA766" i="16"/>
  <c r="Z766" i="16"/>
  <c r="AA765" i="16"/>
  <c r="Z765" i="16"/>
  <c r="AA764" i="16"/>
  <c r="Z764" i="16"/>
  <c r="AA763" i="16"/>
  <c r="Z763" i="16"/>
  <c r="AA762" i="16"/>
  <c r="Z762" i="16"/>
  <c r="AA761" i="16"/>
  <c r="Z761" i="16"/>
  <c r="AA758" i="16"/>
  <c r="Z758" i="16"/>
  <c r="AA757" i="16"/>
  <c r="Z757" i="16"/>
  <c r="AA756" i="16"/>
  <c r="Z756" i="16"/>
  <c r="AA755" i="16"/>
  <c r="Z755" i="16"/>
  <c r="AA752" i="16"/>
  <c r="Z752" i="16"/>
  <c r="AA751" i="16"/>
  <c r="Z751" i="16"/>
  <c r="AA750" i="16"/>
  <c r="Z750" i="16"/>
  <c r="AA747" i="16"/>
  <c r="Z747" i="16"/>
  <c r="AA746" i="16"/>
  <c r="Z746" i="16"/>
  <c r="AA745" i="16"/>
  <c r="Z745" i="16"/>
  <c r="AA744" i="16"/>
  <c r="Z744" i="16"/>
  <c r="AA743" i="16"/>
  <c r="Z743" i="16"/>
  <c r="AA742" i="16"/>
  <c r="Z742" i="16"/>
  <c r="AA739" i="16"/>
  <c r="Z739" i="16"/>
  <c r="AA738" i="16"/>
  <c r="Z738" i="16"/>
  <c r="AA735" i="16"/>
  <c r="Z735" i="16"/>
  <c r="AA734" i="16"/>
  <c r="Z734" i="16"/>
  <c r="AA731" i="16"/>
  <c r="Z731" i="16"/>
  <c r="AA730" i="16"/>
  <c r="Z730" i="16"/>
  <c r="AA727" i="16"/>
  <c r="Z727" i="16"/>
  <c r="AA726" i="16"/>
  <c r="Z726" i="16"/>
  <c r="AA723" i="16"/>
  <c r="Z723" i="16"/>
  <c r="AA722" i="16"/>
  <c r="Z722" i="16"/>
  <c r="AA719" i="16"/>
  <c r="Z719" i="16"/>
  <c r="AA718" i="16"/>
  <c r="Z718" i="16"/>
  <c r="AA715" i="16"/>
  <c r="Z715" i="16"/>
  <c r="AA714" i="16"/>
  <c r="Z714" i="16"/>
  <c r="AA713" i="16"/>
  <c r="Z713" i="16"/>
  <c r="AA712" i="16"/>
  <c r="Z712" i="16"/>
  <c r="AA711" i="16"/>
  <c r="Z711" i="16"/>
  <c r="AA710" i="16"/>
  <c r="Z710" i="16"/>
  <c r="AA709" i="16"/>
  <c r="Z709" i="16"/>
  <c r="AA706" i="16"/>
  <c r="Z706" i="16"/>
  <c r="AA705" i="16"/>
  <c r="Z705" i="16"/>
  <c r="AA704" i="16"/>
  <c r="Z704" i="16"/>
  <c r="AA703" i="16"/>
  <c r="Z703" i="16"/>
  <c r="AA700" i="16"/>
  <c r="Z700" i="16"/>
  <c r="AA699" i="16"/>
  <c r="Z699" i="16"/>
  <c r="AA698" i="16"/>
  <c r="Z698" i="16"/>
  <c r="AA697" i="16"/>
  <c r="Z697" i="16"/>
  <c r="AA696" i="16"/>
  <c r="Z696" i="16"/>
  <c r="AA695" i="16"/>
  <c r="Z695" i="16"/>
  <c r="AA694" i="16"/>
  <c r="Z694" i="16"/>
  <c r="AA693" i="16"/>
  <c r="Z693" i="16"/>
  <c r="AA692" i="16"/>
  <c r="Z692" i="16"/>
  <c r="AA691" i="16"/>
  <c r="Z691" i="16"/>
  <c r="AA685" i="16"/>
  <c r="Z685" i="16"/>
  <c r="AA684" i="16"/>
  <c r="Z684" i="16"/>
  <c r="AA683" i="16"/>
  <c r="Z683" i="16"/>
  <c r="AA682" i="16"/>
  <c r="Z682" i="16"/>
  <c r="AA679" i="16"/>
  <c r="Z679" i="16"/>
  <c r="AA678" i="16"/>
  <c r="Z678" i="16"/>
  <c r="AA677" i="16"/>
  <c r="Z677" i="16"/>
  <c r="AA673" i="16"/>
  <c r="Z673" i="16"/>
  <c r="AA672" i="16"/>
  <c r="Z672" i="16"/>
  <c r="AA671" i="16"/>
  <c r="Z671" i="16"/>
  <c r="AA670" i="16"/>
  <c r="Z670" i="16"/>
  <c r="AA667" i="16"/>
  <c r="Z667" i="16"/>
  <c r="AA665" i="16"/>
  <c r="Z665" i="16"/>
  <c r="AA664" i="16"/>
  <c r="Z664" i="16"/>
  <c r="AA663" i="16"/>
  <c r="Z663" i="16"/>
  <c r="AA662" i="16"/>
  <c r="Z662" i="16"/>
  <c r="AA659" i="16"/>
  <c r="Z659" i="16"/>
  <c r="AA658" i="16"/>
  <c r="Z658" i="16"/>
  <c r="AA657" i="16"/>
  <c r="Z657" i="16"/>
  <c r="AA655" i="16"/>
  <c r="Z655" i="16"/>
  <c r="AA654" i="16"/>
  <c r="Z654" i="16"/>
  <c r="AA653" i="16"/>
  <c r="Z653" i="16"/>
  <c r="AA652" i="16"/>
  <c r="Z652" i="16"/>
  <c r="AA649" i="16"/>
  <c r="Z649" i="16"/>
  <c r="AA648" i="16"/>
  <c r="Z648" i="16"/>
  <c r="AA647" i="16"/>
  <c r="Z647" i="16"/>
  <c r="AA646" i="16"/>
  <c r="Z646" i="16"/>
  <c r="AA642" i="16"/>
  <c r="Z642" i="16"/>
  <c r="AA641" i="16"/>
  <c r="Z641" i="16"/>
  <c r="AA640" i="16"/>
  <c r="Z640" i="16"/>
  <c r="AA639" i="16"/>
  <c r="Z639" i="16"/>
  <c r="AA638" i="16"/>
  <c r="Z638" i="16"/>
  <c r="AA637" i="16"/>
  <c r="Z637" i="16"/>
  <c r="AA636" i="16"/>
  <c r="Z636" i="16"/>
  <c r="AA635" i="16"/>
  <c r="Z635" i="16"/>
  <c r="AA634" i="16"/>
  <c r="Z634" i="16"/>
  <c r="AA633" i="16"/>
  <c r="Z633" i="16"/>
  <c r="AA630" i="16"/>
  <c r="Z630" i="16"/>
  <c r="AA629" i="16"/>
  <c r="Z629" i="16"/>
  <c r="AA628" i="16"/>
  <c r="Z628" i="16"/>
  <c r="AA627" i="16"/>
  <c r="Z627" i="16"/>
  <c r="AA626" i="16"/>
  <c r="Z626" i="16"/>
  <c r="AA624" i="16"/>
  <c r="Z624" i="16"/>
  <c r="AA623" i="16"/>
  <c r="Z623" i="16"/>
  <c r="AA621" i="16"/>
  <c r="Z621" i="16"/>
  <c r="AA620" i="16"/>
  <c r="Z620" i="16"/>
  <c r="AA378" i="16"/>
  <c r="Z378" i="16"/>
  <c r="AA377" i="16"/>
  <c r="Z377" i="16"/>
  <c r="AA376" i="16"/>
  <c r="Z376" i="16"/>
  <c r="AA372" i="16"/>
  <c r="Z372" i="16"/>
  <c r="AA368" i="16"/>
  <c r="Z368" i="16"/>
  <c r="AA367" i="16"/>
  <c r="Z367" i="16"/>
  <c r="AA366" i="16"/>
  <c r="Z366" i="16"/>
  <c r="AA365" i="16"/>
  <c r="Z365" i="16"/>
  <c r="AA364" i="16"/>
  <c r="Z364" i="16"/>
  <c r="AA363" i="16"/>
  <c r="Z363" i="16"/>
  <c r="AA362" i="16"/>
  <c r="Z362" i="16"/>
  <c r="AA361" i="16"/>
  <c r="Z361" i="16"/>
  <c r="AA360" i="16"/>
  <c r="Z360" i="16"/>
  <c r="AA359" i="16"/>
  <c r="Z359" i="16"/>
  <c r="AA358" i="16"/>
  <c r="Z358" i="16"/>
  <c r="AA357" i="16"/>
  <c r="Z357" i="16"/>
  <c r="AA356" i="16"/>
  <c r="Z356" i="16"/>
  <c r="AA355" i="16"/>
  <c r="Z355" i="16"/>
  <c r="AA354" i="16"/>
  <c r="Z354" i="16"/>
  <c r="AA353" i="16"/>
  <c r="Z353" i="16"/>
  <c r="AA352" i="16"/>
  <c r="Z352" i="16"/>
  <c r="AA351" i="16"/>
  <c r="Z351" i="16"/>
  <c r="AA350" i="16"/>
  <c r="Z350" i="16"/>
  <c r="AA186" i="16" l="1"/>
  <c r="Z186" i="16"/>
  <c r="AA182" i="16"/>
  <c r="Z182" i="16"/>
  <c r="AA181" i="16"/>
  <c r="Z181" i="16"/>
  <c r="AA180" i="16"/>
  <c r="Z180" i="16"/>
  <c r="AA179" i="16"/>
  <c r="Z179" i="16"/>
  <c r="AA178" i="16"/>
  <c r="Z178" i="16"/>
  <c r="AA174" i="16"/>
  <c r="Z174" i="16"/>
  <c r="AA173" i="16"/>
  <c r="Z173" i="16"/>
  <c r="AA172" i="16"/>
  <c r="Z172" i="16"/>
  <c r="AA171" i="16"/>
  <c r="Z171" i="16"/>
  <c r="AA170" i="16"/>
  <c r="Z170" i="16"/>
  <c r="AA169" i="16"/>
  <c r="Z169" i="16"/>
  <c r="AA168" i="16"/>
  <c r="Z168" i="16"/>
  <c r="AA167" i="16"/>
  <c r="Z167" i="16"/>
  <c r="AA166" i="16"/>
  <c r="Z166" i="16"/>
  <c r="AA165" i="16"/>
  <c r="Z165" i="16"/>
  <c r="AA164" i="16"/>
  <c r="Z164" i="16"/>
  <c r="AA163" i="16"/>
  <c r="Z163" i="16"/>
  <c r="AA162" i="16"/>
  <c r="Z162" i="16"/>
  <c r="AA161" i="16"/>
  <c r="Z161" i="16"/>
  <c r="AA160" i="16"/>
  <c r="Z160" i="16"/>
  <c r="AA156" i="16"/>
  <c r="Z156" i="16"/>
  <c r="AA155" i="16"/>
  <c r="Z155" i="16"/>
  <c r="AA154" i="16"/>
  <c r="Z154" i="16"/>
  <c r="AA153" i="16"/>
  <c r="Z153" i="16"/>
  <c r="AA152" i="16"/>
  <c r="Z152" i="16"/>
  <c r="AA151" i="16"/>
  <c r="Z151" i="16"/>
  <c r="AA150" i="16"/>
  <c r="Z150" i="16"/>
  <c r="AA149" i="16"/>
  <c r="Z149" i="16"/>
  <c r="AA148" i="16"/>
  <c r="Z148" i="16"/>
  <c r="AA147" i="16"/>
  <c r="Z147" i="16"/>
  <c r="AA146" i="16"/>
  <c r="Z146" i="16"/>
  <c r="AA145" i="16"/>
  <c r="Z145" i="16"/>
  <c r="AA144" i="16"/>
  <c r="Z144" i="16"/>
  <c r="AA143" i="16"/>
  <c r="Z143" i="16"/>
  <c r="AA142" i="16"/>
  <c r="Z142" i="16"/>
  <c r="AA141" i="16"/>
  <c r="Z141" i="16"/>
  <c r="AA140" i="16"/>
  <c r="Z140" i="16"/>
  <c r="AA136" i="16"/>
  <c r="Z136" i="16"/>
  <c r="AA135" i="16"/>
  <c r="Z135" i="16"/>
  <c r="AA134" i="16"/>
  <c r="Z134" i="16"/>
  <c r="AA133" i="16"/>
  <c r="Z133" i="16"/>
  <c r="AA132" i="16"/>
  <c r="Z132" i="16"/>
  <c r="AA131" i="16"/>
  <c r="Z131" i="16"/>
  <c r="AA130" i="16"/>
  <c r="Z130" i="16"/>
  <c r="D25" i="17" l="1"/>
  <c r="E25" i="17"/>
  <c r="D24" i="17"/>
  <c r="E24" i="17"/>
  <c r="D23" i="17"/>
  <c r="E23" i="17"/>
  <c r="D22" i="17"/>
  <c r="E22" i="17"/>
  <c r="G167" i="17"/>
  <c r="G166" i="17"/>
  <c r="G165" i="17"/>
  <c r="J164" i="17"/>
  <c r="G164" i="17"/>
  <c r="G163" i="17"/>
  <c r="G162" i="17"/>
  <c r="G161" i="17"/>
  <c r="G160" i="17"/>
  <c r="G159" i="17"/>
  <c r="G158" i="17"/>
  <c r="J157" i="17"/>
  <c r="G157" i="17"/>
  <c r="G156" i="17"/>
  <c r="G155" i="17"/>
  <c r="G154" i="17"/>
  <c r="G153" i="17"/>
  <c r="G152" i="17"/>
  <c r="G151" i="17"/>
  <c r="G150" i="17"/>
  <c r="G149" i="17"/>
  <c r="G148" i="17"/>
  <c r="G147" i="17"/>
  <c r="J146" i="17"/>
  <c r="G146" i="17"/>
  <c r="G145" i="17"/>
  <c r="G144" i="17"/>
  <c r="G143" i="17"/>
  <c r="G142" i="17"/>
  <c r="G141" i="17"/>
  <c r="G140" i="17"/>
  <c r="G139" i="17"/>
  <c r="J138" i="17"/>
  <c r="G138" i="17"/>
  <c r="G137" i="17"/>
  <c r="G136" i="17"/>
  <c r="G135" i="17"/>
  <c r="G134" i="17"/>
  <c r="G133" i="17"/>
  <c r="G132" i="17"/>
  <c r="G131" i="17"/>
  <c r="G130" i="17"/>
  <c r="G129" i="17"/>
  <c r="G128" i="17"/>
  <c r="J127" i="17"/>
  <c r="G127" i="17"/>
  <c r="G126" i="17"/>
  <c r="G125" i="17"/>
  <c r="G124" i="17"/>
  <c r="G123" i="17"/>
  <c r="G122" i="17"/>
  <c r="G121" i="17"/>
  <c r="G120" i="17"/>
  <c r="G119" i="17"/>
  <c r="G118" i="17"/>
  <c r="G117" i="17"/>
  <c r="G116" i="17"/>
  <c r="G115" i="17"/>
  <c r="G114" i="17"/>
  <c r="G113" i="17"/>
  <c r="G112" i="17"/>
  <c r="G111" i="17"/>
  <c r="G110" i="17"/>
  <c r="J109" i="17"/>
  <c r="G109" i="17"/>
  <c r="G108" i="17"/>
  <c r="G107" i="17"/>
  <c r="G106" i="17"/>
  <c r="G105" i="17"/>
  <c r="G104" i="17"/>
  <c r="G103" i="17"/>
  <c r="G102" i="17"/>
  <c r="G101" i="17"/>
  <c r="G100" i="17"/>
  <c r="J99" i="17"/>
  <c r="G99" i="17"/>
  <c r="G98" i="17"/>
  <c r="G97" i="17"/>
  <c r="G96" i="17"/>
  <c r="J95" i="17"/>
  <c r="G95" i="17"/>
  <c r="G94" i="17"/>
  <c r="G93" i="17"/>
  <c r="G92" i="17"/>
  <c r="G91" i="17"/>
  <c r="J90" i="17"/>
  <c r="G90" i="17"/>
  <c r="G89" i="17"/>
  <c r="G88" i="17"/>
  <c r="J87" i="17"/>
  <c r="G87" i="17"/>
  <c r="G86" i="17"/>
  <c r="G85" i="17"/>
  <c r="G84" i="17"/>
  <c r="J83" i="17"/>
  <c r="K81" i="17"/>
  <c r="G83" i="17"/>
  <c r="G82" i="17"/>
  <c r="G81" i="17"/>
  <c r="G80" i="17"/>
  <c r="G79" i="17"/>
  <c r="G78" i="17"/>
  <c r="J77" i="17"/>
  <c r="K75" i="17" s="1"/>
  <c r="G77" i="17"/>
  <c r="G76" i="17"/>
  <c r="G75" i="17"/>
  <c r="G74" i="17"/>
  <c r="J73" i="17"/>
  <c r="G73" i="17"/>
  <c r="G72" i="17"/>
  <c r="J71" i="17"/>
  <c r="G71" i="17"/>
  <c r="G70" i="17"/>
  <c r="G69" i="17"/>
  <c r="G68" i="17"/>
  <c r="J67" i="17"/>
  <c r="G67" i="17"/>
  <c r="G66" i="17"/>
  <c r="G65" i="17"/>
  <c r="G64" i="17"/>
  <c r="G63" i="17"/>
  <c r="J62" i="17"/>
  <c r="G62" i="17"/>
  <c r="G61" i="17"/>
  <c r="G60" i="17"/>
  <c r="J59" i="17"/>
  <c r="G59" i="17"/>
  <c r="G58" i="17"/>
  <c r="G57" i="17"/>
  <c r="G56" i="17"/>
  <c r="G55" i="17"/>
  <c r="K54" i="17"/>
  <c r="G54" i="17"/>
  <c r="G53" i="17"/>
  <c r="G52" i="17"/>
  <c r="G51" i="17"/>
  <c r="G50" i="17"/>
  <c r="G49" i="17"/>
  <c r="J48" i="17"/>
  <c r="G48" i="17"/>
  <c r="G47" i="17"/>
  <c r="G46" i="17"/>
  <c r="G45" i="17"/>
  <c r="J44" i="17"/>
  <c r="G44" i="17"/>
  <c r="G43" i="17"/>
  <c r="G42" i="17"/>
  <c r="G41" i="17"/>
  <c r="G40" i="17"/>
  <c r="G39" i="17"/>
  <c r="G38" i="17"/>
  <c r="J37" i="17"/>
  <c r="G37" i="17"/>
  <c r="G36" i="17"/>
  <c r="G35" i="17"/>
  <c r="J34" i="17"/>
  <c r="G34" i="17"/>
  <c r="G33" i="17"/>
  <c r="J32" i="17"/>
  <c r="G32" i="17"/>
  <c r="G31" i="17"/>
  <c r="J30" i="17"/>
  <c r="G30" i="17"/>
  <c r="G29" i="17"/>
  <c r="G28" i="17"/>
  <c r="G27" i="17"/>
  <c r="G26" i="17"/>
  <c r="G25" i="17"/>
  <c r="G24" i="17"/>
  <c r="G23" i="17"/>
  <c r="G22" i="17"/>
  <c r="J21" i="17"/>
  <c r="G21" i="17"/>
  <c r="G20" i="17"/>
  <c r="G19" i="17"/>
  <c r="J18" i="17"/>
  <c r="G18" i="17"/>
  <c r="G17" i="17"/>
  <c r="G16" i="17"/>
  <c r="G15" i="17"/>
  <c r="J14" i="17"/>
  <c r="G14" i="17"/>
  <c r="G13" i="17"/>
  <c r="G12" i="17"/>
  <c r="G11" i="17"/>
  <c r="G10" i="17"/>
  <c r="G9" i="17"/>
  <c r="J8" i="17"/>
  <c r="G8" i="17"/>
  <c r="G7" i="17"/>
  <c r="G6" i="17"/>
  <c r="G5" i="17"/>
  <c r="G4" i="17"/>
  <c r="J3" i="17"/>
  <c r="G3" i="17"/>
  <c r="G2" i="17"/>
  <c r="D167" i="17"/>
  <c r="D166" i="17"/>
  <c r="E165" i="17"/>
  <c r="D165" i="17"/>
  <c r="D163" i="17"/>
  <c r="E162" i="17"/>
  <c r="E161" i="17"/>
  <c r="E159" i="17"/>
  <c r="E158" i="17"/>
  <c r="D157" i="17"/>
  <c r="D156" i="17"/>
  <c r="E155" i="17"/>
  <c r="AA952" i="16"/>
  <c r="E147" i="17" s="1"/>
  <c r="Z952" i="16"/>
  <c r="D147" i="17"/>
  <c r="AA951" i="16"/>
  <c r="E146" i="17" s="1"/>
  <c r="Z951" i="16"/>
  <c r="D143" i="17"/>
  <c r="E143" i="17"/>
  <c r="E140" i="17"/>
  <c r="E139" i="17"/>
  <c r="D138" i="17"/>
  <c r="E137" i="17"/>
  <c r="D137" i="17"/>
  <c r="E136" i="17"/>
  <c r="D136" i="17"/>
  <c r="E135" i="17"/>
  <c r="D135" i="17"/>
  <c r="D133" i="17"/>
  <c r="E133" i="17"/>
  <c r="D132" i="17"/>
  <c r="D131" i="17"/>
  <c r="E131" i="17"/>
  <c r="D130" i="17"/>
  <c r="D128" i="17"/>
  <c r="D125" i="17"/>
  <c r="E125" i="17"/>
  <c r="E123" i="17"/>
  <c r="D123" i="17"/>
  <c r="D121" i="17"/>
  <c r="E121" i="17"/>
  <c r="D118" i="17"/>
  <c r="D113" i="17"/>
  <c r="E112" i="17"/>
  <c r="D112" i="17"/>
  <c r="E108" i="17"/>
  <c r="D108" i="17"/>
  <c r="E107" i="17"/>
  <c r="E103" i="17"/>
  <c r="D103" i="17"/>
  <c r="D102" i="17"/>
  <c r="E101" i="17"/>
  <c r="D101" i="17"/>
  <c r="AA690" i="16"/>
  <c r="Z690" i="16"/>
  <c r="D100" i="17" s="1"/>
  <c r="D94" i="17"/>
  <c r="E91" i="17"/>
  <c r="D91" i="17"/>
  <c r="AA614" i="16"/>
  <c r="Z614" i="16"/>
  <c r="AA613" i="16"/>
  <c r="Z613" i="16"/>
  <c r="AA612" i="16"/>
  <c r="Z612" i="16"/>
  <c r="AA611" i="16"/>
  <c r="Z611" i="16"/>
  <c r="AA610" i="16"/>
  <c r="Z610" i="16"/>
  <c r="AA609" i="16"/>
  <c r="Z609" i="16"/>
  <c r="AA608" i="16"/>
  <c r="Z608" i="16"/>
  <c r="AA607" i="16"/>
  <c r="Z607" i="16"/>
  <c r="AA606" i="16"/>
  <c r="Z606" i="16"/>
  <c r="AA605" i="16"/>
  <c r="Z605" i="16"/>
  <c r="AA604" i="16"/>
  <c r="Z604" i="16"/>
  <c r="AA600" i="16"/>
  <c r="Z600" i="16"/>
  <c r="AA599" i="16"/>
  <c r="Z599" i="16"/>
  <c r="AA598" i="16"/>
  <c r="Z598" i="16"/>
  <c r="AA597" i="16"/>
  <c r="Z597" i="16"/>
  <c r="AA596" i="16"/>
  <c r="Z596" i="16"/>
  <c r="AA595" i="16"/>
  <c r="Z595" i="16"/>
  <c r="AA594" i="16"/>
  <c r="Z594" i="16"/>
  <c r="D83" i="17" s="1"/>
  <c r="AA593" i="16"/>
  <c r="Z593" i="16"/>
  <c r="G592" i="16"/>
  <c r="G591" i="16"/>
  <c r="AA587" i="16"/>
  <c r="Z587" i="16"/>
  <c r="AA586" i="16"/>
  <c r="Z586" i="16"/>
  <c r="AA585" i="16"/>
  <c r="Z585" i="16"/>
  <c r="AA584" i="16"/>
  <c r="Z584" i="16"/>
  <c r="AA583" i="16"/>
  <c r="Z583" i="16"/>
  <c r="AA582" i="16"/>
  <c r="Z582" i="16"/>
  <c r="AA581" i="16"/>
  <c r="Z581" i="16"/>
  <c r="AA580" i="16"/>
  <c r="Z580" i="16"/>
  <c r="AA579" i="16"/>
  <c r="Z579" i="16"/>
  <c r="AA578" i="16"/>
  <c r="Z578" i="16"/>
  <c r="AA577" i="16"/>
  <c r="Z577" i="16"/>
  <c r="AA576" i="16"/>
  <c r="Z576" i="16"/>
  <c r="AA575" i="16"/>
  <c r="Z575" i="16"/>
  <c r="AA574" i="16"/>
  <c r="Z574" i="16"/>
  <c r="AA573" i="16"/>
  <c r="Z573" i="16"/>
  <c r="AA572" i="16"/>
  <c r="Z572" i="16"/>
  <c r="AA571" i="16"/>
  <c r="Z571" i="16"/>
  <c r="AA570" i="16"/>
  <c r="Z570" i="16"/>
  <c r="D82" i="17" s="1"/>
  <c r="AA565" i="16"/>
  <c r="Z565" i="16"/>
  <c r="AA564" i="16"/>
  <c r="Z564" i="16"/>
  <c r="AA563" i="16"/>
  <c r="Z563" i="16"/>
  <c r="AA562" i="16"/>
  <c r="E80" i="17" s="1"/>
  <c r="Z562" i="16"/>
  <c r="AA558" i="16"/>
  <c r="Z558" i="16"/>
  <c r="AA557" i="16"/>
  <c r="Z557" i="16"/>
  <c r="AA556" i="16"/>
  <c r="Z556" i="16"/>
  <c r="AA555" i="16"/>
  <c r="Z555" i="16"/>
  <c r="AA554" i="16"/>
  <c r="Z554" i="16"/>
  <c r="AA550" i="16"/>
  <c r="Z550" i="16"/>
  <c r="AA549" i="16"/>
  <c r="Z549" i="16"/>
  <c r="D78" i="17" s="1"/>
  <c r="AA548" i="16"/>
  <c r="Z548" i="16"/>
  <c r="AA547" i="16"/>
  <c r="Z547" i="16"/>
  <c r="AA546" i="16"/>
  <c r="Z546" i="16"/>
  <c r="AA541" i="16"/>
  <c r="Z541" i="16"/>
  <c r="AA540" i="16"/>
  <c r="Z540" i="16"/>
  <c r="AA539" i="16"/>
  <c r="Z539" i="16"/>
  <c r="AA538" i="16"/>
  <c r="Z538" i="16"/>
  <c r="AA537" i="16"/>
  <c r="Z537" i="16"/>
  <c r="AA536" i="16"/>
  <c r="Z536" i="16"/>
  <c r="AA535" i="16"/>
  <c r="Z535" i="16"/>
  <c r="AA534" i="16"/>
  <c r="Z534" i="16"/>
  <c r="AA533" i="16"/>
  <c r="Z533" i="16"/>
  <c r="AA532" i="16"/>
  <c r="Z532" i="16"/>
  <c r="AA531" i="16"/>
  <c r="Z531" i="16"/>
  <c r="AA530" i="16"/>
  <c r="Z530" i="16"/>
  <c r="AA529" i="16"/>
  <c r="Z529" i="16"/>
  <c r="AA528" i="16"/>
  <c r="Z528" i="16"/>
  <c r="AA527" i="16"/>
  <c r="Z527" i="16"/>
  <c r="AA526" i="16"/>
  <c r="Z526" i="16"/>
  <c r="AA525" i="16"/>
  <c r="Z525" i="16"/>
  <c r="AA524" i="16"/>
  <c r="Z524" i="16"/>
  <c r="AA523" i="16"/>
  <c r="Z523" i="16"/>
  <c r="AA522" i="16"/>
  <c r="Z522" i="16"/>
  <c r="AA521" i="16"/>
  <c r="Z521" i="16"/>
  <c r="D75" i="17" s="1"/>
  <c r="AA516" i="16"/>
  <c r="Z516" i="16"/>
  <c r="AA515" i="16"/>
  <c r="Z515" i="16"/>
  <c r="AA514" i="16"/>
  <c r="Z514" i="16"/>
  <c r="AA513" i="16"/>
  <c r="Z513" i="16"/>
  <c r="D74" i="17" s="1"/>
  <c r="AA512" i="16"/>
  <c r="E74" i="17" s="1"/>
  <c r="Z512" i="16"/>
  <c r="AA511" i="16"/>
  <c r="Z511" i="16"/>
  <c r="AA506" i="16"/>
  <c r="Z506" i="16"/>
  <c r="AA505" i="16"/>
  <c r="Z505" i="16"/>
  <c r="AA504" i="16"/>
  <c r="Z504" i="16"/>
  <c r="AA503" i="16"/>
  <c r="Z503" i="16"/>
  <c r="AA502" i="16"/>
  <c r="Z502" i="16"/>
  <c r="AA501" i="16"/>
  <c r="Z501" i="16"/>
  <c r="AA500" i="16"/>
  <c r="Z500" i="16"/>
  <c r="AA499" i="16"/>
  <c r="Z499" i="16"/>
  <c r="AA494" i="16"/>
  <c r="Z494" i="16"/>
  <c r="AA493" i="16"/>
  <c r="Z493" i="16"/>
  <c r="AA492" i="16"/>
  <c r="E70" i="17" s="1"/>
  <c r="Z492" i="16"/>
  <c r="AA491" i="16"/>
  <c r="Z491" i="16"/>
  <c r="AA490" i="16"/>
  <c r="Z490" i="16"/>
  <c r="AA486" i="16"/>
  <c r="Z486" i="16"/>
  <c r="AA485" i="16"/>
  <c r="Z485" i="16"/>
  <c r="AA484" i="16"/>
  <c r="Z484" i="16"/>
  <c r="AA483" i="16"/>
  <c r="Z483" i="16"/>
  <c r="AA482" i="16"/>
  <c r="Z482" i="16"/>
  <c r="AA481" i="16"/>
  <c r="Z481" i="16"/>
  <c r="AA480" i="16"/>
  <c r="Z480" i="16"/>
  <c r="AA479" i="16"/>
  <c r="Z479" i="16"/>
  <c r="AA475" i="16"/>
  <c r="Z475" i="16"/>
  <c r="AA474" i="16"/>
  <c r="Z474" i="16"/>
  <c r="AA473" i="16"/>
  <c r="Z473" i="16"/>
  <c r="AA472" i="16"/>
  <c r="Z472" i="16"/>
  <c r="AA471" i="16"/>
  <c r="Z471" i="16"/>
  <c r="AA470" i="16"/>
  <c r="Z470" i="16"/>
  <c r="AA469" i="16"/>
  <c r="Z469" i="16"/>
  <c r="AA468" i="16"/>
  <c r="Z468" i="16"/>
  <c r="AA467" i="16"/>
  <c r="Z467" i="16"/>
  <c r="AA462" i="16"/>
  <c r="Z462" i="16"/>
  <c r="AA461" i="16"/>
  <c r="Z461" i="16"/>
  <c r="AA460" i="16"/>
  <c r="Z460" i="16"/>
  <c r="AA459" i="16"/>
  <c r="Z459" i="16"/>
  <c r="AA458" i="16"/>
  <c r="Z458" i="16"/>
  <c r="AA457" i="16"/>
  <c r="Z457" i="16"/>
  <c r="AA456" i="16"/>
  <c r="Z456" i="16"/>
  <c r="AA455" i="16"/>
  <c r="Z455" i="16"/>
  <c r="AA454" i="16"/>
  <c r="Z454" i="16"/>
  <c r="AA453" i="16"/>
  <c r="Z453" i="16"/>
  <c r="AA452" i="16"/>
  <c r="Z452" i="16"/>
  <c r="AA448" i="16"/>
  <c r="Z448" i="16"/>
  <c r="AA447" i="16"/>
  <c r="Z447" i="16"/>
  <c r="AA446" i="16"/>
  <c r="Z446" i="16"/>
  <c r="AA445" i="16"/>
  <c r="Z445" i="16"/>
  <c r="AA444" i="16"/>
  <c r="Z444" i="16"/>
  <c r="AA443" i="16"/>
  <c r="E65" i="17" s="1"/>
  <c r="Z443" i="16"/>
  <c r="AA439" i="16"/>
  <c r="Z439" i="16"/>
  <c r="AA438" i="16"/>
  <c r="Z438" i="16"/>
  <c r="AA437" i="16"/>
  <c r="Z437" i="16"/>
  <c r="AA436" i="16"/>
  <c r="E64" i="17" s="1"/>
  <c r="Z436" i="16"/>
  <c r="AA432" i="16"/>
  <c r="Z432" i="16"/>
  <c r="AA431" i="16"/>
  <c r="Z431" i="16"/>
  <c r="AA430" i="16"/>
  <c r="Z430" i="16"/>
  <c r="AA429" i="16"/>
  <c r="Z429" i="16"/>
  <c r="AA428" i="16"/>
  <c r="Z428" i="16"/>
  <c r="AA427" i="16"/>
  <c r="Z427" i="16"/>
  <c r="AA426" i="16"/>
  <c r="Z426" i="16"/>
  <c r="AA425" i="16"/>
  <c r="Z425" i="16"/>
  <c r="AA424" i="16"/>
  <c r="Z424" i="16"/>
  <c r="AA423" i="16"/>
  <c r="Z423" i="16"/>
  <c r="AA422" i="16"/>
  <c r="Z422" i="16"/>
  <c r="AA421" i="16"/>
  <c r="Z421" i="16"/>
  <c r="AA420" i="16"/>
  <c r="Z420" i="16"/>
  <c r="AA419" i="16"/>
  <c r="Z419" i="16"/>
  <c r="AA418" i="16"/>
  <c r="Z418" i="16"/>
  <c r="AA417" i="16"/>
  <c r="Z417" i="16"/>
  <c r="AA416" i="16"/>
  <c r="Z416" i="16"/>
  <c r="AA415" i="16"/>
  <c r="Z415" i="16"/>
  <c r="AA414" i="16"/>
  <c r="Z414" i="16"/>
  <c r="AA413" i="16"/>
  <c r="Z413" i="16"/>
  <c r="AA412" i="16"/>
  <c r="Z412" i="16"/>
  <c r="AA407" i="16"/>
  <c r="Z407" i="16"/>
  <c r="AA406" i="16"/>
  <c r="Z406" i="16"/>
  <c r="AA405" i="16"/>
  <c r="Z405" i="16"/>
  <c r="AA404" i="16"/>
  <c r="Z404" i="16"/>
  <c r="AA403" i="16"/>
  <c r="Z403" i="16"/>
  <c r="AA402" i="16"/>
  <c r="Z402" i="16"/>
  <c r="D61" i="17" s="1"/>
  <c r="AA401" i="16"/>
  <c r="Z401" i="16"/>
  <c r="AA397" i="16"/>
  <c r="Z397" i="16"/>
  <c r="AA396" i="16"/>
  <c r="Z396" i="16"/>
  <c r="AA395" i="16"/>
  <c r="Z395" i="16"/>
  <c r="AA394" i="16"/>
  <c r="Z394" i="16"/>
  <c r="AA393" i="16"/>
  <c r="Z393" i="16"/>
  <c r="AA392" i="16"/>
  <c r="Z392" i="16"/>
  <c r="AA391" i="16"/>
  <c r="Z391" i="16"/>
  <c r="AA390" i="16"/>
  <c r="Z390" i="16"/>
  <c r="AA389" i="16"/>
  <c r="Z389" i="16"/>
  <c r="AA388" i="16"/>
  <c r="Z388" i="16"/>
  <c r="AA387" i="16"/>
  <c r="Z387" i="16"/>
  <c r="AA386" i="16"/>
  <c r="Z386" i="16"/>
  <c r="AA385" i="16"/>
  <c r="Z385" i="16"/>
  <c r="AA384" i="16"/>
  <c r="Z384" i="16"/>
  <c r="D57" i="17"/>
  <c r="E56" i="17"/>
  <c r="D56" i="17"/>
  <c r="D54" i="17"/>
  <c r="AA345" i="16"/>
  <c r="E53" i="17" s="1"/>
  <c r="Z345" i="16"/>
  <c r="D53" i="17" s="1"/>
  <c r="AA341" i="16"/>
  <c r="Z341" i="16"/>
  <c r="AA340" i="16"/>
  <c r="E52" i="17" s="1"/>
  <c r="Z340" i="16"/>
  <c r="AA339" i="16"/>
  <c r="Z339" i="16"/>
  <c r="AA335" i="16"/>
  <c r="E51" i="17"/>
  <c r="Z335" i="16"/>
  <c r="D51" i="17"/>
  <c r="AA331" i="16"/>
  <c r="E50" i="17" s="1"/>
  <c r="Z331" i="16"/>
  <c r="AA330" i="16"/>
  <c r="Z330" i="16"/>
  <c r="AA326" i="16"/>
  <c r="Z326" i="16"/>
  <c r="AA321" i="16"/>
  <c r="Z321" i="16"/>
  <c r="AA320" i="16"/>
  <c r="Z320" i="16"/>
  <c r="AA316" i="16"/>
  <c r="Z316" i="16"/>
  <c r="AA315" i="16"/>
  <c r="E46" i="17" s="1"/>
  <c r="Z315" i="16"/>
  <c r="D46" i="17" s="1"/>
  <c r="AA311" i="16"/>
  <c r="Z311" i="16"/>
  <c r="AA310" i="16"/>
  <c r="Z310" i="16"/>
  <c r="AA309" i="16"/>
  <c r="Z309" i="16"/>
  <c r="AA308" i="16"/>
  <c r="Z308" i="16"/>
  <c r="AA307" i="16"/>
  <c r="Z307" i="16"/>
  <c r="D45" i="17" s="1"/>
  <c r="AA302" i="16"/>
  <c r="E43" i="17" s="1"/>
  <c r="Z302" i="16"/>
  <c r="D43" i="17"/>
  <c r="AA298" i="16"/>
  <c r="Z298" i="16"/>
  <c r="AA297" i="16"/>
  <c r="Z297" i="16"/>
  <c r="AA296" i="16"/>
  <c r="Z296" i="16"/>
  <c r="AA295" i="16"/>
  <c r="Z295" i="16"/>
  <c r="AA294" i="16"/>
  <c r="Z294" i="16"/>
  <c r="AA293" i="16"/>
  <c r="Z293" i="16"/>
  <c r="AA292" i="16"/>
  <c r="Z292" i="16"/>
  <c r="AA291" i="16"/>
  <c r="Z291" i="16"/>
  <c r="AA287" i="16"/>
  <c r="Z287" i="16"/>
  <c r="AA286" i="16"/>
  <c r="Z286" i="16"/>
  <c r="AA285" i="16"/>
  <c r="Z285" i="16"/>
  <c r="AA284" i="16"/>
  <c r="Z284" i="16"/>
  <c r="AA283" i="16"/>
  <c r="Z283" i="16"/>
  <c r="AA282" i="16"/>
  <c r="Z282" i="16"/>
  <c r="AA281" i="16"/>
  <c r="Z281" i="16"/>
  <c r="AA280" i="16"/>
  <c r="Z280" i="16"/>
  <c r="AA279" i="16"/>
  <c r="Z279" i="16"/>
  <c r="AA278" i="16"/>
  <c r="Z278" i="16"/>
  <c r="AA274" i="16"/>
  <c r="E40" i="17" s="1"/>
  <c r="Z274" i="16"/>
  <c r="AA273" i="16"/>
  <c r="Z273" i="16"/>
  <c r="AA272" i="16"/>
  <c r="Z272" i="16"/>
  <c r="AA271" i="16"/>
  <c r="Z271" i="16"/>
  <c r="AA267" i="16"/>
  <c r="E39" i="17" s="1"/>
  <c r="Z267" i="16"/>
  <c r="D39" i="17" s="1"/>
  <c r="AA266" i="16"/>
  <c r="Z266" i="16"/>
  <c r="AA265" i="16"/>
  <c r="Z265" i="16"/>
  <c r="AA264" i="16"/>
  <c r="Z264" i="16"/>
  <c r="AA260" i="16"/>
  <c r="E38" i="17" s="1"/>
  <c r="Z260" i="16"/>
  <c r="D37" i="17" s="1"/>
  <c r="AA259" i="16"/>
  <c r="Z259" i="16"/>
  <c r="AA258" i="16"/>
  <c r="Z258" i="16"/>
  <c r="AA253" i="16"/>
  <c r="Z253" i="16"/>
  <c r="AA252" i="16"/>
  <c r="Z252" i="16"/>
  <c r="AA251" i="16"/>
  <c r="Z251" i="16"/>
  <c r="AA250" i="16"/>
  <c r="Z250" i="16"/>
  <c r="AA249" i="16"/>
  <c r="Z249" i="16"/>
  <c r="AA248" i="16"/>
  <c r="Z248" i="16"/>
  <c r="D36" i="17" s="1"/>
  <c r="AA247" i="16"/>
  <c r="Z247" i="16"/>
  <c r="AA246" i="16"/>
  <c r="Z246" i="16"/>
  <c r="AA242" i="16"/>
  <c r="Z242" i="16"/>
  <c r="AA241" i="16"/>
  <c r="Z241" i="16"/>
  <c r="D35" i="17" s="1"/>
  <c r="AA240" i="16"/>
  <c r="Z240" i="16"/>
  <c r="AA239" i="16"/>
  <c r="Z239" i="16"/>
  <c r="AA238" i="16"/>
  <c r="Z238" i="16"/>
  <c r="AA233" i="16"/>
  <c r="Z233" i="16"/>
  <c r="D32" i="17" s="1"/>
  <c r="AA232" i="16"/>
  <c r="Z232" i="16"/>
  <c r="AA227" i="16"/>
  <c r="Z227" i="16"/>
  <c r="AA226" i="16"/>
  <c r="Z226" i="16"/>
  <c r="AA225" i="16"/>
  <c r="E30" i="17" s="1"/>
  <c r="Z225" i="16"/>
  <c r="D31" i="17" s="1"/>
  <c r="AA219" i="16"/>
  <c r="Z219" i="16"/>
  <c r="AA218" i="16"/>
  <c r="Z218" i="16"/>
  <c r="AA217" i="16"/>
  <c r="Z217" i="16"/>
  <c r="AA216" i="16"/>
  <c r="Z216" i="16"/>
  <c r="AA215" i="16"/>
  <c r="Z215" i="16"/>
  <c r="AA214" i="16"/>
  <c r="Z214" i="16"/>
  <c r="AA213" i="16"/>
  <c r="Z213" i="16"/>
  <c r="AA209" i="16"/>
  <c r="Z209" i="16"/>
  <c r="AA208" i="16"/>
  <c r="Z208" i="16"/>
  <c r="AA207" i="16"/>
  <c r="Z207" i="16"/>
  <c r="AA206" i="16"/>
  <c r="Z206" i="16"/>
  <c r="AA205" i="16"/>
  <c r="Z205" i="16"/>
  <c r="AA204" i="16"/>
  <c r="Z204" i="16"/>
  <c r="AA203" i="16"/>
  <c r="Z203" i="16"/>
  <c r="AA202" i="16"/>
  <c r="Z202" i="16"/>
  <c r="AA201" i="16"/>
  <c r="Z201" i="16"/>
  <c r="AA200" i="16"/>
  <c r="Z200" i="16"/>
  <c r="AA199" i="16"/>
  <c r="Z199" i="16"/>
  <c r="AA198" i="16"/>
  <c r="Z198" i="16"/>
  <c r="AA197" i="16"/>
  <c r="Z197" i="16"/>
  <c r="AA193" i="16"/>
  <c r="Z193" i="16"/>
  <c r="AA192" i="16"/>
  <c r="Z192" i="16"/>
  <c r="AA191" i="16"/>
  <c r="Z191" i="16"/>
  <c r="AA190" i="16"/>
  <c r="Z190" i="16"/>
  <c r="D21" i="17" s="1"/>
  <c r="AA189" i="16"/>
  <c r="Z189" i="16"/>
  <c r="AA188" i="16"/>
  <c r="Z188" i="16"/>
  <c r="AA187" i="16"/>
  <c r="Z187" i="16"/>
  <c r="AA125" i="16"/>
  <c r="Z125" i="16"/>
  <c r="AA124" i="16"/>
  <c r="Z124" i="16"/>
  <c r="AA123" i="16"/>
  <c r="Z123" i="16"/>
  <c r="AA119" i="16"/>
  <c r="Z119" i="16"/>
  <c r="AA118" i="16"/>
  <c r="Z118" i="16"/>
  <c r="AA117" i="16"/>
  <c r="Z117" i="16"/>
  <c r="AA116" i="16"/>
  <c r="Z116" i="16"/>
  <c r="AA115" i="16"/>
  <c r="Z115" i="16"/>
  <c r="AA114" i="16"/>
  <c r="E18" i="17" s="1"/>
  <c r="Z114" i="16"/>
  <c r="AA113" i="16"/>
  <c r="Z113" i="16"/>
  <c r="AA108" i="16"/>
  <c r="Z108" i="16"/>
  <c r="AA107" i="16"/>
  <c r="Z107" i="16"/>
  <c r="AA106" i="16"/>
  <c r="Z106" i="16"/>
  <c r="D17" i="17" s="1"/>
  <c r="AA102" i="16"/>
  <c r="Z102" i="16"/>
  <c r="AA101" i="16"/>
  <c r="E16" i="17" s="1"/>
  <c r="Z101" i="16"/>
  <c r="D16" i="17" s="1"/>
  <c r="AA97" i="16"/>
  <c r="Z97" i="16"/>
  <c r="AA96" i="16"/>
  <c r="Z96" i="16"/>
  <c r="AA95" i="16"/>
  <c r="Z95" i="16"/>
  <c r="AA94" i="16"/>
  <c r="Z94" i="16"/>
  <c r="AA93" i="16"/>
  <c r="E15" i="17" s="1"/>
  <c r="Z93" i="16"/>
  <c r="AA88" i="16"/>
  <c r="Z88" i="16"/>
  <c r="AA87" i="16"/>
  <c r="Z87" i="16"/>
  <c r="AA86" i="16"/>
  <c r="Z86" i="16"/>
  <c r="AA85" i="16"/>
  <c r="Z85" i="16"/>
  <c r="AA84" i="16"/>
  <c r="Z84" i="16"/>
  <c r="AA83" i="16"/>
  <c r="Z83" i="16"/>
  <c r="AA82" i="16"/>
  <c r="Z82" i="16"/>
  <c r="AA78" i="16"/>
  <c r="Z78" i="16"/>
  <c r="AA77" i="16"/>
  <c r="Z77" i="16"/>
  <c r="AA76" i="16"/>
  <c r="Z76" i="16"/>
  <c r="AA75" i="16"/>
  <c r="Z75" i="16"/>
  <c r="AA74" i="16"/>
  <c r="Z74" i="16"/>
  <c r="AA70" i="16"/>
  <c r="Z70" i="16"/>
  <c r="AA69" i="16"/>
  <c r="Z69" i="16"/>
  <c r="AA68" i="16"/>
  <c r="Z68" i="16"/>
  <c r="AA67" i="16"/>
  <c r="Z67" i="16"/>
  <c r="AA66" i="16"/>
  <c r="Z66" i="16"/>
  <c r="D11" i="17" s="1"/>
  <c r="AA62" i="16"/>
  <c r="Z62" i="16"/>
  <c r="AA61" i="16"/>
  <c r="Z61" i="16"/>
  <c r="AA60" i="16"/>
  <c r="Z60" i="16"/>
  <c r="AA59" i="16"/>
  <c r="Z59" i="16"/>
  <c r="AA58" i="16"/>
  <c r="Z58" i="16"/>
  <c r="AA57" i="16"/>
  <c r="Z57" i="16"/>
  <c r="AA53" i="16"/>
  <c r="Z53" i="16"/>
  <c r="AA52" i="16"/>
  <c r="Z52" i="16"/>
  <c r="AA51" i="16"/>
  <c r="Z51" i="16"/>
  <c r="AA50" i="16"/>
  <c r="Z50" i="16"/>
  <c r="AA49" i="16"/>
  <c r="Z49" i="16"/>
  <c r="AA48" i="16"/>
  <c r="Z48" i="16"/>
  <c r="AA47" i="16"/>
  <c r="Z47" i="16"/>
  <c r="AA42" i="16"/>
  <c r="Z42" i="16"/>
  <c r="AA41" i="16"/>
  <c r="Z41" i="16"/>
  <c r="AA40" i="16"/>
  <c r="Z40" i="16"/>
  <c r="AA39" i="16"/>
  <c r="Z39" i="16"/>
  <c r="AA38" i="16"/>
  <c r="Z38" i="16"/>
  <c r="AA37" i="16"/>
  <c r="Z37" i="16"/>
  <c r="AA36" i="16"/>
  <c r="Z36" i="16"/>
  <c r="AA35" i="16"/>
  <c r="Z35" i="16"/>
  <c r="AA34" i="16"/>
  <c r="Z34" i="16"/>
  <c r="AA33" i="16"/>
  <c r="Z33" i="16"/>
  <c r="AA32" i="16"/>
  <c r="Z32" i="16"/>
  <c r="D7" i="17" s="1"/>
  <c r="AA28" i="16"/>
  <c r="Z28" i="16"/>
  <c r="AA27" i="16"/>
  <c r="Z27" i="16"/>
  <c r="AA26" i="16"/>
  <c r="Z26" i="16"/>
  <c r="AA25" i="16"/>
  <c r="Z25" i="16"/>
  <c r="AA24" i="16"/>
  <c r="Z24" i="16"/>
  <c r="AA20" i="16"/>
  <c r="Z20" i="16"/>
  <c r="AA19" i="16"/>
  <c r="Z19" i="16"/>
  <c r="AA18" i="16"/>
  <c r="E5" i="17" s="1"/>
  <c r="Z18" i="16"/>
  <c r="AA17" i="16"/>
  <c r="Z17" i="16"/>
  <c r="AA16" i="16"/>
  <c r="Z16" i="16"/>
  <c r="AA12" i="16"/>
  <c r="Z12" i="16"/>
  <c r="AA11" i="16"/>
  <c r="Z11" i="16"/>
  <c r="AA10" i="16"/>
  <c r="Z10" i="16"/>
  <c r="AA9" i="16"/>
  <c r="Z9" i="16"/>
  <c r="AA8" i="16"/>
  <c r="Z8" i="16"/>
  <c r="AA7" i="16"/>
  <c r="Z7" i="16"/>
  <c r="D50" i="17"/>
  <c r="D64" i="17"/>
  <c r="E163" i="17"/>
  <c r="E124" i="17"/>
  <c r="E126" i="17"/>
  <c r="E45" i="17"/>
  <c r="D33" i="17"/>
  <c r="D49" i="17"/>
  <c r="D52" i="17"/>
  <c r="D55" i="17"/>
  <c r="E49" i="17"/>
  <c r="E96" i="17"/>
  <c r="E119" i="17"/>
  <c r="E128" i="17"/>
  <c r="D104" i="17"/>
  <c r="D106" i="17"/>
  <c r="D107" i="17"/>
  <c r="D111" i="17"/>
  <c r="D122" i="17"/>
  <c r="D124" i="17"/>
  <c r="D144" i="17"/>
  <c r="D146" i="17"/>
  <c r="D149" i="17"/>
  <c r="D155" i="17"/>
  <c r="D162" i="17"/>
  <c r="E104" i="17"/>
  <c r="E105" i="17"/>
  <c r="E106" i="17"/>
  <c r="E111" i="17"/>
  <c r="E144" i="17"/>
  <c r="E145" i="17"/>
  <c r="E149" i="17"/>
  <c r="E156" i="17"/>
  <c r="W185" i="15"/>
  <c r="W183" i="15"/>
  <c r="W181" i="15"/>
  <c r="W179" i="15"/>
  <c r="W178" i="15"/>
  <c r="W177" i="15"/>
  <c r="W176" i="15"/>
  <c r="W172" i="15"/>
  <c r="W170" i="15"/>
  <c r="W168" i="15"/>
  <c r="W166" i="15"/>
  <c r="W164" i="15"/>
  <c r="W162" i="15"/>
  <c r="W161" i="15"/>
  <c r="W160" i="15"/>
  <c r="W159" i="15"/>
  <c r="W157" i="15"/>
  <c r="W155" i="15"/>
  <c r="W153" i="15"/>
  <c r="W151" i="15"/>
  <c r="W149" i="15"/>
  <c r="W147" i="15"/>
  <c r="W145" i="15"/>
  <c r="W143" i="15"/>
  <c r="W141" i="15"/>
  <c r="W139" i="15"/>
  <c r="W137" i="15"/>
  <c r="W135" i="15"/>
  <c r="W133" i="15"/>
  <c r="W132" i="15"/>
  <c r="W131" i="15"/>
  <c r="W130" i="15"/>
  <c r="W128" i="15"/>
  <c r="W126" i="15"/>
  <c r="W124" i="15"/>
  <c r="W121" i="15"/>
  <c r="W119" i="15"/>
  <c r="W117" i="15"/>
  <c r="W115" i="15"/>
  <c r="W114" i="15"/>
  <c r="W113" i="15"/>
  <c r="W112" i="15"/>
  <c r="W105" i="15"/>
  <c r="W99" i="15"/>
  <c r="W93" i="15"/>
  <c r="W88" i="15"/>
  <c r="W83" i="15"/>
  <c r="W77" i="15"/>
  <c r="W71" i="15"/>
  <c r="W70" i="15"/>
  <c r="W69" i="15"/>
  <c r="W68" i="15"/>
  <c r="W67" i="15"/>
  <c r="W66" i="15"/>
  <c r="W65" i="15"/>
  <c r="W64" i="15"/>
  <c r="W63" i="15"/>
  <c r="W59" i="15"/>
  <c r="W50" i="15"/>
  <c r="W45" i="15"/>
  <c r="W39" i="15"/>
  <c r="V186" i="15"/>
  <c r="U186" i="15"/>
  <c r="V184" i="15"/>
  <c r="W184" i="15" s="1"/>
  <c r="U184" i="15"/>
  <c r="V182" i="15"/>
  <c r="U182" i="15"/>
  <c r="V180" i="15"/>
  <c r="U180" i="15"/>
  <c r="W180" i="15" s="1"/>
  <c r="V175" i="15"/>
  <c r="U175" i="15"/>
  <c r="V174" i="15"/>
  <c r="U174" i="15"/>
  <c r="V173" i="15"/>
  <c r="U173" i="15"/>
  <c r="V171" i="15"/>
  <c r="U171" i="15"/>
  <c r="W171" i="15" s="1"/>
  <c r="V169" i="15"/>
  <c r="U169" i="15"/>
  <c r="V167" i="15"/>
  <c r="U167" i="15"/>
  <c r="V165" i="15"/>
  <c r="U165" i="15"/>
  <c r="V163" i="15"/>
  <c r="U163" i="15"/>
  <c r="V158" i="15"/>
  <c r="W158" i="15" s="1"/>
  <c r="U158" i="15"/>
  <c r="V156" i="15"/>
  <c r="U156" i="15"/>
  <c r="V154" i="15"/>
  <c r="U154" i="15"/>
  <c r="W154" i="15" s="1"/>
  <c r="V152" i="15"/>
  <c r="U152" i="15"/>
  <c r="W152" i="15" s="1"/>
  <c r="V150" i="15"/>
  <c r="U150" i="15"/>
  <c r="V148" i="15"/>
  <c r="W148" i="15" s="1"/>
  <c r="U148" i="15"/>
  <c r="V146" i="15"/>
  <c r="W146" i="15" s="1"/>
  <c r="U146" i="15"/>
  <c r="V144" i="15"/>
  <c r="U144" i="15"/>
  <c r="W144" i="15" s="1"/>
  <c r="V142" i="15"/>
  <c r="U142" i="15"/>
  <c r="V140" i="15"/>
  <c r="U140" i="15"/>
  <c r="V138" i="15"/>
  <c r="U138" i="15"/>
  <c r="W138" i="15" s="1"/>
  <c r="V136" i="15"/>
  <c r="V134" i="15"/>
  <c r="U136" i="15"/>
  <c r="U134" i="15"/>
  <c r="V129" i="15"/>
  <c r="W129" i="15" s="1"/>
  <c r="U129" i="15"/>
  <c r="V127" i="15"/>
  <c r="W127" i="15" s="1"/>
  <c r="U127" i="15"/>
  <c r="V125" i="15"/>
  <c r="U125" i="15"/>
  <c r="V123" i="15"/>
  <c r="U123" i="15"/>
  <c r="W123" i="15"/>
  <c r="V122" i="15"/>
  <c r="U122" i="15"/>
  <c r="W122" i="15" s="1"/>
  <c r="V120" i="15"/>
  <c r="U120" i="15"/>
  <c r="V118" i="15"/>
  <c r="U118" i="15"/>
  <c r="V116" i="15"/>
  <c r="U116" i="15"/>
  <c r="V111" i="15"/>
  <c r="U111" i="15"/>
  <c r="W111" i="15" s="1"/>
  <c r="V110" i="15"/>
  <c r="U110" i="15"/>
  <c r="V109" i="15"/>
  <c r="U109" i="15"/>
  <c r="W109" i="15" s="1"/>
  <c r="V108" i="15"/>
  <c r="U108" i="15"/>
  <c r="V107" i="15"/>
  <c r="U107" i="15"/>
  <c r="V106" i="15"/>
  <c r="U106" i="15"/>
  <c r="V104" i="15"/>
  <c r="U104" i="15"/>
  <c r="W104" i="15"/>
  <c r="V103" i="15"/>
  <c r="U103" i="15"/>
  <c r="V102" i="15"/>
  <c r="W102" i="15" s="1"/>
  <c r="U102" i="15"/>
  <c r="V101" i="15"/>
  <c r="U101" i="15"/>
  <c r="V100" i="15"/>
  <c r="U100" i="15"/>
  <c r="W100" i="15" s="1"/>
  <c r="V98" i="15"/>
  <c r="U98" i="15"/>
  <c r="W98" i="15" s="1"/>
  <c r="V97" i="15"/>
  <c r="U97" i="15"/>
  <c r="V96" i="15"/>
  <c r="U96" i="15"/>
  <c r="V95" i="15"/>
  <c r="U95" i="15"/>
  <c r="V94" i="15"/>
  <c r="U94" i="15"/>
  <c r="W94" i="15" s="1"/>
  <c r="V92" i="15"/>
  <c r="W92" i="15" s="1"/>
  <c r="U92" i="15"/>
  <c r="V91" i="15"/>
  <c r="U91" i="15"/>
  <c r="V90" i="15"/>
  <c r="U90" i="15"/>
  <c r="W90" i="15" s="1"/>
  <c r="V89" i="15"/>
  <c r="U89" i="15"/>
  <c r="W89" i="15" s="1"/>
  <c r="V87" i="15"/>
  <c r="W87" i="15" s="1"/>
  <c r="U87" i="15"/>
  <c r="V86" i="15"/>
  <c r="U86" i="15"/>
  <c r="V85" i="15"/>
  <c r="U85" i="15"/>
  <c r="W85" i="15" s="1"/>
  <c r="V84" i="15"/>
  <c r="U84" i="15"/>
  <c r="V82" i="15"/>
  <c r="U82" i="15"/>
  <c r="V81" i="15"/>
  <c r="U81" i="15"/>
  <c r="W81" i="15" s="1"/>
  <c r="V80" i="15"/>
  <c r="U80" i="15"/>
  <c r="W80" i="15"/>
  <c r="V79" i="15"/>
  <c r="U79" i="15"/>
  <c r="V78" i="15"/>
  <c r="U78" i="15"/>
  <c r="W78" i="15" s="1"/>
  <c r="V76" i="15"/>
  <c r="U76" i="15"/>
  <c r="V75" i="15"/>
  <c r="U75" i="15"/>
  <c r="W75" i="15" s="1"/>
  <c r="V74" i="15"/>
  <c r="W74" i="15" s="1"/>
  <c r="U74" i="15"/>
  <c r="V73" i="15"/>
  <c r="U73" i="15"/>
  <c r="W73" i="15" s="1"/>
  <c r="V72" i="15"/>
  <c r="U72" i="15"/>
  <c r="V62" i="15"/>
  <c r="U62" i="15"/>
  <c r="W62" i="15" s="1"/>
  <c r="V61" i="15"/>
  <c r="W61" i="15" s="1"/>
  <c r="U61" i="15"/>
  <c r="V60" i="15"/>
  <c r="U60" i="15"/>
  <c r="W60" i="15" s="1"/>
  <c r="V58" i="15"/>
  <c r="U58" i="15"/>
  <c r="W58" i="15" s="1"/>
  <c r="V57" i="15"/>
  <c r="U57" i="15"/>
  <c r="W57" i="15" s="1"/>
  <c r="V56" i="15"/>
  <c r="U56" i="15"/>
  <c r="V55" i="15"/>
  <c r="U55" i="15"/>
  <c r="W55" i="15" s="1"/>
  <c r="V54" i="15"/>
  <c r="W54" i="15" s="1"/>
  <c r="U54" i="15"/>
  <c r="V53" i="15"/>
  <c r="U53" i="15"/>
  <c r="V52" i="15"/>
  <c r="U52" i="15"/>
  <c r="V51" i="15"/>
  <c r="U51" i="15"/>
  <c r="W51" i="15" s="1"/>
  <c r="V49" i="15"/>
  <c r="U49" i="15"/>
  <c r="V48" i="15"/>
  <c r="U48" i="15"/>
  <c r="V47" i="15"/>
  <c r="U47" i="15"/>
  <c r="V46" i="15"/>
  <c r="U46" i="15"/>
  <c r="V44" i="15"/>
  <c r="U44" i="15"/>
  <c r="V43" i="15"/>
  <c r="U43" i="15"/>
  <c r="V42" i="15"/>
  <c r="W42" i="15" s="1"/>
  <c r="U42" i="15"/>
  <c r="V41" i="15"/>
  <c r="U41" i="15"/>
  <c r="V40" i="15"/>
  <c r="U40" i="15"/>
  <c r="V38" i="15"/>
  <c r="U38" i="15"/>
  <c r="V37" i="15"/>
  <c r="U37" i="15"/>
  <c r="V36" i="15"/>
  <c r="U36" i="15"/>
  <c r="W36" i="15" s="1"/>
  <c r="V35" i="15"/>
  <c r="W35" i="15" s="1"/>
  <c r="U35" i="15"/>
  <c r="V30" i="15"/>
  <c r="W30" i="15" s="1"/>
  <c r="U30" i="15"/>
  <c r="V29" i="15"/>
  <c r="U29" i="15"/>
  <c r="V28" i="15"/>
  <c r="U28" i="15"/>
  <c r="V27" i="15"/>
  <c r="U27" i="15"/>
  <c r="V26" i="15"/>
  <c r="U26" i="15"/>
  <c r="V25" i="15"/>
  <c r="U25" i="15"/>
  <c r="V24" i="15"/>
  <c r="U24" i="15"/>
  <c r="V23" i="15"/>
  <c r="U23" i="15"/>
  <c r="V22" i="15"/>
  <c r="F5" i="15" s="1"/>
  <c r="U22" i="15"/>
  <c r="V21" i="15"/>
  <c r="U21" i="15"/>
  <c r="W150" i="15"/>
  <c r="W169" i="15"/>
  <c r="W82" i="15"/>
  <c r="W95" i="15"/>
  <c r="W29" i="15"/>
  <c r="W47" i="15"/>
  <c r="W101" i="15"/>
  <c r="W182" i="15"/>
  <c r="W86" i="15"/>
  <c r="W91" i="15"/>
  <c r="W96" i="15"/>
  <c r="W53" i="15"/>
  <c r="W46" i="15"/>
  <c r="W156" i="15"/>
  <c r="X333" i="11"/>
  <c r="W333" i="11"/>
  <c r="X331" i="11"/>
  <c r="W331" i="11"/>
  <c r="X329" i="11"/>
  <c r="W329" i="11"/>
  <c r="X327" i="11"/>
  <c r="W327" i="11"/>
  <c r="X325" i="11"/>
  <c r="W325" i="11"/>
  <c r="X323" i="11"/>
  <c r="W323" i="11"/>
  <c r="X321" i="11"/>
  <c r="W321" i="11"/>
  <c r="X316" i="11"/>
  <c r="W316" i="11"/>
  <c r="X314" i="11"/>
  <c r="W314" i="11"/>
  <c r="X312" i="11"/>
  <c r="W312" i="11"/>
  <c r="X310" i="11"/>
  <c r="W310" i="11"/>
  <c r="X308" i="11"/>
  <c r="W308" i="11"/>
  <c r="X307" i="11"/>
  <c r="W307" i="11"/>
  <c r="X306" i="11"/>
  <c r="W306" i="11"/>
  <c r="X304" i="11"/>
  <c r="W304" i="11"/>
  <c r="X303" i="11"/>
  <c r="W303" i="11"/>
  <c r="X302" i="11"/>
  <c r="W302" i="11"/>
  <c r="X301" i="11"/>
  <c r="W301" i="11"/>
  <c r="X300" i="11"/>
  <c r="W300" i="11"/>
  <c r="E14" i="11" s="1"/>
  <c r="X295" i="11"/>
  <c r="W295" i="11"/>
  <c r="X293" i="11"/>
  <c r="W293" i="11"/>
  <c r="X292" i="11"/>
  <c r="W292" i="11"/>
  <c r="X291" i="11"/>
  <c r="W291" i="11"/>
  <c r="X290" i="11"/>
  <c r="W290" i="11"/>
  <c r="X288" i="11"/>
  <c r="W288" i="11"/>
  <c r="X286" i="11"/>
  <c r="W286" i="11"/>
  <c r="X284" i="11"/>
  <c r="W284" i="11"/>
  <c r="X282" i="11"/>
  <c r="W282" i="11"/>
  <c r="X280" i="11"/>
  <c r="W280" i="11"/>
  <c r="X278" i="11"/>
  <c r="W278" i="11"/>
  <c r="X276" i="11"/>
  <c r="W276" i="11"/>
  <c r="X274" i="11"/>
  <c r="F13" i="11" s="1"/>
  <c r="W274" i="11"/>
  <c r="X272" i="11"/>
  <c r="W272" i="11"/>
  <c r="X267" i="11"/>
  <c r="W267" i="11"/>
  <c r="X265" i="11"/>
  <c r="W265" i="11"/>
  <c r="X263" i="11"/>
  <c r="W263" i="11"/>
  <c r="X259" i="11"/>
  <c r="W259" i="11"/>
  <c r="X257" i="11"/>
  <c r="W257" i="11"/>
  <c r="X255" i="11"/>
  <c r="W255" i="11"/>
  <c r="X253" i="11"/>
  <c r="W253" i="11"/>
  <c r="X248" i="11"/>
  <c r="W248" i="11"/>
  <c r="X246" i="11"/>
  <c r="W246" i="11"/>
  <c r="X245" i="11"/>
  <c r="W245" i="11"/>
  <c r="X243" i="11"/>
  <c r="W243" i="11"/>
  <c r="X242" i="11"/>
  <c r="W242" i="11"/>
  <c r="X241" i="11"/>
  <c r="W241" i="11"/>
  <c r="X240" i="11"/>
  <c r="W240" i="11"/>
  <c r="X239" i="11"/>
  <c r="W239" i="11"/>
  <c r="X237" i="11"/>
  <c r="W237" i="11"/>
  <c r="X235" i="11"/>
  <c r="W235" i="11"/>
  <c r="X229" i="11"/>
  <c r="W229" i="11"/>
  <c r="X227" i="11"/>
  <c r="W227" i="11"/>
  <c r="X225" i="11"/>
  <c r="W225" i="11"/>
  <c r="X223" i="11"/>
  <c r="W223" i="11"/>
  <c r="X222" i="11"/>
  <c r="W222" i="11"/>
  <c r="X221" i="11"/>
  <c r="F11" i="11" s="1"/>
  <c r="W221" i="11"/>
  <c r="X220" i="11"/>
  <c r="W220" i="11"/>
  <c r="X218" i="11"/>
  <c r="W218" i="11"/>
  <c r="X217" i="11"/>
  <c r="W217" i="11"/>
  <c r="X212" i="11"/>
  <c r="W212" i="11"/>
  <c r="X210" i="11"/>
  <c r="W210" i="11"/>
  <c r="X208" i="11"/>
  <c r="W208" i="11"/>
  <c r="X206" i="11"/>
  <c r="W206" i="11"/>
  <c r="X205" i="11"/>
  <c r="W205" i="11"/>
  <c r="X204" i="11"/>
  <c r="W204" i="11"/>
  <c r="X202" i="11"/>
  <c r="W202" i="11"/>
  <c r="X200" i="11"/>
  <c r="W200" i="11"/>
  <c r="X199" i="11"/>
  <c r="W199" i="11"/>
  <c r="X198" i="11"/>
  <c r="W198" i="11"/>
  <c r="X196" i="11"/>
  <c r="W196" i="11"/>
  <c r="X195" i="11"/>
  <c r="W195" i="11"/>
  <c r="X194" i="11"/>
  <c r="W194" i="11"/>
  <c r="X193" i="11"/>
  <c r="W193" i="11"/>
  <c r="X190" i="11"/>
  <c r="W190" i="11"/>
  <c r="X188" i="11"/>
  <c r="W188" i="11"/>
  <c r="X183" i="11"/>
  <c r="W183" i="11"/>
  <c r="X181" i="11"/>
  <c r="W181" i="11"/>
  <c r="X179" i="11"/>
  <c r="W179" i="11"/>
  <c r="X177" i="11"/>
  <c r="W177" i="11"/>
  <c r="X175" i="11"/>
  <c r="W175" i="11"/>
  <c r="X173" i="11"/>
  <c r="W173" i="11"/>
  <c r="X171" i="11"/>
  <c r="W171" i="11"/>
  <c r="X169" i="11"/>
  <c r="W169" i="11"/>
  <c r="X167" i="11"/>
  <c r="W167" i="11"/>
  <c r="X165" i="11"/>
  <c r="W165" i="11"/>
  <c r="X160" i="11"/>
  <c r="W160" i="11"/>
  <c r="X159" i="11"/>
  <c r="W159" i="11"/>
  <c r="X156" i="11"/>
  <c r="W156" i="11"/>
  <c r="X155" i="11"/>
  <c r="W155" i="11"/>
  <c r="X154" i="11"/>
  <c r="W154" i="11"/>
  <c r="X151" i="11"/>
  <c r="W151" i="11"/>
  <c r="X150" i="11"/>
  <c r="W150" i="11"/>
  <c r="X149" i="11"/>
  <c r="W149" i="11"/>
  <c r="X147" i="11"/>
  <c r="W147" i="11"/>
  <c r="X146" i="11"/>
  <c r="W146" i="11"/>
  <c r="X145" i="11"/>
  <c r="W145" i="11"/>
  <c r="X143" i="11"/>
  <c r="W143" i="11"/>
  <c r="X142" i="11"/>
  <c r="W142" i="11"/>
  <c r="X141" i="11"/>
  <c r="W141" i="11"/>
  <c r="X139" i="11"/>
  <c r="W139" i="11"/>
  <c r="X138" i="11"/>
  <c r="W138" i="11"/>
  <c r="X137" i="11"/>
  <c r="W137" i="11"/>
  <c r="X136" i="11"/>
  <c r="W136" i="11"/>
  <c r="X135" i="11"/>
  <c r="W135" i="11"/>
  <c r="X133" i="11"/>
  <c r="W133" i="11"/>
  <c r="X132" i="11"/>
  <c r="W132" i="11"/>
  <c r="X131" i="11"/>
  <c r="W131" i="11"/>
  <c r="X130" i="11"/>
  <c r="W130" i="11"/>
  <c r="X128" i="11"/>
  <c r="W128" i="11"/>
  <c r="X127" i="11"/>
  <c r="W127" i="11"/>
  <c r="X126" i="11"/>
  <c r="W126" i="11"/>
  <c r="X125" i="11"/>
  <c r="W125" i="11"/>
  <c r="X124" i="11"/>
  <c r="W124" i="11"/>
  <c r="X122" i="11"/>
  <c r="W122" i="11"/>
  <c r="X121" i="11"/>
  <c r="W121" i="11"/>
  <c r="X120" i="11"/>
  <c r="W120" i="11"/>
  <c r="X118" i="11"/>
  <c r="W118" i="11"/>
  <c r="X117" i="11"/>
  <c r="W117" i="11"/>
  <c r="X116" i="11"/>
  <c r="W116" i="11"/>
  <c r="X111" i="11"/>
  <c r="W111" i="11"/>
  <c r="X109" i="11"/>
  <c r="W109" i="11"/>
  <c r="X108" i="11"/>
  <c r="W108" i="11"/>
  <c r="X107" i="11"/>
  <c r="W107" i="11"/>
  <c r="X105" i="11"/>
  <c r="W105" i="11"/>
  <c r="X104" i="11"/>
  <c r="W104" i="11"/>
  <c r="X103" i="11"/>
  <c r="W103" i="11"/>
  <c r="X101" i="11"/>
  <c r="W101" i="11"/>
  <c r="X100" i="11"/>
  <c r="W100" i="11"/>
  <c r="X99" i="11"/>
  <c r="W99" i="11"/>
  <c r="X98" i="11"/>
  <c r="W98" i="11"/>
  <c r="X96" i="11"/>
  <c r="W96" i="11"/>
  <c r="X95" i="11"/>
  <c r="W95" i="11"/>
  <c r="X94" i="11"/>
  <c r="W94" i="11"/>
  <c r="X93" i="11"/>
  <c r="W93" i="11"/>
  <c r="X88" i="11"/>
  <c r="W88" i="11"/>
  <c r="X87" i="11"/>
  <c r="W87" i="11"/>
  <c r="X86" i="11"/>
  <c r="W86" i="11"/>
  <c r="X84" i="11"/>
  <c r="W84" i="11"/>
  <c r="X82" i="11"/>
  <c r="W82" i="11"/>
  <c r="X80" i="11"/>
  <c r="F7" i="11" s="1"/>
  <c r="W80" i="11"/>
  <c r="X78" i="11"/>
  <c r="W78" i="11"/>
  <c r="X76" i="11"/>
  <c r="W76" i="11"/>
  <c r="X74" i="11"/>
  <c r="W74" i="11"/>
  <c r="X72" i="11"/>
  <c r="W72" i="11"/>
  <c r="X70" i="11"/>
  <c r="W70" i="11"/>
  <c r="X65" i="11"/>
  <c r="W65" i="11"/>
  <c r="X63" i="11"/>
  <c r="W63" i="11"/>
  <c r="X61" i="11"/>
  <c r="W61" i="11"/>
  <c r="X59" i="11"/>
  <c r="W59" i="11"/>
  <c r="X57" i="11"/>
  <c r="W57" i="11"/>
  <c r="X55" i="11"/>
  <c r="W55" i="11"/>
  <c r="X53" i="11"/>
  <c r="F6" i="11" s="1"/>
  <c r="W53" i="11"/>
  <c r="X48" i="11"/>
  <c r="W48" i="11"/>
  <c r="X46" i="11"/>
  <c r="W46" i="11"/>
  <c r="X44" i="11"/>
  <c r="W44" i="11"/>
  <c r="X42" i="11"/>
  <c r="W42" i="11"/>
  <c r="X41" i="11"/>
  <c r="W41" i="11"/>
  <c r="X40" i="11"/>
  <c r="W40" i="11"/>
  <c r="X35" i="11"/>
  <c r="W35" i="11"/>
  <c r="X33" i="11"/>
  <c r="W33" i="11"/>
  <c r="X31" i="11"/>
  <c r="W31" i="11"/>
  <c r="X29" i="11"/>
  <c r="W29" i="11"/>
  <c r="X28" i="11"/>
  <c r="W28" i="11"/>
  <c r="E5" i="11" s="1"/>
  <c r="X27" i="11"/>
  <c r="W27" i="11"/>
  <c r="X26" i="11"/>
  <c r="W26" i="11"/>
  <c r="Z131" i="13"/>
  <c r="Y131" i="13"/>
  <c r="F10" i="13"/>
  <c r="Z126" i="13"/>
  <c r="Y126" i="13"/>
  <c r="Z125" i="13"/>
  <c r="Y125" i="13"/>
  <c r="Z124" i="13"/>
  <c r="Y124" i="13"/>
  <c r="Z123" i="13"/>
  <c r="G9" i="13" s="1"/>
  <c r="Y123" i="13"/>
  <c r="Z118" i="13"/>
  <c r="Y118" i="13"/>
  <c r="Z117" i="13"/>
  <c r="Y117" i="13"/>
  <c r="Z116" i="13"/>
  <c r="Y116" i="13"/>
  <c r="Z115" i="13"/>
  <c r="Y115" i="13"/>
  <c r="Z114" i="13"/>
  <c r="Y114" i="13"/>
  <c r="Z111" i="13"/>
  <c r="Y111" i="13"/>
  <c r="Z110" i="13"/>
  <c r="Y110" i="13"/>
  <c r="Z109" i="13"/>
  <c r="Y109" i="13"/>
  <c r="Z108" i="13"/>
  <c r="Y108" i="13"/>
  <c r="Z107" i="13"/>
  <c r="Y107" i="13"/>
  <c r="Z106" i="13"/>
  <c r="Y106" i="13"/>
  <c r="Z105" i="13"/>
  <c r="Y105" i="13"/>
  <c r="Z104" i="13"/>
  <c r="Y104" i="13"/>
  <c r="Z103" i="13"/>
  <c r="Y103" i="13"/>
  <c r="Z102" i="13"/>
  <c r="Y102" i="13"/>
  <c r="Z101" i="13"/>
  <c r="Y101" i="13"/>
  <c r="Z100" i="13"/>
  <c r="Y100" i="13"/>
  <c r="F8" i="13" s="1"/>
  <c r="Z99" i="13"/>
  <c r="Y99" i="13"/>
  <c r="Z98" i="13"/>
  <c r="Y98" i="13"/>
  <c r="Z97" i="13"/>
  <c r="Y97" i="13"/>
  <c r="Z96" i="13"/>
  <c r="G8" i="13" s="1"/>
  <c r="Y96" i="13"/>
  <c r="Z95" i="13"/>
  <c r="Y95" i="13"/>
  <c r="Z89" i="13"/>
  <c r="Y89" i="13"/>
  <c r="Z88" i="13"/>
  <c r="Y88" i="13"/>
  <c r="Z87" i="13"/>
  <c r="Y87" i="13"/>
  <c r="Z84" i="13"/>
  <c r="Y84" i="13"/>
  <c r="Z83" i="13"/>
  <c r="Y83" i="13"/>
  <c r="Z77" i="13"/>
  <c r="Y77" i="13"/>
  <c r="Z76" i="13"/>
  <c r="Y76" i="13"/>
  <c r="Z75" i="13"/>
  <c r="Y75" i="13"/>
  <c r="Z72" i="13"/>
  <c r="Y72" i="13"/>
  <c r="Z70" i="13"/>
  <c r="Y70" i="13"/>
  <c r="Z69" i="13"/>
  <c r="Y69" i="13"/>
  <c r="Z68" i="13"/>
  <c r="Y68" i="13"/>
  <c r="Z67" i="13"/>
  <c r="Y67" i="13"/>
  <c r="Z66" i="13"/>
  <c r="Y66" i="13"/>
  <c r="Z65" i="13"/>
  <c r="Y65" i="13"/>
  <c r="Z62" i="13"/>
  <c r="Y62" i="13"/>
  <c r="Z61" i="13"/>
  <c r="Y61" i="13"/>
  <c r="Z60" i="13"/>
  <c r="Y60" i="13"/>
  <c r="Z59" i="13"/>
  <c r="Y59" i="13"/>
  <c r="Z57" i="13"/>
  <c r="Y57" i="13"/>
  <c r="Z56" i="13"/>
  <c r="Y56" i="13"/>
  <c r="Z55" i="13"/>
  <c r="Y55" i="13"/>
  <c r="Z52" i="13"/>
  <c r="Y52" i="13"/>
  <c r="Z51" i="13"/>
  <c r="Y51" i="13"/>
  <c r="Z50" i="13"/>
  <c r="Y50" i="13"/>
  <c r="Z44" i="13"/>
  <c r="Y44" i="13"/>
  <c r="Z43" i="13"/>
  <c r="Y43" i="13"/>
  <c r="Z42" i="13"/>
  <c r="Y42" i="13"/>
  <c r="Z41" i="13"/>
  <c r="Y41" i="13"/>
  <c r="Z40" i="13"/>
  <c r="Y40" i="13"/>
  <c r="Z39" i="13"/>
  <c r="Y39" i="13"/>
  <c r="Z38" i="13"/>
  <c r="Y38" i="13"/>
  <c r="Z37" i="13"/>
  <c r="Y37" i="13"/>
  <c r="Z36" i="13"/>
  <c r="Y36" i="13"/>
  <c r="Z33" i="13"/>
  <c r="Y33" i="13"/>
  <c r="Z32" i="13"/>
  <c r="Y32" i="13"/>
  <c r="Z31" i="13"/>
  <c r="Y31" i="13"/>
  <c r="Z30" i="13"/>
  <c r="Y30" i="13"/>
  <c r="Z29" i="13"/>
  <c r="Y29" i="13"/>
  <c r="Z28" i="13"/>
  <c r="Y28" i="13"/>
  <c r="Z27" i="13"/>
  <c r="Y27" i="13"/>
  <c r="Z25" i="13"/>
  <c r="Y25" i="13"/>
  <c r="Z24" i="13"/>
  <c r="Y24" i="13"/>
  <c r="F11" i="13" s="1"/>
  <c r="Z22" i="13"/>
  <c r="Y22" i="13"/>
  <c r="Z21" i="13"/>
  <c r="Y21" i="13"/>
  <c r="X175" i="5"/>
  <c r="W175" i="5"/>
  <c r="X173" i="5"/>
  <c r="W173" i="5"/>
  <c r="X171" i="5"/>
  <c r="W171" i="5"/>
  <c r="X169" i="5"/>
  <c r="W169" i="5"/>
  <c r="X167" i="5"/>
  <c r="W167" i="5"/>
  <c r="X165" i="5"/>
  <c r="F10" i="5" s="1"/>
  <c r="W165" i="5"/>
  <c r="E10" i="5" s="1"/>
  <c r="X160" i="5"/>
  <c r="W160" i="5"/>
  <c r="X159" i="5"/>
  <c r="W159" i="5"/>
  <c r="X158" i="5"/>
  <c r="W158" i="5"/>
  <c r="X156" i="5"/>
  <c r="W156" i="5"/>
  <c r="X154" i="5"/>
  <c r="W154" i="5"/>
  <c r="X152" i="5"/>
  <c r="W152" i="5"/>
  <c r="X150" i="5"/>
  <c r="W150" i="5"/>
  <c r="X145" i="5"/>
  <c r="W145" i="5"/>
  <c r="X143" i="5"/>
  <c r="W143" i="5"/>
  <c r="X141" i="5"/>
  <c r="W141" i="5"/>
  <c r="X139" i="5"/>
  <c r="W139" i="5"/>
  <c r="X137" i="5"/>
  <c r="W137" i="5"/>
  <c r="X135" i="5"/>
  <c r="W135" i="5"/>
  <c r="X133" i="5"/>
  <c r="W133" i="5"/>
  <c r="X131" i="5"/>
  <c r="W131" i="5"/>
  <c r="X129" i="5"/>
  <c r="W129" i="5"/>
  <c r="X127" i="5"/>
  <c r="W127" i="5"/>
  <c r="X125" i="5"/>
  <c r="W125" i="5"/>
  <c r="X123" i="5"/>
  <c r="W123" i="5"/>
  <c r="X121" i="5"/>
  <c r="F8" i="5" s="1"/>
  <c r="W121" i="5"/>
  <c r="X119" i="5"/>
  <c r="W119" i="5"/>
  <c r="X114" i="5"/>
  <c r="W114" i="5"/>
  <c r="X112" i="5"/>
  <c r="W112" i="5"/>
  <c r="X110" i="5"/>
  <c r="W110" i="5"/>
  <c r="X108" i="5"/>
  <c r="W108" i="5"/>
  <c r="X106" i="5"/>
  <c r="W106" i="5"/>
  <c r="X104" i="5"/>
  <c r="W104" i="5"/>
  <c r="X102" i="5"/>
  <c r="W102" i="5"/>
  <c r="X100" i="5"/>
  <c r="W100" i="5"/>
  <c r="X98" i="5"/>
  <c r="W98" i="5"/>
  <c r="X96" i="5"/>
  <c r="W96" i="5"/>
  <c r="X94" i="5"/>
  <c r="W94" i="5"/>
  <c r="X92" i="5"/>
  <c r="W92" i="5"/>
  <c r="X90" i="5"/>
  <c r="W90" i="5"/>
  <c r="X89" i="5"/>
  <c r="W89" i="5"/>
  <c r="X88" i="5"/>
  <c r="W88" i="5"/>
  <c r="X86" i="5"/>
  <c r="W86" i="5"/>
  <c r="X85" i="5"/>
  <c r="W85" i="5"/>
  <c r="X84" i="5"/>
  <c r="W84" i="5"/>
  <c r="X83" i="5"/>
  <c r="W83" i="5"/>
  <c r="X81" i="5"/>
  <c r="W81" i="5"/>
  <c r="X79" i="5"/>
  <c r="W79" i="5"/>
  <c r="X77" i="5"/>
  <c r="W77" i="5"/>
  <c r="X73" i="5"/>
  <c r="W73" i="5"/>
  <c r="E7" i="5" s="1"/>
  <c r="X67" i="5"/>
  <c r="W67" i="5"/>
  <c r="X66" i="5"/>
  <c r="W66" i="5"/>
  <c r="X65" i="5"/>
  <c r="W65" i="5"/>
  <c r="X63" i="5"/>
  <c r="W63" i="5"/>
  <c r="X62" i="5"/>
  <c r="W62" i="5"/>
  <c r="X61" i="5"/>
  <c r="W61" i="5"/>
  <c r="X60" i="5"/>
  <c r="W60" i="5"/>
  <c r="X59" i="5"/>
  <c r="W59" i="5"/>
  <c r="X57" i="5"/>
  <c r="W57" i="5"/>
  <c r="X56" i="5"/>
  <c r="W56" i="5"/>
  <c r="X55" i="5"/>
  <c r="W55" i="5"/>
  <c r="X54" i="5"/>
  <c r="W54" i="5"/>
  <c r="X52" i="5"/>
  <c r="W52" i="5"/>
  <c r="X51" i="5"/>
  <c r="W51" i="5"/>
  <c r="X50" i="5"/>
  <c r="W50" i="5"/>
  <c r="X49" i="5"/>
  <c r="W49" i="5"/>
  <c r="X48" i="5"/>
  <c r="W48" i="5"/>
  <c r="X47" i="5"/>
  <c r="W47" i="5"/>
  <c r="X46" i="5"/>
  <c r="W46" i="5"/>
  <c r="X44" i="5"/>
  <c r="W44" i="5"/>
  <c r="X43" i="5"/>
  <c r="W43" i="5"/>
  <c r="X42" i="5"/>
  <c r="W42" i="5"/>
  <c r="X40" i="5"/>
  <c r="W40" i="5"/>
  <c r="X39" i="5"/>
  <c r="W39" i="5"/>
  <c r="X38" i="5"/>
  <c r="W38" i="5"/>
  <c r="X37" i="5"/>
  <c r="W37" i="5"/>
  <c r="X36" i="5"/>
  <c r="W36" i="5"/>
  <c r="X31" i="5"/>
  <c r="W31" i="5"/>
  <c r="X29" i="5"/>
  <c r="W29" i="5"/>
  <c r="X27" i="5"/>
  <c r="W27" i="5"/>
  <c r="X25" i="5"/>
  <c r="W25" i="5"/>
  <c r="X23" i="5"/>
  <c r="W23" i="5"/>
  <c r="X22" i="5"/>
  <c r="W22" i="5"/>
  <c r="X21" i="5"/>
  <c r="W21" i="5"/>
  <c r="X20" i="5"/>
  <c r="W20" i="5"/>
  <c r="P168" i="2"/>
  <c r="O168" i="2"/>
  <c r="P167" i="2"/>
  <c r="O167" i="2"/>
  <c r="P166" i="2"/>
  <c r="O166" i="2"/>
  <c r="P165" i="2"/>
  <c r="O165" i="2"/>
  <c r="P164" i="2"/>
  <c r="O164" i="2"/>
  <c r="F15" i="2" s="1"/>
  <c r="P163" i="2"/>
  <c r="O163" i="2"/>
  <c r="P162" i="2"/>
  <c r="O162" i="2"/>
  <c r="P157" i="2"/>
  <c r="O157" i="2"/>
  <c r="P156" i="2"/>
  <c r="O156" i="2"/>
  <c r="P155" i="2"/>
  <c r="O155" i="2"/>
  <c r="P154" i="2"/>
  <c r="O154" i="2"/>
  <c r="P153" i="2"/>
  <c r="O153" i="2"/>
  <c r="P152" i="2"/>
  <c r="O152" i="2"/>
  <c r="P151" i="2"/>
  <c r="O151" i="2"/>
  <c r="P150" i="2"/>
  <c r="O150" i="2"/>
  <c r="P149" i="2"/>
  <c r="O149" i="2"/>
  <c r="P148" i="2"/>
  <c r="G14" i="2" s="1"/>
  <c r="O148" i="2"/>
  <c r="F14" i="2" s="1"/>
  <c r="P143" i="2"/>
  <c r="O143" i="2"/>
  <c r="P142" i="2"/>
  <c r="O142" i="2"/>
  <c r="P141" i="2"/>
  <c r="O141" i="2"/>
  <c r="F13" i="2" s="1"/>
  <c r="P136" i="2"/>
  <c r="O136" i="2"/>
  <c r="P135" i="2"/>
  <c r="O135" i="2"/>
  <c r="P134" i="2"/>
  <c r="O134" i="2"/>
  <c r="P133" i="2"/>
  <c r="O133" i="2"/>
  <c r="P132" i="2"/>
  <c r="O132" i="2"/>
  <c r="P131" i="2"/>
  <c r="O131" i="2"/>
  <c r="P130" i="2"/>
  <c r="O130" i="2"/>
  <c r="P129" i="2"/>
  <c r="O129" i="2"/>
  <c r="P128" i="2"/>
  <c r="O128" i="2"/>
  <c r="F12" i="2" s="1"/>
  <c r="P127" i="2"/>
  <c r="O127" i="2"/>
  <c r="P126" i="2"/>
  <c r="O126" i="2"/>
  <c r="P125" i="2"/>
  <c r="O125" i="2"/>
  <c r="P124" i="2"/>
  <c r="O124" i="2"/>
  <c r="P119" i="2"/>
  <c r="O119" i="2"/>
  <c r="P118" i="2"/>
  <c r="O118" i="2"/>
  <c r="P117" i="2"/>
  <c r="O117" i="2"/>
  <c r="P116" i="2"/>
  <c r="O116" i="2"/>
  <c r="P115" i="2"/>
  <c r="O115" i="2"/>
  <c r="P114" i="2"/>
  <c r="O114" i="2"/>
  <c r="P113" i="2"/>
  <c r="O113" i="2"/>
  <c r="P108" i="2"/>
  <c r="O108" i="2"/>
  <c r="P107" i="2"/>
  <c r="O107" i="2"/>
  <c r="P106" i="2"/>
  <c r="O106" i="2"/>
  <c r="P105" i="2"/>
  <c r="O105" i="2"/>
  <c r="P104" i="2"/>
  <c r="O104" i="2"/>
  <c r="P103" i="2"/>
  <c r="O103" i="2"/>
  <c r="P102" i="2"/>
  <c r="O102" i="2"/>
  <c r="P101" i="2"/>
  <c r="O101" i="2"/>
  <c r="P100" i="2"/>
  <c r="O100" i="2"/>
  <c r="P95" i="2"/>
  <c r="O95" i="2"/>
  <c r="P94" i="2"/>
  <c r="O94" i="2"/>
  <c r="P93" i="2"/>
  <c r="O93" i="2"/>
  <c r="P92" i="2"/>
  <c r="O92" i="2"/>
  <c r="F9" i="2" s="1"/>
  <c r="P91" i="2"/>
  <c r="O91" i="2"/>
  <c r="P90" i="2"/>
  <c r="O90" i="2"/>
  <c r="P89" i="2"/>
  <c r="O89" i="2"/>
  <c r="P88" i="2"/>
  <c r="O88" i="2"/>
  <c r="P83" i="2"/>
  <c r="O83" i="2"/>
  <c r="P82" i="2"/>
  <c r="O82" i="2"/>
  <c r="P81" i="2"/>
  <c r="O81" i="2"/>
  <c r="P80" i="2"/>
  <c r="O80" i="2"/>
  <c r="P79" i="2"/>
  <c r="O79" i="2"/>
  <c r="P78" i="2"/>
  <c r="O78" i="2"/>
  <c r="P77" i="2"/>
  <c r="O77" i="2"/>
  <c r="P76" i="2"/>
  <c r="O76" i="2"/>
  <c r="P75" i="2"/>
  <c r="O75" i="2"/>
  <c r="P74" i="2"/>
  <c r="O74" i="2"/>
  <c r="P73" i="2"/>
  <c r="O73" i="2"/>
  <c r="P72" i="2"/>
  <c r="O72" i="2"/>
  <c r="P71" i="2"/>
  <c r="O71" i="2"/>
  <c r="P70" i="2"/>
  <c r="O70" i="2"/>
  <c r="P65" i="2"/>
  <c r="O65" i="2"/>
  <c r="P64" i="2"/>
  <c r="O64" i="2"/>
  <c r="P63" i="2"/>
  <c r="O63" i="2"/>
  <c r="P62" i="2"/>
  <c r="O62" i="2"/>
  <c r="P61" i="2"/>
  <c r="O61" i="2"/>
  <c r="P60" i="2"/>
  <c r="O60" i="2"/>
  <c r="P59" i="2"/>
  <c r="O59" i="2"/>
  <c r="P58" i="2"/>
  <c r="O58" i="2"/>
  <c r="P57" i="2"/>
  <c r="O57" i="2"/>
  <c r="P56" i="2"/>
  <c r="O56" i="2"/>
  <c r="P55" i="2"/>
  <c r="O55" i="2"/>
  <c r="P54" i="2"/>
  <c r="O54" i="2"/>
  <c r="P53" i="2"/>
  <c r="O53" i="2"/>
  <c r="P52" i="2"/>
  <c r="O52" i="2"/>
  <c r="P51" i="2"/>
  <c r="O51" i="2"/>
  <c r="P50" i="2"/>
  <c r="O50" i="2"/>
  <c r="P49" i="2"/>
  <c r="O49" i="2"/>
  <c r="P48" i="2"/>
  <c r="O48" i="2"/>
  <c r="P47" i="2"/>
  <c r="O47" i="2"/>
  <c r="P46" i="2"/>
  <c r="O46" i="2"/>
  <c r="P45" i="2"/>
  <c r="O45" i="2"/>
  <c r="P44" i="2"/>
  <c r="O44" i="2"/>
  <c r="P43" i="2"/>
  <c r="O43" i="2"/>
  <c r="P38" i="2"/>
  <c r="O38" i="2"/>
  <c r="P37" i="2"/>
  <c r="O37" i="2"/>
  <c r="P36" i="2"/>
  <c r="O36" i="2"/>
  <c r="P35" i="2"/>
  <c r="O35" i="2"/>
  <c r="P34" i="2"/>
  <c r="O34" i="2"/>
  <c r="P33" i="2"/>
  <c r="O33" i="2"/>
  <c r="P32" i="2"/>
  <c r="O32" i="2"/>
  <c r="P31" i="2"/>
  <c r="O31" i="2"/>
  <c r="P30" i="2"/>
  <c r="O30" i="2"/>
  <c r="P29" i="2"/>
  <c r="O29" i="2"/>
  <c r="P28" i="2"/>
  <c r="O28" i="2"/>
  <c r="P27" i="2"/>
  <c r="O27" i="2"/>
  <c r="G10" i="13"/>
  <c r="C75" i="5"/>
  <c r="C74" i="5"/>
  <c r="F11" i="2"/>
  <c r="F9" i="11" l="1"/>
  <c r="W38" i="15"/>
  <c r="W43" i="15"/>
  <c r="W48" i="15"/>
  <c r="W84" i="15"/>
  <c r="W107" i="15"/>
  <c r="F9" i="15"/>
  <c r="E63" i="17"/>
  <c r="E127" i="17"/>
  <c r="E9" i="17"/>
  <c r="E11" i="17"/>
  <c r="E99" i="17"/>
  <c r="D114" i="17"/>
  <c r="W40" i="15"/>
  <c r="W44" i="15"/>
  <c r="W49" i="15"/>
  <c r="W103" i="15"/>
  <c r="W108" i="15"/>
  <c r="F10" i="15"/>
  <c r="E73" i="17"/>
  <c r="D3" i="17"/>
  <c r="D5" i="17"/>
  <c r="D12" i="17"/>
  <c r="D14" i="17"/>
  <c r="D40" i="17"/>
  <c r="D95" i="17"/>
  <c r="D98" i="17"/>
  <c r="E113" i="17"/>
  <c r="E114" i="17"/>
  <c r="E116" i="17"/>
  <c r="E138" i="17"/>
  <c r="D159" i="17"/>
  <c r="D161" i="17"/>
  <c r="K86" i="17"/>
  <c r="E8" i="5"/>
  <c r="F7" i="5"/>
  <c r="E10" i="11"/>
  <c r="E12" i="11"/>
  <c r="E7" i="15"/>
  <c r="E10" i="15"/>
  <c r="D59" i="17"/>
  <c r="D60" i="17"/>
  <c r="D66" i="17"/>
  <c r="D67" i="17"/>
  <c r="D69" i="17"/>
  <c r="D71" i="17"/>
  <c r="D77" i="17"/>
  <c r="E82" i="17"/>
  <c r="E92" i="17"/>
  <c r="E94" i="17"/>
  <c r="E102" i="17"/>
  <c r="D134" i="17"/>
  <c r="D148" i="17"/>
  <c r="D154" i="17"/>
  <c r="E157" i="17"/>
  <c r="E167" i="17"/>
  <c r="E5" i="5"/>
  <c r="G11" i="2"/>
  <c r="E16" i="11"/>
  <c r="F8" i="2"/>
  <c r="F10" i="2"/>
  <c r="E6" i="5"/>
  <c r="F5" i="13"/>
  <c r="F6" i="13"/>
  <c r="F7" i="13"/>
  <c r="F9" i="13"/>
  <c r="F8" i="11"/>
  <c r="F10" i="11"/>
  <c r="F12" i="11"/>
  <c r="F14" i="11"/>
  <c r="F15" i="11"/>
  <c r="W76" i="15"/>
  <c r="W116" i="15"/>
  <c r="W134" i="15"/>
  <c r="W140" i="15"/>
  <c r="W173" i="15"/>
  <c r="D10" i="17"/>
  <c r="D13" i="17"/>
  <c r="D20" i="17"/>
  <c r="D27" i="17"/>
  <c r="D28" i="17"/>
  <c r="D41" i="17"/>
  <c r="D42" i="17"/>
  <c r="E61" i="17"/>
  <c r="E69" i="17"/>
  <c r="D81" i="17"/>
  <c r="D87" i="17"/>
  <c r="D92" i="17"/>
  <c r="D97" i="17"/>
  <c r="E115" i="17"/>
  <c r="E132" i="17"/>
  <c r="E134" i="17"/>
  <c r="E142" i="17"/>
  <c r="E151" i="17"/>
  <c r="E154" i="17"/>
  <c r="K145" i="17"/>
  <c r="F6" i="5"/>
  <c r="G8" i="2"/>
  <c r="G9" i="2"/>
  <c r="G10" i="2"/>
  <c r="G13" i="2"/>
  <c r="G15" i="2"/>
  <c r="G11" i="13"/>
  <c r="G6" i="13"/>
  <c r="G7" i="13"/>
  <c r="E7" i="11"/>
  <c r="W41" i="15"/>
  <c r="W136" i="15"/>
  <c r="E9" i="15"/>
  <c r="W167" i="15"/>
  <c r="W174" i="15"/>
  <c r="E4" i="17"/>
  <c r="E6" i="17"/>
  <c r="E35" i="17"/>
  <c r="E41" i="17"/>
  <c r="E42" i="17"/>
  <c r="D76" i="17"/>
  <c r="D79" i="17"/>
  <c r="E95" i="17"/>
  <c r="E109" i="17"/>
  <c r="D115" i="17"/>
  <c r="D116" i="17"/>
  <c r="D117" i="17"/>
  <c r="D119" i="17"/>
  <c r="D120" i="17"/>
  <c r="D126" i="17"/>
  <c r="E130" i="17"/>
  <c r="D139" i="17"/>
  <c r="D141" i="17"/>
  <c r="D142" i="17"/>
  <c r="D150" i="17"/>
  <c r="D151" i="17"/>
  <c r="D152" i="17"/>
  <c r="K98" i="17"/>
  <c r="F7" i="15"/>
  <c r="F5" i="5"/>
  <c r="F9" i="5"/>
  <c r="E8" i="11"/>
  <c r="F18" i="2"/>
  <c r="F7" i="2"/>
  <c r="E5" i="15"/>
  <c r="W37" i="15"/>
  <c r="W52" i="15"/>
  <c r="W56" i="15"/>
  <c r="W106" i="15"/>
  <c r="W110" i="15"/>
  <c r="W118" i="15"/>
  <c r="W125" i="15"/>
  <c r="D6" i="17"/>
  <c r="D8" i="17"/>
  <c r="D19" i="17"/>
  <c r="D26" i="17"/>
  <c r="D34" i="17"/>
  <c r="D38" i="17"/>
  <c r="E79" i="17"/>
  <c r="D85" i="17"/>
  <c r="D89" i="17"/>
  <c r="D93" i="17"/>
  <c r="D105" i="17"/>
  <c r="D109" i="17"/>
  <c r="E117" i="17"/>
  <c r="E118" i="17"/>
  <c r="E120" i="17"/>
  <c r="E122" i="17"/>
  <c r="E141" i="17"/>
  <c r="E148" i="17"/>
  <c r="E150" i="17"/>
  <c r="E152" i="17"/>
  <c r="E153" i="17"/>
  <c r="D160" i="17"/>
  <c r="K2" i="17"/>
  <c r="K29" i="17"/>
  <c r="K58" i="17"/>
  <c r="F16" i="11"/>
  <c r="E15" i="11"/>
  <c r="E9" i="5"/>
  <c r="G17" i="2"/>
  <c r="G18" i="2"/>
  <c r="G7" i="2"/>
  <c r="G12" i="2"/>
  <c r="G5" i="13"/>
  <c r="E6" i="11"/>
  <c r="E9" i="11"/>
  <c r="E11" i="11"/>
  <c r="E13" i="11"/>
  <c r="F12" i="15"/>
  <c r="W79" i="15"/>
  <c r="W97" i="15"/>
  <c r="E8" i="15"/>
  <c r="W175" i="15"/>
  <c r="W186" i="15"/>
  <c r="D47" i="17"/>
  <c r="D48" i="17"/>
  <c r="D63" i="17"/>
  <c r="D65" i="17"/>
  <c r="D70" i="17"/>
  <c r="D73" i="17"/>
  <c r="D80" i="17"/>
  <c r="E85" i="17"/>
  <c r="E87" i="17"/>
  <c r="E89" i="17"/>
  <c r="E93" i="17"/>
  <c r="D127" i="17"/>
  <c r="D140" i="17"/>
  <c r="D153" i="17"/>
  <c r="D158" i="17"/>
  <c r="E160" i="17"/>
  <c r="E164" i="17"/>
  <c r="E166" i="17"/>
  <c r="E84" i="17"/>
  <c r="E77" i="17"/>
  <c r="E72" i="17"/>
  <c r="E66" i="17"/>
  <c r="E59" i="17"/>
  <c r="E57" i="17"/>
  <c r="E55" i="17"/>
  <c r="F11" i="15"/>
  <c r="D164" i="17"/>
  <c r="E71" i="17"/>
  <c r="D44" i="17"/>
  <c r="D110" i="17"/>
  <c r="D99" i="17"/>
  <c r="E12" i="15"/>
  <c r="W142" i="15"/>
  <c r="W165" i="15"/>
  <c r="E98" i="17"/>
  <c r="D15" i="17"/>
  <c r="D58" i="17"/>
  <c r="E81" i="17"/>
  <c r="G16" i="2"/>
  <c r="E6" i="15"/>
  <c r="W72" i="15"/>
  <c r="E11" i="15"/>
  <c r="E100" i="17"/>
  <c r="D86" i="17"/>
  <c r="E54" i="17"/>
  <c r="D96" i="17"/>
  <c r="E10" i="17"/>
  <c r="E14" i="17"/>
  <c r="E17" i="17"/>
  <c r="E47" i="17"/>
  <c r="E13" i="17"/>
  <c r="E11" i="5"/>
  <c r="D88" i="17"/>
  <c r="D72" i="17"/>
  <c r="D9" i="17"/>
  <c r="F5" i="11"/>
  <c r="G6" i="2"/>
  <c r="F8" i="15"/>
  <c r="E97" i="17"/>
  <c r="D90" i="17"/>
  <c r="D18" i="17"/>
  <c r="D4" i="17"/>
  <c r="E110" i="17"/>
  <c r="D145" i="17"/>
  <c r="F16" i="2"/>
  <c r="F6" i="15"/>
  <c r="D129" i="17"/>
  <c r="D30" i="17"/>
  <c r="E90" i="17"/>
  <c r="E48" i="17"/>
  <c r="D68" i="17"/>
  <c r="D2" i="17"/>
  <c r="F11" i="5"/>
  <c r="F17" i="2"/>
  <c r="W120" i="15"/>
  <c r="E86" i="17"/>
  <c r="D29" i="17"/>
  <c r="D84" i="17"/>
  <c r="E7" i="17"/>
  <c r="E21" i="17"/>
  <c r="E33" i="17"/>
  <c r="E36" i="17"/>
  <c r="E75" i="17"/>
  <c r="W163" i="15"/>
  <c r="E88" i="17"/>
  <c r="D62" i="17"/>
  <c r="E60" i="17"/>
  <c r="E78" i="17"/>
  <c r="F6" i="2"/>
  <c r="E129" i="17"/>
  <c r="E62" i="17"/>
  <c r="E58" i="17"/>
  <c r="E44" i="17"/>
  <c r="E37" i="17"/>
  <c r="E83" i="17"/>
  <c r="E76" i="17"/>
  <c r="E68" i="17"/>
  <c r="E67" i="17"/>
  <c r="E12" i="17"/>
  <c r="E29" i="17"/>
  <c r="E26" i="17"/>
  <c r="E28" i="17"/>
  <c r="E32" i="17"/>
  <c r="E34" i="17"/>
  <c r="E27" i="17"/>
  <c r="E31" i="17"/>
  <c r="E20" i="17"/>
  <c r="E8" i="17"/>
  <c r="E19" i="17"/>
  <c r="E2" i="17"/>
  <c r="E3" i="17"/>
</calcChain>
</file>

<file path=xl/sharedStrings.xml><?xml version="1.0" encoding="utf-8"?>
<sst xmlns="http://schemas.openxmlformats.org/spreadsheetml/2006/main" count="8602" uniqueCount="5582">
  <si>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</si>
  <si>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</si>
  <si>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</si>
  <si>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</si>
  <si>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</si>
  <si>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</si>
  <si>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</si>
  <si>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</si>
  <si>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</si>
  <si>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</si>
  <si>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</si>
  <si>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</si>
  <si>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</si>
  <si>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</si>
  <si>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</si>
  <si>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</si>
  <si>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</si>
  <si>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</si>
  <si>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</si>
  <si>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</si>
  <si>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</si>
  <si>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</si>
  <si>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</si>
  <si>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</si>
  <si>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</si>
  <si>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eProcurement</t>
  </si>
  <si>
    <t>Invoice to Pay</t>
  </si>
  <si>
    <t>Procure to Pay</t>
  </si>
  <si>
    <t>Sourcing</t>
  </si>
  <si>
    <t>Spend Analytics</t>
  </si>
  <si>
    <t>Supplier Management</t>
  </si>
  <si>
    <t>Example Scoring</t>
  </si>
  <si>
    <t>Category</t>
  </si>
  <si>
    <t>I2P</t>
  </si>
  <si>
    <t>P2P</t>
  </si>
  <si>
    <t>SXM</t>
  </si>
  <si>
    <t>CLM</t>
  </si>
  <si>
    <t>Spend Analysis</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</si>
  <si>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</si>
  <si>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</si>
  <si>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</si>
  <si>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</si>
  <si>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</si>
  <si>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</si>
  <si>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</si>
  <si>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</si>
  <si>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</si>
  <si>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</si>
  <si>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</si>
  <si>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</si>
  <si>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</si>
  <si>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</si>
  <si>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</si>
  <si>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</si>
  <si>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</si>
  <si>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</si>
  <si>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</si>
  <si>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</si>
  <si>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</si>
  <si>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</si>
  <si>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</si>
  <si>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</si>
  <si>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</si>
  <si>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</si>
  <si>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</si>
  <si>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</si>
  <si>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</si>
  <si>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</si>
  <si>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</si>
  <si>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</si>
  <si>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</si>
  <si>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</si>
  <si>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</si>
  <si>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</si>
  <si>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</si>
  <si>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</si>
  <si>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</si>
  <si>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</si>
  <si>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</si>
  <si>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</si>
  <si>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</si>
  <si>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</si>
  <si>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</si>
  <si>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</si>
  <si>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</si>
  <si>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</si>
  <si>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</si>
  <si>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</si>
  <si>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</si>
  <si>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</si>
  <si>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</si>
  <si>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</si>
  <si>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</si>
  <si>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</si>
  <si>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</si>
  <si>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</si>
  <si>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</si>
  <si>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</si>
  <si>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</si>
  <si>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</si>
  <si>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</si>
  <si>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</si>
  <si>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</si>
  <si>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</si>
  <si>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</si>
  <si>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</si>
  <si>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</si>
  <si>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</si>
  <si>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</si>
  <si>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</si>
  <si>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</si>
  <si>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</si>
  <si>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</si>
  <si>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</si>
  <si>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</si>
  <si>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</si>
  <si>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</si>
  <si>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</si>
  <si>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</si>
  <si>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</si>
  <si>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</si>
  <si>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</si>
  <si>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</si>
  <si>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</si>
  <si>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</si>
  <si>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</si>
  <si>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</si>
  <si>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</si>
  <si>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</si>
  <si>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</si>
  <si>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Self -Description</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</si>
  <si>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</si>
  <si>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</si>
  <si>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</si>
  <si>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</si>
  <si>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</si>
  <si>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</si>
  <si>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</si>
  <si>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</si>
  <si>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</si>
  <si>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</si>
  <si>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</si>
  <si>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</si>
  <si>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</si>
  <si>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</si>
  <si>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</si>
  <si>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</si>
  <si>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</si>
  <si>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</si>
  <si>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</si>
  <si>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</si>
  <si>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</si>
  <si>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</si>
  <si>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</si>
  <si>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</si>
  <si>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</si>
  <si>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</si>
  <si>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</si>
  <si>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</si>
  <si>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</si>
  <si>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</si>
  <si>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</si>
  <si>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</si>
  <si>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</si>
  <si>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</si>
  <si>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</si>
  <si>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</si>
  <si>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</si>
  <si>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</si>
  <si>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</si>
  <si>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</si>
  <si>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</si>
  <si>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</si>
  <si>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</si>
  <si>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</si>
  <si>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</si>
  <si>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</si>
  <si>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</si>
  <si>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</si>
  <si>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</si>
  <si>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</si>
  <si>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</si>
  <si>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</si>
  <si>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</si>
  <si>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</si>
  <si>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</si>
  <si>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</si>
  <si>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</si>
  <si>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</si>
  <si>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</si>
  <si>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</si>
  <si>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</si>
  <si>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</si>
  <si>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</si>
  <si>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</si>
  <si>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</si>
  <si>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</si>
  <si>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</si>
  <si>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</si>
  <si>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</si>
  <si>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</si>
  <si>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</si>
  <si>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</si>
  <si>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</si>
  <si>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</si>
  <si>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</si>
  <si>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</si>
  <si>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</si>
  <si>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</si>
  <si>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</si>
  <si>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</si>
  <si>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</si>
  <si>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</si>
  <si>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</si>
  <si>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</si>
  <si>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</si>
  <si>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</si>
  <si>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</si>
  <si>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</si>
  <si>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</si>
  <si>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</si>
  <si>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</si>
  <si>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</si>
  <si>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</si>
  <si>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</si>
  <si>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</si>
  <si>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</si>
  <si>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</si>
  <si>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</si>
  <si>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</si>
  <si>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</si>
  <si>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</si>
  <si>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</si>
  <si>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</si>
  <si>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</si>
  <si>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</si>
  <si>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</si>
  <si>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</si>
  <si>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</si>
  <si>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</si>
  <si>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</si>
  <si>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</si>
  <si>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</si>
  <si>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</si>
  <si>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</si>
  <si>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</si>
  <si>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</si>
  <si>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</si>
  <si>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</si>
  <si>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</si>
  <si>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</si>
  <si>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</si>
  <si>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</si>
  <si>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</si>
  <si>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</si>
  <si>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</si>
  <si>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</si>
  <si>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</si>
  <si>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Opportunity</t>
  </si>
  <si>
    <t>Project Management</t>
  </si>
  <si>
    <t>Supplier Portal</t>
  </si>
  <si>
    <t>RFX Auction</t>
  </si>
  <si>
    <t>Optimization</t>
  </si>
  <si>
    <t>Contracts</t>
  </si>
  <si>
    <t>Execution</t>
  </si>
  <si>
    <t>Services</t>
  </si>
  <si>
    <t>Contract Management</t>
  </si>
  <si>
    <t>Sourcing Subcategories</t>
  </si>
  <si>
    <t>SM score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</si>
  <si>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</si>
  <si>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</si>
  <si>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</si>
  <si>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</si>
  <si>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</si>
  <si>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</si>
  <si>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</si>
  <si>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</si>
  <si>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</si>
  <si>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</si>
  <si>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</si>
  <si>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</si>
  <si>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</si>
  <si>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</si>
  <si>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</si>
  <si>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</si>
  <si>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</si>
  <si>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</si>
  <si>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</si>
  <si>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</si>
  <si>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</si>
  <si>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</si>
  <si>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</si>
  <si>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</si>
  <si>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</si>
  <si>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</si>
  <si>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</si>
  <si>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</si>
  <si>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</si>
  <si>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</si>
  <si>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</si>
  <si>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</si>
  <si>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</si>
  <si>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</si>
  <si>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</si>
  <si>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</si>
  <si>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</si>
  <si>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</si>
  <si>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</si>
  <si>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</si>
  <si>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</si>
  <si>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</si>
  <si>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</si>
  <si>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</si>
  <si>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</si>
  <si>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</si>
  <si>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</si>
  <si>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</si>
  <si>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</si>
  <si>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</si>
  <si>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</si>
  <si>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</si>
  <si>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</si>
  <si>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</si>
  <si>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</si>
  <si>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</si>
  <si>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</si>
  <si>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</si>
  <si>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</si>
  <si>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</si>
  <si>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</si>
  <si>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</si>
  <si>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</si>
  <si>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</si>
  <si>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</si>
  <si>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</si>
  <si>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</si>
  <si>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</si>
  <si>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</si>
  <si>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</si>
  <si>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</si>
  <si>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</si>
  <si>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</si>
  <si>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</si>
  <si>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</si>
  <si>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</si>
  <si>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</si>
  <si>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</si>
  <si>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</si>
  <si>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</si>
  <si>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</si>
  <si>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</si>
  <si>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</si>
  <si>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</si>
  <si>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</si>
  <si>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</si>
  <si>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</si>
  <si>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</si>
  <si>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</si>
  <si>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</si>
  <si>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</si>
  <si>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</si>
  <si>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</si>
  <si>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</si>
  <si>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</si>
  <si>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</si>
  <si>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</si>
  <si>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</si>
  <si>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</si>
  <si>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</si>
  <si>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</si>
  <si>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</si>
  <si>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</si>
  <si>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</si>
  <si>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</si>
  <si>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</si>
  <si>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</si>
  <si>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</si>
  <si>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</si>
  <si>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</si>
  <si>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</si>
  <si>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</si>
  <si>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</si>
  <si>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</si>
  <si>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</si>
  <si>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</si>
  <si>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</si>
  <si>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</si>
  <si>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</si>
  <si>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</si>
  <si>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</si>
  <si>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</si>
  <si>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</si>
  <si>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</si>
  <si>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</si>
  <si>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</si>
  <si>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</si>
  <si>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</si>
  <si>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</si>
  <si>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</si>
  <si>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</si>
  <si>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</si>
  <si>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</si>
  <si>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</si>
  <si>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</si>
  <si>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</si>
  <si>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</si>
  <si>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</si>
  <si>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</si>
  <si>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</si>
  <si>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</si>
  <si>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</si>
  <si>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</si>
  <si>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</si>
  <si>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</si>
  <si>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</si>
  <si>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</si>
  <si>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</si>
  <si>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</si>
  <si>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</si>
  <si>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</si>
  <si>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</si>
  <si>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</si>
  <si>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</si>
  <si>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</si>
  <si>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</si>
  <si>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</si>
  <si>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</si>
  <si>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</si>
  <si>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</si>
  <si>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</si>
  <si>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</si>
  <si>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</si>
  <si>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</si>
  <si>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</si>
  <si>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</si>
  <si>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</si>
  <si>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</si>
  <si>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</si>
  <si>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</si>
  <si>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</si>
  <si>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</si>
  <si>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</si>
  <si>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</si>
  <si>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</si>
  <si>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</si>
  <si>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</si>
  <si>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</si>
  <si>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</si>
  <si>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</si>
  <si>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</si>
  <si>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</si>
  <si>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</si>
  <si>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</si>
  <si>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</si>
  <si>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</si>
  <si>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</si>
  <si>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</si>
  <si>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</si>
  <si>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</si>
  <si>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</si>
  <si>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</si>
  <si>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</si>
  <si>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</si>
  <si>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</si>
  <si>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</si>
  <si>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</si>
  <si>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</si>
  <si>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</si>
  <si>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</si>
  <si>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</si>
  <si>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</si>
  <si>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</si>
  <si>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</si>
  <si>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</si>
  <si>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</si>
  <si>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</si>
  <si>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</si>
  <si>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</si>
  <si>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</si>
  <si>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</si>
  <si>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</si>
  <si>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</si>
  <si>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</si>
  <si>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</si>
  <si>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</si>
  <si>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</si>
  <si>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</si>
  <si>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</si>
  <si>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</si>
  <si>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</si>
  <si>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</si>
  <si>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</si>
  <si>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</si>
  <si>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</si>
  <si>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</si>
  <si>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</si>
  <si>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</si>
  <si>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</si>
  <si>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</si>
  <si>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</si>
  <si>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</si>
  <si>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</si>
  <si>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</si>
  <si>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</si>
  <si>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</si>
  <si>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</si>
  <si>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</si>
  <si>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</si>
  <si>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</si>
  <si>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</si>
  <si>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</si>
  <si>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</si>
  <si>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</si>
  <si>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</si>
  <si>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</si>
  <si>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</si>
  <si>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</si>
  <si>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</si>
  <si>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</si>
  <si>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</si>
  <si>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</si>
  <si>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</si>
  <si>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</si>
  <si>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</si>
  <si>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</si>
  <si>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</si>
  <si>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</si>
  <si>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</si>
  <si>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</si>
  <si>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</si>
  <si>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</si>
  <si>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</si>
  <si>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</si>
  <si>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</si>
  <si>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</si>
  <si>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</si>
  <si>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</si>
  <si>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</si>
  <si>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</si>
  <si>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</si>
  <si>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</si>
  <si>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</si>
  <si>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</si>
  <si>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</si>
  <si>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</si>
  <si>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</si>
  <si>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</si>
  <si>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</si>
  <si>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</si>
  <si>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</si>
  <si>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</si>
  <si>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</si>
  <si>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</si>
  <si>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</si>
  <si>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</si>
  <si>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</si>
  <si>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</si>
  <si>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</si>
  <si>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</si>
  <si>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</si>
  <si>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</si>
  <si>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</si>
  <si>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</si>
  <si>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</si>
  <si>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</si>
  <si>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</si>
  <si>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</si>
  <si>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</si>
  <si>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</si>
  <si>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</si>
  <si>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</si>
  <si>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</si>
  <si>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</si>
  <si>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</si>
  <si>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</si>
  <si>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</si>
  <si>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</si>
  <si>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</si>
  <si>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</si>
  <si>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</si>
  <si>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</si>
  <si>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</si>
  <si>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</si>
  <si>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</si>
  <si>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</si>
  <si>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</si>
  <si>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</si>
  <si>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</si>
  <si>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</si>
  <si>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</si>
  <si>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</si>
  <si>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</si>
  <si>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</si>
  <si>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</si>
  <si>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</si>
  <si>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</si>
  <si>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</si>
  <si>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</si>
  <si>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</si>
  <si>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</si>
  <si>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</si>
  <si>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</si>
  <si>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</si>
  <si>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</si>
  <si>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</si>
  <si>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</si>
  <si>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</si>
  <si>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</si>
  <si>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</si>
  <si>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</si>
  <si>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</si>
  <si>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</si>
  <si>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</si>
  <si>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</si>
  <si>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</si>
  <si>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</si>
  <si>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</si>
  <si>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</si>
  <si>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</si>
  <si>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</si>
  <si>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</si>
  <si>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</si>
  <si>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</si>
  <si>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</si>
  <si>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</si>
  <si>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</si>
  <si>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</si>
  <si>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</si>
  <si>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</si>
  <si>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</si>
  <si>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</si>
  <si>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</si>
  <si>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</si>
  <si>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</si>
  <si>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</si>
  <si>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</si>
  <si>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</si>
  <si>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</si>
  <si>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</si>
  <si>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</si>
  <si>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</si>
  <si>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</si>
  <si>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</si>
  <si>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</si>
  <si>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</si>
  <si>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</si>
  <si>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</si>
  <si>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</si>
  <si>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</si>
  <si>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</si>
  <si>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</si>
  <si>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</si>
  <si>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</si>
  <si>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</si>
  <si>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</si>
  <si>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</si>
  <si>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</si>
  <si>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</si>
  <si>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</si>
  <si>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</si>
  <si>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</si>
  <si>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</si>
  <si>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</si>
  <si>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</si>
  <si>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</si>
  <si>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</si>
  <si>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</si>
  <si>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</si>
  <si>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</si>
  <si>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</si>
  <si>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</si>
  <si>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</si>
  <si>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</si>
  <si>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</si>
  <si>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</si>
  <si>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</si>
  <si>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</si>
  <si>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</si>
  <si>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</si>
  <si>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</si>
  <si>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</si>
  <si>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</si>
  <si>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</si>
  <si>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</si>
  <si>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</si>
  <si>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</si>
  <si>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</si>
  <si>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</si>
  <si>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</si>
  <si>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</si>
  <si>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</si>
  <si>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</si>
  <si>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</si>
  <si>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</si>
  <si>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</si>
  <si>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</si>
  <si>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</si>
  <si>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</si>
  <si>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</si>
  <si>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</si>
  <si>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</si>
  <si>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</si>
  <si>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</si>
  <si>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</si>
  <si>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</si>
  <si>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</si>
  <si>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</si>
  <si>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</si>
  <si>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</si>
  <si>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</si>
  <si>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</si>
  <si>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</si>
  <si>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</si>
  <si>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</si>
  <si>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</si>
  <si>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</si>
  <si>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</si>
  <si>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</si>
  <si>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</si>
  <si>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</si>
  <si>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</si>
  <si>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Data Layer</t>
  </si>
  <si>
    <t>Schema Support (general)</t>
  </si>
  <si>
    <t>How extensive is the schema support? Is it fixed, or can it be customer defined? Are there any limits on size? Can multiple schemas be supported? Simultaneously?</t>
  </si>
  <si>
    <t>Schema Support (out-of-the-box)</t>
  </si>
  <si>
    <t>What schemas are supported out of the box? How many are standard? How many are built on industry / category expertise? Are they customizable?</t>
  </si>
  <si>
    <t>Schema Support (custom)</t>
  </si>
  <si>
    <t>What is the extent of custom schema creation and how easy is it for the customer to define their own schemas? Is there a suite of templates to start from? Are validation rules supported?</t>
  </si>
  <si>
    <t>Schema Support (multi)</t>
  </si>
  <si>
    <t>To what extent can the solution support multiple schemas simultaneously, supporting multiple views and multiple cubes?</t>
  </si>
  <si>
    <t>Cube Capability</t>
  </si>
  <si>
    <t>How easy is it for the customer organization to define multiple cubes on any and all dimensions of interest, create derived and roll-up dimensions, and share those cubes?</t>
  </si>
  <si>
    <t>Familying/Normalization</t>
  </si>
  <si>
    <t>To what extent does the solution support familying of suppliers, products, and other entities that need to be familied and related in the solution? To what extent can multiple instances of the same entity be normalized to one?</t>
  </si>
  <si>
    <t>How extensive is the formula support for creating ranged and derived dimensions, creating (roll-up) reports, and creating classification/cleansing rules?</t>
  </si>
  <si>
    <t>Rule/Knowledge Model Editor</t>
  </si>
  <si>
    <t>How extensible is the rule and/or model editor? Can it be used to create cleansing, classification, and normalization rules as well as schemas, cubes, and reports? Does it support advanced formula for calculations and reg-ex for text-based formulas and cleansing rules?</t>
  </si>
  <si>
    <t>Process Support</t>
  </si>
  <si>
    <t>ETL (Extract / Transform / Load)</t>
  </si>
  <si>
    <t>How extensive is the extract-transform-load functionality in the tool?</t>
  </si>
  <si>
    <t>Out of the box ERP integrations</t>
  </si>
  <si>
    <t>How many ERP integrations are available out-of-the-box? How extensive are these integrations? How easy is it to add more ERPs through the API?</t>
  </si>
  <si>
    <t>Source-to-Pay Integrations (out-of-the-box )</t>
  </si>
  <si>
    <t>How many S2P integrations are available out-of-the-box? How extensive are these integrations? How easy is it to add more S2Ps through the API?</t>
  </si>
  <si>
    <t>Rules Set</t>
  </si>
  <si>
    <t>To what extent can rule sets be defined that do automatic cleansing, enrichment, and even classification during load? How powerful are the rules? Can they be ordered (uniquely or in groups) to prevent conflicts? Can conflicts be detected (and reordering suggestions offered to prevent conflicts)?</t>
  </si>
  <si>
    <t>Rule Groups (including reg-ex / formula support)</t>
  </si>
  <si>
    <t>Can these rules be organized into groups? Can the groups be selected as needed? Can alternate groups be created and selected for what-if analysis on temporary/throwaway cubes? Can the rules be ordered and prioritized within the group?</t>
  </si>
  <si>
    <t>Enrich</t>
  </si>
  <si>
    <t>How extensive are the enrichment options available out of the box? Does the solution come with a large database of known, clean, and enriched supplier and product records? What about services? What about support for bill of materials?</t>
  </si>
  <si>
    <t>Does the solution integrate with 3rd party data feeds out of the box? Can additional 3rd party data feeds be added easily through an API? How extensible are the rules to make sure the right data is selected for the right records?</t>
  </si>
  <si>
    <t>Multi-Source Cross-Joins</t>
  </si>
  <si>
    <t>Does the solutions support multi-source cross-joins to make sure only the needed data is imported and the right data matched based on values from multiple sources, joined on common, cleansed fields? How extensible are these cross-joins?</t>
  </si>
  <si>
    <t>Classification / Categorization</t>
  </si>
  <si>
    <t>How extensive, and useable, are the classification and categorization capability? Can rules be defined and map data in real-time? Can they be modified quickly and easily? Can their impact be analyzed before they are committed?</t>
  </si>
  <si>
    <t>Manual Support</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</si>
  <si>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</si>
  <si>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Arbitrary Dimensions in Rules</t>
  </si>
  <si>
    <t>Does the mapping functionality support the classification and/or categorization of rules based on arbitrary dimensions? Can the mapping be done by formulas, value sets, regular expressions, or a combination of -- applied to arbitrary dimensions?</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</si>
  <si>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</si>
  <si>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Query Capability</t>
  </si>
  <si>
    <t>Can the classification be accomplished using queries that specify subsets of the data as opposed to static, complicated, regex rule sets? How advanced is the query capability that can be supported?</t>
  </si>
  <si>
    <t>Does the solution support AI / AR algorithms and techniques for automated classification and categorization? If so, what types? How advanced? What is the typical accuracy on a first pass before extensive training takes place on the client's data set? How large of a training set is required and how long does it take to get to 90%? 95%? 98%+ for auto classification. How easy is it to do manual overrides and fix mapping errors?</t>
  </si>
  <si>
    <t>Hybrid</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</si>
  <si>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</si>
  <si>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Data Integrity Analytics</t>
  </si>
  <si>
    <t>Does the solution support data integrity analytics that can analyze the quality and completeness and likely correctness of the data being loaded?</t>
  </si>
  <si>
    <t>Outlier Identification</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</si>
  <si>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</si>
  <si>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Statistical Analysis / Frequency Mapping</t>
  </si>
  <si>
    <t>What is the degree of built-in statistical analysis that can be applied to the data to get a general sense of completeness, correctness, and categorization accuracy? Is one limited to check-sums or can entire array of statically techniques be applied?</t>
  </si>
  <si>
    <t>Sliding Time-Scale</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</si>
  <si>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</si>
  <si>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VAR: Visualize, Analyze, Report</t>
  </si>
  <si>
    <t>What is the extent of the visualization, analysis, and reporting capability in the tool?</t>
  </si>
  <si>
    <t>Filter Support</t>
  </si>
  <si>
    <t>Do the reports support (real-time) filter definition and application? If so, are the filters limited to a fixed set of dimensions or can they be defined on any dimensions? Do they support ranged / derived dimensions?</t>
  </si>
  <si>
    <t>Formula / Derived Dimension Support</t>
  </si>
  <si>
    <t>How extensive is the formula support in the creation of dimensions, filters, and views?</t>
  </si>
  <si>
    <t>Extent of Charting / Graphing Capability</t>
  </si>
  <si>
    <t>Extent of Report Definition / Building</t>
  </si>
  <si>
    <t>How extensive and powerful is the report building and definition capability? Is it limited to just modification of templates or can new templates be built? Are the reports limited to pre-defined dimensions, or can they be defined on any dimensions? Is the full range of formulaic support provided?</t>
  </si>
  <si>
    <t>ETD (extract / transform / dump)</t>
  </si>
  <si>
    <t>How extensive is the extract / transform / dump capability for exporting data (and pushing it into other systems)?</t>
  </si>
  <si>
    <t>Flat File / FTP</t>
  </si>
  <si>
    <t>Does the system support flat-file exports in necessary formats and auto-push to FTP sites where other systems can upload the files from the FTP to import?</t>
  </si>
  <si>
    <t>Real-Time Integration</t>
  </si>
  <si>
    <t>To what extent does it support integration to third party systems that it needs to push raw / cleansed / summarized data too? Is there a full-featured API? How difficult is it to configure?</t>
  </si>
  <si>
    <t>Function Support</t>
  </si>
  <si>
    <t>Raw Capability</t>
  </si>
  <si>
    <t>Advanced Analytics</t>
  </si>
  <si>
    <t>If you are unsure of the difference between descriptive, predictive, prescriptive, and permissive analytics, see the following posts:</t>
  </si>
  <si>
    <t>Predictive Analytics</t>
  </si>
  <si>
    <t>Does the platform support predictive analytics? To what extent? Please describe.</t>
  </si>
  <si>
    <t>Permissive Analytics</t>
  </si>
  <si>
    <t>Does the platform support permissive analytics? To what extent? Please describe.</t>
  </si>
  <si>
    <t>Does the platform support scorecards? If so, to what extent? Is the creation mechanism as complete and extensible as it is for reports? Is the full range of formula definition supported? Can scorecards be filtered and drilled-down to the same extent as a report dashboard?</t>
  </si>
  <si>
    <t>Does the platform come with a template library of scorecards? If so, how extensive is it?</t>
  </si>
  <si>
    <t>KPI Library</t>
  </si>
  <si>
    <t>Does the platform come with a library of KPIs that can be used in the construction of scorecards?</t>
  </si>
  <si>
    <t>Internal</t>
  </si>
  <si>
    <t>Describe the extent of internal benchmarks supported by the platform. What is the extent of out of the box support for internal benchmarks? Are they dynamically updated over time?</t>
  </si>
  <si>
    <t>External</t>
  </si>
  <si>
    <t>Describe the extent of external benchmarks supported by the platform. What 3rd party feeds are integrated and how often are the external benchmarks updated?</t>
  </si>
  <si>
    <t>Cost Avoidance / Opportunity Program Management</t>
  </si>
  <si>
    <t>Describe the ability of the toolset to create and maintain cost avoidance / opportunity programs and manage those over time.</t>
  </si>
  <si>
    <t>Out of the Box</t>
  </si>
  <si>
    <t>Out-of-the-Box Sourcing Support</t>
  </si>
  <si>
    <t>What is the extent of out-of-the-box sourcing support provided in terms of opportunity analysis and bid analysis? Reports? Scorecards? Benchmarks? Predictive/Prescriptive Analytics? Please describe in detail.</t>
  </si>
  <si>
    <t>Out-of-the-Box Procurement Support</t>
  </si>
  <si>
    <t>What is the extent of out-of-the-box procurement support for purchase order, invoice, and similar analysis? Reports? Scorecards? Benchmarks? Outlier/Risk Analytics? Please describe in detail.</t>
  </si>
  <si>
    <t>Out-of-the-Box Travel &amp; Expense Support</t>
  </si>
  <si>
    <t>What is the extent of out-of-the-box T&amp;E support for travel, expense, and p-card analysis? Reports? Scorecards? Benchmarks? Outlier/Risk Analytics? Please describe in detail.</t>
  </si>
  <si>
    <t>Out-of-the-Box Finance Support</t>
  </si>
  <si>
    <t>What is the extent of out-of-the-box finance support with respect to, but not limited to, payment, working capital, cash-flow, and discount analysis? Scorecards? Reports? Benchmarks? Predictive Analytics? Risk Analytics? Please describe in detail.</t>
  </si>
  <si>
    <t>Out-of-the-Box Product (Lifecycle) Support</t>
  </si>
  <si>
    <t>What is the extent of out-of-the-box support for product lifecycle management, bill of materials management, raw material analysis, etc.? Scorecards? Reports? Benchmarks? Drilldown analytics? Predictive analytics? Risk Analytics? Please describe in detail.</t>
  </si>
  <si>
    <t>Out-of-the-Box Services Support</t>
  </si>
  <si>
    <t>What is the extent of out-of-the-box support for services analysis? Scorecards? Reports? Benchmarks? Predictive Analytics? Prescriptive Analytics? Compliance Analytics? Please describe in detail.</t>
  </si>
  <si>
    <t>Out-of-the-Box CWM Support</t>
  </si>
  <si>
    <t>What is the extent of out-of-the-box support for CWM (Contingent Worker Management) analysis? Scorecards? Reports? Benchmarks? Predictive Analytics? Prescriptive Analytics? Compliance Analytics? Please describe in detail.</t>
  </si>
  <si>
    <t>Out-of-the-Box Logistics Support</t>
  </si>
  <si>
    <t>What is the extent of out-of-the-box logistics analytics? Scorecards? Reports? Benchmarks? Predictive Analytics? Prescriptive Analytics? Please describe in detail.</t>
  </si>
  <si>
    <t>Out-of-the-Box Inventory/MRO Support</t>
  </si>
  <si>
    <t>What is the extent of out-of-the-box inventory/MRO analytics? Scorecards? Reports? Benchmarks? Predictive Analytics? Prescriptive Analytics? Please describe in detail.</t>
  </si>
  <si>
    <t>Out-of-the-Box Supplier Analysis Support</t>
  </si>
  <si>
    <t>What is the extent of out-of-the-box supplier analytics? Scorecards? Reports? Benchmarks? Predictive Analytics? Prescriptive Analytics? Trend Analysis? Please describe in detail.</t>
  </si>
  <si>
    <t>Out-of-the-Box Risk Management Support</t>
  </si>
  <si>
    <t>What is the extent of out-of-the-box risk analysis? Scorecards? Reports? Benchmarks? Predictive Analytics? Prescriptive Analytics? And across what functions can the risk management be applied? Please describe in detail.</t>
  </si>
  <si>
    <t>3rd Party BI Integration</t>
  </si>
  <si>
    <t>What is the extent of integration with 3rd Party BI tools? Is there an API? Is there out-of-the-box integration with market leading tools like Tableau or QlikView? Is the integration bi-directional allowing for easy push-and-pull of data?</t>
  </si>
  <si>
    <t>AI / Machine Learning</t>
  </si>
  <si>
    <t>Please describe the degree of AI / Machine Learning with a focus on capabilities outside of cleansing and categorization, predictive, and prescriptive analytics (as this should have been covered in detail in previous tabs). Focus on the ability to integrate with arbitrary data streams and/or other business / supply management applications to apply the AI capabilities to non out-of-the-box functions.</t>
  </si>
  <si>
    <t>To what extent does the platform support "big data"? How scalable is it? How much control over separation and data store mapping does the buyer have?</t>
  </si>
  <si>
    <t>Block Chain</t>
  </si>
  <si>
    <t>Semi-Structured / Unstructured Data</t>
  </si>
  <si>
    <t>What is the extent of support for semi-structured and unstructured data in the platform, especially from an analytics standpoint? Please describe in detail!</t>
  </si>
  <si>
    <t>OCR</t>
  </si>
  <si>
    <t>Explain the use of "intelligent apps" within your solutions. Examples include: Siri, Alexa, Google, etc. Do you work with partners in this area? By this, we don't mean AI/AR for cleansing / categorization / enrichment or predictive / prescriptive analytics, but AI that can guide a user down a meaningful analytics path, simplify the user experience while enhancing it, or other non-standard applications of AI/AR in spend analysis.</t>
  </si>
  <si>
    <t>Fine-Grained Role/Data/Action Based Security</t>
  </si>
  <si>
    <t>Company/Function/Group Configuration</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</si>
  <si>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</si>
  <si>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Private vs. Public Workspaces</t>
  </si>
  <si>
    <t>What is the capability to create private vs. public read-only vs. public shared workspaces. The key to a successful analysis is being able to go off the rails, follow instincts, build throw-away cubes, views, and reports, and explore the unexplored. This requires private workspaces. Or, if the team is trying to look cross-category to find raw materials it could buy cheaper on behalf of the supply base, collaborative semi-private public workspaces limited to a small group. If great results are found, then you want to flip those workspaces into public read-only to share results and findings as part of a presentation on why you want to change standard procedures, categorizations, or application views. Flexibility here is key.</t>
  </si>
  <si>
    <t>Built in vs. External Visualization</t>
  </si>
  <si>
    <t>Is the visualization capability native, built on a third party tool (like QlikView or Tableau), or hybrid? If hybrid, what's the split? How does it compare to the standard offerings and typical customer expectations? Any new, innovative, capabilities like 3D terrain maps, solar system plots, etc.?</t>
  </si>
  <si>
    <t>Please describe the ability for users to create rule-driven analytics workflows (as opposed to rule-driven cleansing, classification, enrichment, and report)? I.e., standard processes to follow when importing, analyzing for integrity, checksum balancing, and initially reporting on, and analyzing, a new data set? Processes for creating custom cubes and views? Cost avoidance program creation and maintenance? Etc.</t>
  </si>
  <si>
    <t>Implementation / Integration / Maintenance Services</t>
  </si>
  <si>
    <t>To what extent do you offer basic platform implementation / integration / maintenance services?</t>
  </si>
  <si>
    <t>ETL / Cleansing / Classification / Categorization</t>
  </si>
  <si>
    <t>Describe your on-going data management services -- including refresh, regular cleansing and enrichment, ongoing familying and normalization, etc.</t>
  </si>
  <si>
    <t>Analytics / Data Science</t>
  </si>
  <si>
    <t>Describe your analytics and data science services. Do you offer opportunity identification, deep category analytics, risk analytics, performance analytics, etc.? How specialized are you in each area? What are your typical successes. Please attach at least one case study per specialized area.</t>
  </si>
  <si>
    <t>Category / Project Management</t>
  </si>
  <si>
    <t>Describe your offer ongoing category project / program management and related sourcing / supplier management services on the category for your clients? How deep? Average cost avoidance / value generation? What categories do you excel at? Typical cost avoidance / value generation related to market average?</t>
  </si>
  <si>
    <t>Spend Analytics subcategories</t>
  </si>
  <si>
    <t>Customer count for each category (bubble size)</t>
  </si>
  <si>
    <t>Customer count (bubble size)</t>
  </si>
  <si>
    <t>Analyst notes</t>
  </si>
  <si>
    <t>In this section, please rate your ability to enable opportunity analysis on a category basis and event planning.</t>
  </si>
  <si>
    <t>In this section you describe the power of the evaluation mechanisms in the tool.</t>
  </si>
  <si>
    <t>In this section you specify the power of the RFX management capabilities in the tool.</t>
  </si>
  <si>
    <t>This section tackles the constraint support of the solution.</t>
  </si>
  <si>
    <t>scseID</t>
  </si>
  <si>
    <t>3rd Party Data Feed Integrations (out-of-the-box)</t>
  </si>
  <si>
    <t>Average Score</t>
  </si>
  <si>
    <t>-</t>
  </si>
  <si>
    <t>Common ePRO &amp; I2P Subcategories</t>
  </si>
  <si>
    <t>Invoice-to-Pay</t>
  </si>
  <si>
    <t>Average ePRO Score</t>
  </si>
  <si>
    <t>Average I2P Score</t>
  </si>
  <si>
    <t>Average P2P Score</t>
  </si>
  <si>
    <t>MDM</t>
  </si>
  <si>
    <t>Schema Support</t>
  </si>
  <si>
    <t>Please describe the depth of supplier information management schema support in the application, including out-of-the-box schemas, schema creation capability, a multitude of data formats, verification rules, etc.</t>
  </si>
  <si>
    <t>Supplier Information (industry codes)</t>
  </si>
  <si>
    <t>Please describe the depth of out-of-the-box support for supplier information management by industry against standard, global, industry codes</t>
  </si>
  <si>
    <t>Product / Service Information (e.g., UNSPSC)</t>
  </si>
  <si>
    <t>Please describe the depth of out-of-the-box support for standard product codes including, but not limited to, UNSPSC, H(T)S, etc.</t>
  </si>
  <si>
    <t>Multi-Source Integration</t>
  </si>
  <si>
    <t>Please describe the depth of multi-data-source integration including, but not limited to, ERPs, other MDM systems, other Supply Management systems, etc.</t>
  </si>
  <si>
    <t>Multi-Source Federation Control</t>
  </si>
  <si>
    <t>Please describe the depth of distributed MDM capabilities. Can the MDM system control other MDM systems for distributed master data management across the systems for each type of data (corporate information, product information, operational information, etc.)</t>
  </si>
  <si>
    <t>Fine Grained Access / Permission Control</t>
  </si>
  <si>
    <t>Please describe the level of fine-grained access control implemented by the MDM system. Is it table level, record level, or field level - and how many roles can be defined? Can permissions be defined by queries?</t>
  </si>
  <si>
    <t>Form Support</t>
  </si>
  <si>
    <t>What level of form, and form construction, support is included in the solution? Can users create any form, and conditional workflow, that they need to capture all of the necessary data?</t>
  </si>
  <si>
    <t>Data Archival and Auditing</t>
  </si>
  <si>
    <t>Can the solution maintain the complete edit history of every data element in the system, including who made the change, when, and what their role was at the time?</t>
  </si>
  <si>
    <t>Document and Version Management</t>
  </si>
  <si>
    <t>Can the solution also serve as an advanced document management solution and maintain a detailed document and version history with complete and customizable metadata (history)?</t>
  </si>
  <si>
    <t>OCR and Automatic (meta-data) Indexing</t>
  </si>
  <si>
    <t>Does the solution include, or integrate with, an OCR solution to automatically convert scanned and image documents into text for complete in-document searching and indexing?</t>
  </si>
  <si>
    <t>SIM</t>
  </si>
  <si>
    <t>Supplier (Pre) Registration</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</si>
  <si>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</si>
  <si>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SIC Support</t>
  </si>
  <si>
    <t>How exstensible is the support for standard industry codes and the identification and collection of data relevant to those industry codes?</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</si>
  <si>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</si>
  <si>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</si>
  <si>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On-Boarding Templates</t>
  </si>
  <si>
    <t>What templates are provided with the application? For example, supplier diversity, anti-corruption, anti-slavery, conflict minerals, etc.</t>
  </si>
  <si>
    <t>Integrated Off-Line Reach Out (phone, fax)</t>
  </si>
  <si>
    <t>Does the platform support reach-out beyond traditional e-mail? Is there social network integration, (e-)fax integration, and/or phone integration?</t>
  </si>
  <si>
    <t>Supplier Network Integration</t>
  </si>
  <si>
    <t>Does the platform integrate with one or more supplier networks, and, if so, to what degree? Simple profile integration? Full profile integration?</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</si>
  <si>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</si>
  <si>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</si>
  <si>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Supplier Qualification</t>
  </si>
  <si>
    <t>To what degree can the product be used to qualify suppliers for the organization? And what capabilities does it have beyond data collection, delegation of control, and auto document verification?</t>
  </si>
  <si>
    <t>Data Collection / Branching Workflow</t>
  </si>
  <si>
    <t>How powerful is the data collection capability? Does the workflow branch based on each data element to allow for the appropriate collection of supplier, product, and/or service information?</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</si>
  <si>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</si>
  <si>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</si>
  <si>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</si>
  <si>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</si>
  <si>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Supplier Data Management</t>
  </si>
  <si>
    <t>To what degree of detail is supplier data supported in the SIM portion of the SXM solution, either out-of-the-box, through schema-extensibility, or through custom definition on the client's part?</t>
  </si>
  <si>
    <t>Entity Core Data</t>
  </si>
  <si>
    <t>How extensive is the out-of-the-box support for entity core data -- locations, financial, structure, personnel, industry profiles, category profiles, etc. etc. etc.?</t>
  </si>
  <si>
    <t>Financial Data / ACH Integration</t>
  </si>
  <si>
    <t>How extensive is the support for financial data tracking and is the system capable of integrating with ACH systems to manage payments and transfers?</t>
  </si>
  <si>
    <t>3P Data Integration (scores/audits/etc.)</t>
  </si>
  <si>
    <t>How extensive is the built in support for third party data feed integration for external risk scores, audits, data enrichment, etc?</t>
  </si>
  <si>
    <t>Document Management</t>
  </si>
  <si>
    <t>How deep is the document management compared to a best-in-class document management platforms? Is there word integration for collaborative creation, editing, mark-up, and indexing? Is there support for comments and markup? Is there complete version tracking?</t>
  </si>
  <si>
    <t>Certificates / Insurance</t>
  </si>
  <si>
    <t>Is there extra built-in capability for certification and insurance document management, which organizations need to confirm and be on top off to meet risk and regulatory requirements?</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</si>
  <si>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</si>
  <si>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</si>
  <si>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</si>
  <si>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</si>
  <si>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Supplier Collaboration</t>
  </si>
  <si>
    <t>How extensive is the built-in supplier collaboration capability?</t>
  </si>
  <si>
    <t>Collaborative Whiteboards</t>
  </si>
  <si>
    <t>Does the platform contain collaborative white-boards that allow both parties to co-develop plans, work on innovations, and other collaborative projects?</t>
  </si>
  <si>
    <t>Conflict Resolution (Average)</t>
  </si>
  <si>
    <t>SPM (Average)</t>
  </si>
  <si>
    <t>Innovation Magament &amp; NPD (Average)</t>
  </si>
  <si>
    <t>Risk Management (Average)</t>
  </si>
  <si>
    <t>Conflict Resolution CAR/CAM</t>
  </si>
  <si>
    <t>How deep is the corrective action management / corrective action resolution capability in the product? How deep is the collaborative dispute resolution functionality?</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</si>
  <si>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</si>
  <si>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</si>
  <si>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Plan Development &amp; Milestone Definition</t>
  </si>
  <si>
    <t>How easy is it to create detailed project plans built around milestones, tasks, and team members? And how powerful is the capability?</t>
  </si>
  <si>
    <t>Status Updates</t>
  </si>
  <si>
    <t>How easy is it to do status updates, share them, take actions on those updates, and evaluate progress and modify the plan collaboratively based on those updates?</t>
  </si>
  <si>
    <t>Resolution Mechanisms</t>
  </si>
  <si>
    <t>What does the platform support in the way of resolution mechanisms? How are these tied to issue tracking, milestones, and statuses, and how effective are they in closing corrective actions?</t>
  </si>
  <si>
    <t>Measurement</t>
  </si>
  <si>
    <t>What degree of measurement, and metric, support is included in the platform?</t>
  </si>
  <si>
    <t>Survey Integration</t>
  </si>
  <si>
    <t>Does the platform integrate with, or provide, leading survey functionality that can gather all of the subjective rankings required for complete supplier performance analysis?</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</si>
  <si>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</si>
  <si>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</si>
  <si>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Scorecards w/ Automatic Updates</t>
  </si>
  <si>
    <t>How deep is the scorecard functionality, how extensive is the KPI functionality, and what is the ability to update the scorecards in real time, compute trends, detect changes, and alert key personnel?</t>
  </si>
  <si>
    <t>Development &amp; Innovation Management</t>
  </si>
  <si>
    <t>How much support for development and innovation management is built into the platform?</t>
  </si>
  <si>
    <t>Challenge Definition</t>
  </si>
  <si>
    <t>What kind of support is included for the definition, and management, of innovation challenges? Is it just push a request, pull some responses? A collaborative forum? The ability to break it up and possibly award different steps of a challenge to multiple parties?</t>
  </si>
  <si>
    <t>Unsolicited Idea Management</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</si>
  <si>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</si>
  <si>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Review and Decision Support</t>
  </si>
  <si>
    <t>What level of review and decision support is included? Are multi-level approvals supported? Can the buying team work collaboratively? Can the suppliers provide feedback at appropriate points?</t>
  </si>
  <si>
    <t>Monitoring</t>
  </si>
  <si>
    <t>What level of data monitoring is included in the SXM application and how is it integrated with the scorecards and benchmarking?</t>
  </si>
  <si>
    <t>Automatic Data / Scorecard Updates</t>
  </si>
  <si>
    <t>Can the scorecards be automatically updated with relevant data? How often? What level of application and feed integration is supported?</t>
  </si>
  <si>
    <t>Alerts &amp; Notification</t>
  </si>
  <si>
    <t>Can alerts be defined that notify an individual when scorecards drop below a threshold, trends change, changes happen faster or slower than expected, or other relevant factors that need to be monitored?</t>
  </si>
  <si>
    <t>Integration with CAR/CAM</t>
  </si>
  <si>
    <t>Does it integrate with the CAR/CAM functionality and allow the buying organization to be notified when statuses change, input is provided, or milestone deadlines are not met?</t>
  </si>
  <si>
    <t>To what extent does the platform support risk identification, management, and monitoring?</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</si>
  <si>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</si>
  <si>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</si>
  <si>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Mitigation Plan</t>
  </si>
  <si>
    <t>Does the system support the creation of mitigation plans? And are they completely manual, or can they be automatically generated from templates based on key risk identifiers?</t>
  </si>
  <si>
    <t>Trend Monitoring</t>
  </si>
  <si>
    <t>What is the extent of trend definition and monitoring in the system? Can the trends be mapped to, and monitored against, different distributions? Can advanced forecasting algorithms be applied? Are the included and integrated?</t>
  </si>
  <si>
    <t>NPD / NPI</t>
  </si>
  <si>
    <t>To what extent does the platform support new product development and/or new product introduction?</t>
  </si>
  <si>
    <t>Product Management</t>
  </si>
  <si>
    <t>How extensible is the product management capability? Is it limited to bill of material definition or can it be used to define should cost models, alternative designs, and real-time market data tracking?</t>
  </si>
  <si>
    <t>BoM Management</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</si>
  <si>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</si>
  <si>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Innovation Integration</t>
  </si>
  <si>
    <t>To what extent is NPD/NPI integrated into innovation management? Is it a basic push/pull or is there extensive integration that allows for innovation to be launched from and spark each stage of NPD/NPI?</t>
  </si>
  <si>
    <t>Process Management</t>
  </si>
  <si>
    <t>To what extent is process management supported in the platform? Is it basic task definition or integrated NPD/NPI project management?</t>
  </si>
  <si>
    <t>To what extent is analytics integrated in the platform?</t>
  </si>
  <si>
    <t>Out-of-the-Box Metric Reports</t>
  </si>
  <si>
    <t>What is the extent of support for out-of-the-box operational metric reports?</t>
  </si>
  <si>
    <t>Out-of-the-Box Trend Reports</t>
  </si>
  <si>
    <t>What is the extent of support for out-of-the-box trend reports?</t>
  </si>
  <si>
    <t>Out-of-the-Box Risk Reports</t>
  </si>
  <si>
    <t>What is the extent of support for out-of-the-box risk reports?</t>
  </si>
  <si>
    <t>Portal</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</si>
  <si>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</si>
  <si>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</si>
  <si>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Deep Onboarding Support</t>
  </si>
  <si>
    <t>How much on-boarding support is available from the supplier's point of view? Can they define additional users with limited access to complete different data requests?</t>
  </si>
  <si>
    <t>How powerful and customizable are the collaboration features from the supplier's viewpoint?</t>
  </si>
  <si>
    <t>SPM/SRM Data Review</t>
  </si>
  <si>
    <t>To what extent can the supplier review, and request corrections of, not only data they provide but also data created, and collected, on the supplier by the buyer?</t>
  </si>
  <si>
    <t>360-Degree Scorecards</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</si>
  <si>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</si>
  <si>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</si>
  <si>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</si>
  <si>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VMI</t>
  </si>
  <si>
    <t>Does the platform include vendor managed inventory functionality that will allow the supplier to manage MRO / other inventory on behalf of the buyer?</t>
  </si>
  <si>
    <t>PO/Invoice/Payment Support</t>
  </si>
  <si>
    <t>Does the platform support the distribution and archival of purchase orders on behalf of the buyers and/or invoices on behalf of the suppliers, correlation, or payment support through ACH integration?</t>
  </si>
  <si>
    <t>AR/Auto Detection of Missing / Needed / Erroneous Data</t>
  </si>
  <si>
    <t>To what extent can the platform support the auto-detection of missing or needed data? Erroneous data? Outlier data that needs to be reviewed? How advanced are the algorithms? Is this capability extensible?</t>
  </si>
  <si>
    <t>SIM / SPM / SRM Configurability</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</si>
  <si>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</si>
  <si>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Network Data Model</t>
  </si>
  <si>
    <t>What (if any) is the network component of the offering? Is their many-to-many profile and data model support? Can a supplier be a buyer in the system under the same profile information?</t>
  </si>
  <si>
    <t>Multi-Tier</t>
  </si>
  <si>
    <t>Supplier Portal Configurability</t>
  </si>
  <si>
    <t>Describe the extent to which the supplier portal is configurable and customizable by the buyer (for initial setup) and the supplier (for efficient and effective use and collaboration)</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</si>
  <si>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</si>
  <si>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</si>
  <si>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Supplier Management Services</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</si>
  <si>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</si>
  <si>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</si>
  <si>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</si>
  <si>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RFI SXM Evaluation - Summary</t>
  </si>
  <si>
    <t>RFI CLM Evaluation - Summary</t>
  </si>
  <si>
    <t>Contract Information Management</t>
  </si>
  <si>
    <t>Contract Process Management</t>
  </si>
  <si>
    <t>Evaluation Details</t>
  </si>
  <si>
    <t>Enterprise Contracts Support (beyond buy-side)</t>
  </si>
  <si>
    <t>Richness of Contract Level Data Modeled</t>
  </si>
  <si>
    <t>Extended Contract Modeling and Analytics</t>
  </si>
  <si>
    <t>Pricing</t>
  </si>
  <si>
    <t>"Categories"</t>
  </si>
  <si>
    <t>General Risk</t>
  </si>
  <si>
    <t>Commodity Risk</t>
  </si>
  <si>
    <t>Supplier / Partner</t>
  </si>
  <si>
    <t>Regulatory Compliance</t>
  </si>
  <si>
    <t>"Financials"</t>
  </si>
  <si>
    <t>Projects</t>
  </si>
  <si>
    <t>Assets (e.g., software licenses)</t>
  </si>
  <si>
    <t>Performance Specifications and Deliverables</t>
  </si>
  <si>
    <t>Obligations</t>
  </si>
  <si>
    <t>File Attachments</t>
  </si>
  <si>
    <t>Document Linking and Integration</t>
  </si>
  <si>
    <t>Contract Expiry &amp; Renewal Management</t>
  </si>
  <si>
    <t>Contract Action, Renewals</t>
  </si>
  <si>
    <t>Contract Expiration (non-renewal)</t>
  </si>
  <si>
    <t>Contract Creation and Authoring</t>
  </si>
  <si>
    <t>Search / Discovery</t>
  </si>
  <si>
    <t>Legacy Contract Upload / Conversion</t>
  </si>
  <si>
    <t>Clause Extraction, Classification, and Harmonization</t>
  </si>
  <si>
    <t>Survey integration</t>
  </si>
  <si>
    <t>Contract Import from E-Sourcing</t>
  </si>
  <si>
    <t>Ability to Manage Counter-Party Originated Contracts</t>
  </si>
  <si>
    <t>Amendment Creation</t>
  </si>
  <si>
    <t>Contract Collaboration</t>
  </si>
  <si>
    <t>Core Workflow and Approvals</t>
  </si>
  <si>
    <t>Contract Negotiation</t>
  </si>
  <si>
    <t>"Collaboration" Support (which extends across contract lifecycle)</t>
  </si>
  <si>
    <t>Sub-Contracting Support</t>
  </si>
  <si>
    <t>"Guided Contracting" (e.g., user questionnaires)</t>
  </si>
  <si>
    <t>Contract Implementation</t>
  </si>
  <si>
    <t>Contract Performance Management</t>
  </si>
  <si>
    <t>Compliance Management</t>
  </si>
  <si>
    <t>Financial Management</t>
  </si>
  <si>
    <t>Corrective Action &amp; Conflict Resolution</t>
  </si>
  <si>
    <t>Performance Management Analytics</t>
  </si>
  <si>
    <t>Contracting Reports and Analytics</t>
  </si>
  <si>
    <t>Contract / Cmmercial Performance Analysis</t>
  </si>
  <si>
    <t>Knowledge Management and Expertise</t>
  </si>
  <si>
    <t>Knowledge Beyond Technology Applications</t>
  </si>
  <si>
    <t>Community Knowledge</t>
  </si>
  <si>
    <t>Value Creation Methodology and Approach</t>
  </si>
  <si>
    <t xml:space="preserve">General Areas (not integration specific) </t>
  </si>
  <si>
    <t>Core Technology Platform</t>
  </si>
  <si>
    <t>Security</t>
  </si>
  <si>
    <t>Fine Grained Role / Data / Action Based Security</t>
  </si>
  <si>
    <t>User Experience</t>
  </si>
  <si>
    <t>IaaS</t>
  </si>
  <si>
    <t>AR / Auto Detection of Missing / Needed / Erroneous Data</t>
  </si>
  <si>
    <t>Machine Learning</t>
  </si>
  <si>
    <t>"Bots"</t>
  </si>
  <si>
    <t>APIs</t>
  </si>
  <si>
    <t>Please describe the ability to support all enterprise contracts, including not just supplier contracts, but those from customers, employees, partners, and other key stakeholders</t>
  </si>
  <si>
    <t>Ability to model contract information at granular level of detail</t>
  </si>
  <si>
    <t>Cross-referencing contracts to spend/supplier categories and also using user-driven contract/clause attributes/metadata to allow for rule-driven workflows/analytics using these attributes</t>
  </si>
  <si>
    <t>Modeling and management of currency risk, capacity risk, commodity price pegging/capture/audit, hedging, etc.</t>
  </si>
  <si>
    <t>Modeling of counter-party relationships to you; legal entity structure (parent-child); supplier-customer linkages (i.e., value chain structure and outsourced relationship structure)</t>
  </si>
  <si>
    <t>Ability to model statutory regulations or NGO requirements (by you and/or counterparty) and the contractual commitments that tie to them.</t>
  </si>
  <si>
    <t>Beyond file attachments, to what extend can the contract be linked to related documents that sits in other systems (e.g., superseded contracts in legacy document management system; MSAs in a contingent labor application; ERP and P2P systems; niche systems in Legal Department, etc.) For example, can system detect changes in those related files/systems?</t>
  </si>
  <si>
    <t>The contract management application should not only secure signed contracts but also limit add/change/delete access to those documents (and underlying data elements) to authorized personnel</t>
  </si>
  <si>
    <t>Ability to find and re-use previous contracts and clauses for 1) new contract/clause creation or 2) contract portfolio assessment and remediation/de-risking/optimization</t>
  </si>
  <si>
    <t>Ability to bulk upload contracts and extract contract-level metadata (please discuss if/how you use partner providers)</t>
  </si>
  <si>
    <t>Use of rule based and machine learning based contract analytics to help classify unstructured text into structured clauses and metadata (please indicate if you use a specialized partner provider)</t>
  </si>
  <si>
    <t>What unique capabilities allow you to incorporate counterparty paper into your contracting workflow?</t>
  </si>
  <si>
    <t>Including process modeling; rule-based branching; use of APIs; delegation; use of user groups and roles; standard approval hierarchies and complex/custom approval logic; incorporation of counter-party in flow. Please describe in detail</t>
  </si>
  <si>
    <t>Includes going beyond redlining to support more unstructured collaboration and communications internally and with counter parties. Also includes mobile and social methods for e-mail integration, messaging/alerts, collaboration tools (e.g., Slack), threaded discussions, document collaboration, audio/video calls, etc.</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</si>
  <si>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</si>
  <si>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This allows the system to be designed to guide a user through a set of business questions that in turn invoke the appropriate contract templates (or specific clauses) to use</t>
  </si>
  <si>
    <t>How do you capture and systemize the collective knowledge from your installed base of customers using your solution?</t>
  </si>
  <si>
    <t>Do you have a unique approach to assessing, delivering, and improving value delivery that we haven't touched upon that you'd like to highlight?</t>
  </si>
  <si>
    <t>How fine grained is the role/data/action based security options on the platform and how configurable are they? How fine grained is the role/data/action based security options on the platform and how configurable are they?</t>
  </si>
  <si>
    <t>Please describe your user experience (overall) including design approach. Please describe your approach to navigation, menu elements (and ability to hide elements), columns, overall form structure/organization, visual design, product workflow. What other UIs have inspired your design (in the consumer or business world)? When was your overall UI framework last implemented or updated? How many full-time UI designers are on your team?</t>
  </si>
  <si>
    <t>Do you offer an on premise options? If no, what private cloud capabilities do you offer (e.g., to have data reside locally -- and fully encrypted at rest). If offered, is it legacy software that is separate from the SaaS version -- or is cloud version pushed to end user to run locally? 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</si>
  <si>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If not already covered elsewhere, please explain how many base currencies do you support? Also please describe multi-currency support such as foreign exchange translations or other capabilities</t>
  </si>
  <si>
    <t>Do you offer any form of machine learning with your existing production system? If so, please describe what ML approach/algorithms are used to do what functionality</t>
  </si>
  <si>
    <t>Please describe how you support software agents that help improve the capabilities of your system. If you don't have any, please describe what you're evaluating or building</t>
  </si>
  <si>
    <t>How many out of the box APIs do you make available (and feel free to describe more about them and/or your approach here)?</t>
  </si>
  <si>
    <t>If not already covered, please describe your approach to customized CLM process configuration as well as both basic and advanced workflow configuration (based upon an evaluation of the strategic nature of the contract the dollars involved, the industry, and/or regulatory controls that need to be adhered to)? Approaches could be based on users, departments, commodities, roles, content groups, approval steps, delegated approvals, custom fields/requirements, accounts, etc.</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</si>
  <si>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</si>
  <si>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1 = partial. 2 = clause level. 3 = "cost of risk" modeling. 4 = sophisticated risk modeling/treatment analytics and knowledge/IP</t>
  </si>
  <si>
    <t>0 = supplier field in contract header (no lookup table). 1 = supplier lookup to basic supplier master (within CLM module or other) data. 2 = partner master model and parent-child. 3 = sub-contracting / tier modeling. 4 = advanced modeling (e.g., supply chain network modeling)</t>
  </si>
  <si>
    <t>1 = store TCV and payment terms for single 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</si>
  <si>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0 = referencing a project as text in a contract.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</si>
  <si>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1 = basic modeling (e.g., rates vs. deliverables/milestones). 2 = performance/service level modeling (similar or integrated to supplier performance dimensions). 3 = linking performance/specs to particular tasks/roles and how those performance levels will be measured and approved. 4 = functionality beyond 1-3</t>
  </si>
  <si>
    <t>1= obligations (basic TCV or ACV). 2 = ability to model obligation types and monitor the values. 3 = obligation analysis to determine appropriateness/effectiveness of obligations (e.g., risk scoring; bonus/penalty/termination scoring and monitoring). 4 = functionality beyond 1-3</t>
  </si>
  <si>
    <t>Use generic scoring (per the "Menu" tab). Please describe supporting details in 'comments' field</t>
  </si>
  <si>
    <t xml:space="preserve">1 = basic role/user-group based access to documents. 2 = access applied to data element level and view/modify control. 3 = additional data access/action capabilities based on custom rules/roles/environment. 4 = anything beyond 1-3  </t>
  </si>
  <si>
    <t>1 = yes, but limited to offers and counter-offers. 2 = yes, all messaging is secure and persistent. 3 = yes, and complete audit trails, with e-Signature verifications, can be tracked and reported on at any time. 4 = would include capability beyond which is previously addressed (but including 1-3)</t>
  </si>
  <si>
    <t>1 = basic document level version control. 2 = clause level version control. 3 = change and audit trails by user and version reporting and analysis. 4 = would include capability beyond which is previously addressed (but including 1-3)</t>
  </si>
  <si>
    <t>1 = visibility by expiry/renewal type and prioritized by contract value. 2 = escalating alerts to kick off an action plan to drive active renewal or re-sourcing/re-contracting. 3 = obligation / risk / performance reporting to drive compliance in remaining contract and plan for renewal/re-negotiation. 4 = advanced functionality beyond 1-3</t>
  </si>
  <si>
    <t>0 = nothing happens.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</si>
  <si>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1 = text and keyword search across contracts. 2 = ability to query contract and clause data and metadata (including user defined). 3 = ability to perform 'where used' analysis on contracts using certain clauses; ability to use fuzzy matching to find similar contracts/clauses. 4 = using AI and ontology/concept based capabilities or other advanced features</t>
  </si>
  <si>
    <t>0 = none (assume paper files are scanned). 1 = batch file uploading and import/mapping. 2 = OCR and rule-based training to metadata. 3 = addition of auto-classification with fuzzy matching or basic machine learning. 4 = advanced machine learning and knowledge bases/models</t>
  </si>
  <si>
    <t>1 = award export. 2 = award export and standard legal template directory (in Word files). 3 = integrated editor that can suck in awards and templates. 4 = would include capability beyond which is previously addressed (but including 1-3)</t>
  </si>
  <si>
    <t>Use generic scoring. Please describe supporting details in 'comments' field</t>
  </si>
  <si>
    <t>Use generic scoring (per the "Menu" tab). Please describe supporting details in 'comments' field Note any particular innovations that you feel differentiate you here</t>
  </si>
  <si>
    <t>Please provide the reporting areas within your standard reporting and analytics framework (self-score not needed)</t>
  </si>
  <si>
    <t xml:space="preserve">Please describe in detail (self score not needed) </t>
  </si>
  <si>
    <t>1 = pre-defined roles. 2 = pre-defined roles with edit options selectable by roles. 3 = role sub-classes which are modifications of basic roles, possibly for a single user. 4 = roles can be defined not just by selections, but on data views or particular workflows</t>
  </si>
  <si>
    <t>1 "we install, and when you want an update, you call". 2 = standard patch upgrade support (like previous MS non-forced update strategy). 3 = dynamic pull from master image on an update server that auto detects version and runs all of the update scripts sequentially with each patch application. 4 = would include capability beyond which is previously addressed (but including 1-3)</t>
  </si>
  <si>
    <t xml:space="preserve">Please describe in detail (self score not needed) -- SELF SCORE NOT NEEDED </t>
  </si>
  <si>
    <t>1 = simple phrase mapping file for menu options. 2 = replacement rules for menus, workflows, help files, etc. 3 = multi-lingual personalization options for global deployments. 4 = would include capability beyond which is previously addressed (but including 1-3)</t>
  </si>
  <si>
    <t>How extensive is the charting and graphing capability? Is it basic pie charts, bar charts, and other standard Excel fare, or does it support treemaps, scheniderman diagrams, extensive, modern, 3D graph capabilities, and so on?</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</si>
  <si>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</si>
  <si>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</si>
  <si>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</si>
  <si>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Access Control</t>
  </si>
  <si>
    <t xml:space="preserve">Core Contract modeling </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</si>
  <si>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</si>
  <si>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Templates (From Contracts, Sourcing)</t>
  </si>
  <si>
    <t>Clauses (From Contracts, Sourcing)</t>
  </si>
  <si>
    <t>Auditable, Unalterable, Messaging (From Contracts, Sourcing)</t>
  </si>
  <si>
    <t>Version Control (From Contracts, Sourcing)</t>
  </si>
  <si>
    <t>Performance specifications are the expected form/fit/function of the contracted deliverables - whether products and/or services. For services, they include tasks to be performed, service levels, and acceptance criteria. To what extent does the CLM system support the ability to model tasks/services, service levels, deliverables, milestones, product/service quality, and other determinants of commercial obligations?</t>
  </si>
  <si>
    <t>Obligations are contractual commitments made within provisions set forth in contract clauses. They reflect not just financial obligations, but also who is responsible for what operational commitments. So, how well does the CLM system model, capture, and monitor these obligations (especially financial)?</t>
  </si>
  <si>
    <t>1 = yes, but no version control or e-Signature. 2 = yes, with basic version control and e-Signature. 3 = yes, with internal comparison/red-lining functionality, finance/defense level security, and in-line with all regulatory e-Signature requirements. 4 = would include capability beyond which is previously addressed (but including 1-3)</t>
  </si>
  <si>
    <t>Complex pricing. Ability to natively model volume discounts, rebates, penalties, formula-based amounts (e.g., performance based fees), non-price costs, etc.</t>
  </si>
  <si>
    <t>Ability to model risk types/metadata at contract level</t>
  </si>
  <si>
    <t>Modeling of financial status/impact of contracts. (spend analysis tied to contracts is not included here)</t>
  </si>
  <si>
    <t>Large projects can have many contracts. And large contracts can have many projects. Projects and contracts can have sub-projects and sub-contracts respectively. So, CLM software must help align contracts to projects. So, how robust is the project modeling and management from a CLM standpoint?</t>
  </si>
  <si>
    <t>Ability to model and track the assets (and utilization/performance of those assets) that contractually drive pricing. Could be software licenses, fuel surcharges, physical asset uptimes, etc.</t>
  </si>
  <si>
    <t>What is the capability provided to be alerted to upcoming renewals, but also be alerted (with escalations) to contract risk/non-compliance events?</t>
  </si>
  <si>
    <t>How easy and robust is the capability to manage expiring contracts that must be dispositioned (e.g., flagged for either renewal/amending or for offboarding) and then used to drive appropriate offboarding activities?</t>
  </si>
  <si>
    <t>0 = none. 1 = rule based training. 2 = rule based classification combined with provider specific knowledge base. Also, ability to have rule-based to map different clause taxonomies/language (e.g., in case of M&amp;A / holding companies). 3 = addition of fuzzy logic and basic machine learning to improve accuracy. 4 = provider proprietary knowledge bases/models and more advanced machine learning (e.g., also usable within other contract analytics in the solution)</t>
  </si>
  <si>
    <t>To what extent does the platform support contract creation starting from upstream E-Sourcing (eRFx)?</t>
  </si>
  <si>
    <t>1 = create your own contract and develop addendum to supplier paper (attachment). 2 = use you legacy contract conversion capabilities on a supplier PDF to bring into your system and convert to your paper in CLM app. 3 = convert, but auto-classify and analyze using clause level contract analytics (to lessen effort) and then use e-redlining. 4 = Additional innovations (e.g., provider knowledge based trained on frequently used mega provider contracts such as Microsoft licensing)</t>
  </si>
  <si>
    <t>To what extent can the system automatically create amendments, term riders, sub-contracts, etc. easily to simplify changes and not revise entire contract</t>
  </si>
  <si>
    <t>Use generic scoring. Please describe supporting details in 'comments' field. Note any particular innovations that you feel differentiate you here.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</si>
  <si>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</si>
  <si>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Please describe (in detail) the system ability to enable broad-based contract negotiation between two or more parties</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</si>
  <si>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</si>
  <si>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</si>
  <si>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To what extent can the system track counter-party compliance to the contract - as well as internal compliance</t>
  </si>
  <si>
    <t>0 = none.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</si>
  <si>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Ability to measure and monitor financial aspects of the contract. To what extent can financial impacts of the contract be modeled beyond just a single contract value field?</t>
  </si>
  <si>
    <t>0 = none. 1 = reporting of TCV, ACV, and expended budget. 2 = tracking discounts, penalties, rebates, claims, budget burn rate, performance to market (e.g., commodity pricing), total cost (e.g., insurance costs associated with contract),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</si>
  <si>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</si>
  <si>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*Not numerically self-scored. Please list the out-of-the box reporting that you provide for the supported roles in your system with regards to the contracting process. This isn't a list of report names, but rather the types of reporting that you have -- e.g., status (e.g., pending, active, overdue), throughput, cycle time, on-time delivery, pending renewals, rework, etc.</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</si>
  <si>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</si>
  <si>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What content/info/knowledge exists that powers yours solution beyond traditional feature/function? e.g., clause/risk ontology; AI trained knowledge base for contract analytics; automated best practice; etc.</t>
  </si>
  <si>
    <t>Please describe in detail (self score not needed)</t>
  </si>
  <si>
    <t>1 = PHP code with limited formalized processes, development standards. 2 = standard Java / C# stack with generally acceptable MVC separation. 3 = fully normalized Java / C# stack with multi-database and multi-view layer support for scalability and back up and for extensive desktop and mobile interface support. 4 = would include capability beyond which is previously addressed (but including 1-3)</t>
  </si>
  <si>
    <t>Generally, describe your information security approach. Specifically, are you ISO certified (27001) and do you support encryption (including encryption at rest)?</t>
  </si>
  <si>
    <t>Who hosts your servers and runs your data centers? If third party (assuming so!), who is it? If multiple, can IaaS providers be switched?</t>
  </si>
  <si>
    <t>1 = limited, email-like approvals and simple request views only for the buyer. 2 = decent - event status and data viewing, simple reports, and commenting for the buyer and invitation viewing, issue notification, and bidding for the supplier. 3 = extensive (i.e., pretty much any data that can be viewed/entered on a mobile device can be viewed/entered). 4 = where you have found novel ways to do more with mobile than their peers (e.g., full mobile-enabled chat infrastructure that can capture requests and input via chat)</t>
  </si>
  <si>
    <t>CLM Configuration</t>
  </si>
  <si>
    <t>Please describe any general or targeted support service (included but not limited to implementation, integration, customization, configuraiton, etc.) you provide in support of your CLM technology</t>
  </si>
  <si>
    <t>old scseID</t>
  </si>
  <si>
    <t>new scseID</t>
  </si>
  <si>
    <t>Integrations (Approach)</t>
  </si>
  <si>
    <t>Contracts Management</t>
  </si>
  <si>
    <r>
      <t xml:space="preserve">The system needs to track who changed what, when and the change that was made in a manner that is easily searchable, reportable and unalterable. The complete history of any document, record or field that was changed should be maintained. </t>
    </r>
    <r>
      <rPr>
        <i/>
        <sz val="11"/>
        <rFont val="Calibri"/>
        <family val="2"/>
      </rPr>
      <t>Can both parties create secure, unalterable, auditable, persistent messages?</t>
    </r>
  </si>
  <si>
    <r>
      <t xml:space="preserve">Once a contract has been signed, it should be impossible for anyone to change the terms and conditions of the contract in any representation in the system. This includes the core document, any attachments, the metadata and any e-signature verifiers provided by a third-party e-signature authority. (This does not mean that the contract cannot be amended, but that the original contract will remain untouched and the amendment will be stored as the current, active, version). </t>
    </r>
    <r>
      <rPr>
        <i/>
        <sz val="11"/>
        <rFont val="Calibri"/>
        <family val="2"/>
      </rPr>
      <t>Does the solution have extensive version control capabilities with complete tracking of who did each individual change (if collaborative editing was enabled)?</t>
    </r>
  </si>
  <si>
    <t>Current score</t>
  </si>
  <si>
    <t>SM score (2)</t>
  </si>
  <si>
    <t>Q4 17</t>
  </si>
  <si>
    <t>Self-score</t>
  </si>
  <si>
    <t>Self-description</t>
  </si>
  <si>
    <t>Q1 18</t>
  </si>
  <si>
    <t>tbd</t>
  </si>
  <si>
    <t>Please provide any new information (in the blue cells) below</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</si>
  <si>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</si>
  <si>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</si>
  <si>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Q2 17</t>
  </si>
  <si>
    <t>Please provide your customer count for this category</t>
  </si>
  <si>
    <t>Reasoning</t>
  </si>
  <si>
    <t>Company:</t>
  </si>
  <si>
    <t>Contact:</t>
  </si>
  <si>
    <t>&lt;List RFI contact's name, title, email, tel.&gt;</t>
  </si>
  <si>
    <t>Q2 18</t>
  </si>
  <si>
    <t>Please scroll to the right to find the quarter pertaining to the current RFI. Only submit updates in the cells blue colored cells.</t>
  </si>
  <si>
    <t>Ivalua</t>
  </si>
  <si>
    <t>Ivalua provides integrated spend analysis, with categorization against a built-in (and customizable) taxonomy and the ability to do re-categorizations without moving to a separate categorization tool.</t>
  </si>
  <si>
    <t>Industry data can be integrated into the spend analysis solution but we are contractually constrained from overuse of even anonymized data from existing clients</t>
  </si>
  <si>
    <t>Historical prices can be plotted for trend analysis and integration with outside sources of market data can be leveraged for some predictive analytics</t>
  </si>
  <si>
    <t>Category sourcing templates and actions plans are configurable based on category, spend size, complexity, market conditions etc. Ivalua AddonStore contains templates for key spend categories built by Ivalua, clients and (mostly) third party consultants.</t>
  </si>
  <si>
    <t>Benchmarks can be created, maintained and enhanced with KPI calculations, and their trends monitored overtime.</t>
  </si>
  <si>
    <t>Ivalua boasts a separate module for Category Planning and management and additional features to allow for setting and then measuring Savings Tracking goals</t>
  </si>
  <si>
    <t>System can suggest the right category sourcing type and action plan type based on spend and category charactertistics</t>
  </si>
  <si>
    <t>Formulaes can be defined , data can be populated and costs can be compared</t>
  </si>
  <si>
    <t>Real time data can be imported using web services, EAI, ETL from any source.</t>
  </si>
  <si>
    <t>Benchmarks can be created, maintained, auto-updated including in real-time from internal company and third party data</t>
  </si>
  <si>
    <t>BOMs can be defined, imported and used to support cost models.</t>
  </si>
  <si>
    <t>Complex formuale with mathematical functions and arithmetic operatros are supported.</t>
  </si>
  <si>
    <t>Ivalua AddOn store has category templates developed by Ivalua, Ivalua clients and third party partners.</t>
  </si>
  <si>
    <t>Ivalua supports detailed step-by-step strategies with progress tracking and links into specific step workflows within modules.</t>
  </si>
  <si>
    <t>Ivalua supports timeline, milestone, and task definition;  status tracking and automatic status update based on step completion; security controls, approvals, and audits and allows for lite-project management gantt charting, nested tasks, unlimited note tracking and task dependencies.</t>
  </si>
  <si>
    <t>Ivalua supports user-level perimeter and access controls to specific objects like a specific contract with a specific supplier in a specific region.</t>
  </si>
  <si>
    <t>Ivalus supports project management functionality  and integrates with, a configurable, variable, workflow that integrates with each module and function on the sourcing plan. Further, workflow can be parallel, sequential and can even reverse/ force re-do steps on the sourcing plan, if certain conditions or approvals are not met.</t>
  </si>
  <si>
    <t>Ivalua supports multiple approvals with over-ride authority in the chain. Ivalua supports 'everything is possible" workflows and we have never encountered a complex workflow that we have not been able to accommodate.</t>
  </si>
  <si>
    <t>Ivalua supports the definition of budgets and point-in-time demand definition over the course of the project award window.</t>
  </si>
  <si>
    <t>Ivalua supports the execution of the project through collaboration, document tracking, and negotiation. Other capabilites that afford collaboration beyond those listed are social business chat, Supplier Improvement Plans, Category Action Plans, Savings Tracking reports.</t>
  </si>
  <si>
    <t>Each client portal contains supplier data related only to that client, but Master Supplier Database can be leveraged by the supplier to copy basic informational data from one portal to another.</t>
  </si>
  <si>
    <t>Ivalua supports  multiple, invited parties to respond and allows supplier to add parties. We can create several Supplier profiles, and allow them to answer only prices, or only RFI. There are no charges for additional supplier users and supplier have control over their users and profiles.</t>
  </si>
  <si>
    <t>Ivalua supports suppliers adding parties and back-up proxies that will automatically be authorized if the primary party does not log in or gets disconnected.</t>
  </si>
  <si>
    <t>Ivalua supports RFX/Auction results can be communicated to all supplier personnel with appropriate access rights and allows them to verify receipt.</t>
  </si>
  <si>
    <t>Ivalua supports secure, tracked, and versioned e-negotiation with contract offer and counter offer version control and tracking. Full online collaboration of the contract with ability to track comments and redlines on a shared document OR offline creation of a Word version which can be re-uploaded when necessary.</t>
  </si>
  <si>
    <t>Ivalua supports suppliers entering  information, uploading and maintaining documents, complete catalogs and make updates on a regular basis. Buyers can configure the workflow such that suppliers can automatically update data without buyer verification required.</t>
  </si>
  <si>
    <t>Ivalua supports the creation and distribution of 360-degree supplier scorecards- these may include any/all metrics, including NPS and advanced metrics.</t>
  </si>
  <si>
    <t>Ivalua allows buyers to notify suppliers of issues, create and manage corrective action plans in a collaborative fashion. These can be tied to Scorecards and the Supplier Profile</t>
  </si>
  <si>
    <t>Ivalua has a dedicated Supplier Information Management module that supports onboarding through multiple methods of data gathering (independently tracked and approved credentials, questionnaires, survey scorecards and new fields with contingency rules on them).</t>
  </si>
  <si>
    <t>Ivalua onboarding integrates with custom workflows that control the registration, then the HOLD, then the release for further onboarding and the approval flow to fully add the supplier to the master. Each step can have variable mechanisms of notification, escalation and delegation.</t>
  </si>
  <si>
    <t>Suppliers can self-register with information, documents, qualifications for supported spend categories. In addition, duplicate checking and rejection and then additional field and table level customized user interface can be added per client process.</t>
  </si>
  <si>
    <t>Ivalua has a native ETL tool embedded in the Integration Toolbox. To be clear, extraction directly from other systems needs to be negotiated with those systems and is handled by the EAI tool and exposed APIs, but the ETL functionality can organize the inbound data, transform it for correct logging in the Ivalua schema and then load it accordingly. Users can insert themselves between any of these steps when errors in format, matching or loading are detected.</t>
  </si>
  <si>
    <t>Ivalua has 100s of reference implementations with the major ERP solutions noted. Each reference dealt with the standards of that system's ERP but also with the customized areas as well. This is the reality of claiming "out-of-the-box" integrations...no such thing.</t>
  </si>
  <si>
    <t>Ivalua includes P2P systems on the same platform so the integration is truly out-of-the-box between Sourcing, Contracting and P2P. Integrations with other competing systems for P2P exist as reference implementations as well.</t>
  </si>
  <si>
    <t>Platform is integrated to e-Attestations, D&amp;B, Bureau van Dijk and EcoVadis.</t>
  </si>
  <si>
    <t>As Ivalua often is an interpreter of the data, adding extra information like categorizations, etc. "Cleansing" is not normally done because we are not the Master system. However, if Cleansing refers to identification of similar names (like supplier names), potential duplicate records, or even form/fit/function equivalences of parts, these can all be managed from functionality available.</t>
  </si>
  <si>
    <t>Upon import with the ETL tool, automation exists for transformation of inbound data to the master data normalized in the Ivalua schema</t>
  </si>
  <si>
    <t>The Ivalua classification workbench allows for analysis and rectification of common errors, and automation of the detection of such errors can be configured as alerts within the system. Correction, however is not automated.</t>
  </si>
  <si>
    <t>The above functionality can leverage outside data for alerts.</t>
  </si>
  <si>
    <t>Categorization is the main point of the Spend Analysis process and is supported through a Spend Classification workbench with Clue mapping tools to support it. Ivalua is unique in the many ways that Client (or our services) experts can analyzed and write rules to classify based on the clues in spend data. Most others have this functionality in a separate tool and require off-line refresh cycles to apply them, whereas the rules are accessible and can be applied within the same interface as is used by all other users.</t>
  </si>
  <si>
    <t>Best practice is to base the schema on the built-in UNSPSC but typical clients adjust the upper levels of the taxonomy to meet their specific realities.</t>
  </si>
  <si>
    <t>Minimal AI used with algorithms for identification of supplier duplicates and related entities. More AI is coming in the next year for the main classification process.</t>
  </si>
  <si>
    <t>Ivalua comes with pre-built report templates that can be used by clients. In addition clients and consultants can provide their templates on the AddOn Store with other clients.</t>
  </si>
  <si>
    <t xml:space="preserve">All analytics in the Ivalua suite are supported with the same functionality. Thus, spend analytics can be merged in analysis with supplier risk ratings, sourcing win rates, contracted spend, existing open orders, etc. </t>
  </si>
  <si>
    <t>Ivalua's reports and analytics dashboards are highly configurable by end-users without requiring any code writing.</t>
  </si>
  <si>
    <t>The same functionality that allows for end-users to customize can be (with further access rights) used by experts to write reports and construct dashboards for private or public use. Ivalua is unique in allowing for the same functionality, building and customization to be extended to supplier users for no extra charge.</t>
  </si>
  <si>
    <t>Buyers can tailor the process to organizational needs.</t>
  </si>
  <si>
    <t>Supports  free form entry, configurable drop-down lists, multi-selects, templates, question libraries and and other re-usable components. We can also automatically pull data from the supplier repository, and inject them into the questionnaires (survey tool). This means that Suppliers won't have to type every field each time, but just check if ok.</t>
  </si>
  <si>
    <t>Ivalua supports the creation of RFX/Surveys from configurable and customizable templates.</t>
  </si>
  <si>
    <t>Ivalua allows templates to be organized by industry and/or categories and multiple versions based upon different specifications created.</t>
  </si>
  <si>
    <t>Ivalua supports the creation of templates by category and the Addon Store can be used to create and share library of category templates.</t>
  </si>
  <si>
    <t>Ivalua supports the creation of templates by industry and the Addon Store can be used to create and share library of industry templates.</t>
  </si>
  <si>
    <t>Ivalua supports multiple weighting options to sourcing managers.</t>
  </si>
  <si>
    <t>Ivalua supports simple arithmetic formulae and  basic statistical/trigonometric spreadsheet formulas.</t>
  </si>
  <si>
    <t>Ivalua allows for simple cost model integration.</t>
  </si>
  <si>
    <t>Ivalua allows  multiple parties to rank all sections; and variable rankings on each section across multiple parties.</t>
  </si>
  <si>
    <t>For Price scoring, we support algorithms (for example, linear, power based). Clients can add algorithms they desire as our appraoch is configurable.</t>
  </si>
  <si>
    <t>Ivalua supports all listed areas i.e. bulk uploads,  classification by type,  version management</t>
  </si>
  <si>
    <t>Ivalua supports unlimited attachments with simple meta-data and version control</t>
  </si>
  <si>
    <t>Ivalua supports bulk upload and automatic association with suppliers, lots and line items using a standard naming convention</t>
  </si>
  <si>
    <t>CAD/ CAM diagram file extenstions can be detected and associated. External tools are needed for such files to be displayed.</t>
  </si>
  <si>
    <t>Ivalua supports email,  integrated messaging, collaborative RFX creation/construction.</t>
  </si>
  <si>
    <t>Real time messaging in auctions, between auction admin and bidders. Archived
messaging (with realtime email sending) is linked to a sourcing event and multi-parties.</t>
  </si>
  <si>
    <t>Buyer can see the supplier view in one click. and fill the fields just like the supplier would do.
And the buyer may also respond on behalf on the supplier, with one click.</t>
  </si>
  <si>
    <t xml:space="preserve">Ivalua supports bills of materials, where bills of material can be grouped into lots; with basic should cost model integration. </t>
  </si>
  <si>
    <t>Complete BoMs can be imported, but prices need to be imported/defined separately.</t>
  </si>
  <si>
    <t>Manual mapping.</t>
  </si>
  <si>
    <t>Ivalua supports auto selection of previously invited suppliers; suggests list of qualified/ approved  supplier for specific category/products.</t>
  </si>
  <si>
    <t>Ivalua's RFX/Auction and SIM modules share the same organic code base and data tables.</t>
  </si>
  <si>
    <t>Integrates with D&amp;B, Ecovadis, Google Search for searching suppliers.</t>
  </si>
  <si>
    <t>We support complex formulaes with cost break-down.</t>
  </si>
  <si>
    <t>We suppport all major types of bids e.g. sealed, envelopes, public</t>
  </si>
  <si>
    <t xml:space="preserve">
Supplier can add optional items, create multiple alternate proposals.
And buyers can compare RFI answers and prices in matrix</t>
  </si>
  <si>
    <t>Ivalua supports multiple parties to be restricted to individual elements, and all responses can be analyzed/plotted (and outliers marked or removed). We have workflows on evaluations and campaigns, that may be a plus regarding "multi-party support"</t>
  </si>
  <si>
    <t xml:space="preserve">Complex scorings can be performed.
But all participants have the same weight.
</t>
  </si>
  <si>
    <t>Ivalua supports simple tabular.</t>
  </si>
  <si>
    <t>Buyers can pause, edit, and re-issue RFXs and / or partial RFXs during an event</t>
  </si>
  <si>
    <t>Yes, and suppliers can be added or not, reasons tracked, and feedback given.</t>
  </si>
  <si>
    <t>We support Dutch, Dutch Forward
English, Forward, Index Discount
Index Premium, Japanese
+ options: best bidder protection, ranks that trigger (or not) overtime, etc...</t>
  </si>
  <si>
    <t>Depending on auction type:
ceiling, floor, increment, etc...
Column F has a list of some configuration options we have deployed.</t>
  </si>
  <si>
    <t>Previous auctions and basket templates can be created and starting bids defined from previous bids.</t>
  </si>
  <si>
    <t>Yes we carry over item lists, prices and the best price and supplier data.</t>
  </si>
  <si>
    <t>Extensive, control is at the individual lot level, and individual suppliers can be banned in real time (for not following the rules)</t>
  </si>
  <si>
    <t>We  invite suppliers and have trusted third parties who can bid on behalf of suppliers.</t>
  </si>
  <si>
    <t>Decent, real-time two-way forum communication</t>
  </si>
  <si>
    <t>We can see  during the auction how many times the supplier bid, change of the IP address; we can see and track history</t>
  </si>
  <si>
    <t>Our model is limited to unconstrained cost optimization among product providers and carriers.</t>
  </si>
  <si>
    <t>Yes, Ivalua sourcing module integrates with the SIM module for the automatic identification of suppliers who should be invited to bid. Suggestions are based on category/product and suppliers in the SIM module</t>
  </si>
  <si>
    <t>Ivalua supports "cherry picking” the lowest bid, splitting the award between three lowest-cost suppliers or splitting the award at a commodity level between three suppliers</t>
  </si>
  <si>
    <t>True cost modelling can be done in a myriad of ways in the setup (and analysis) of RFX events including with breakdown pricing or with separately defined cost components including advanced mathematical calculations.</t>
  </si>
  <si>
    <t>Configurable setting of constraints but no analytics included for optimization across different constraint mixes.</t>
  </si>
  <si>
    <t>configurable setting of constraints but no analytics included for optimization across different constraint mixes.</t>
  </si>
  <si>
    <t>Allows creation of a handful what if scenarios.</t>
  </si>
  <si>
    <t>A fixed set of default optimization scenarios are available. More can be configured as necessary.</t>
  </si>
  <si>
    <t>Scenarios can be saved, named and variously exposed.</t>
  </si>
  <si>
    <t>Yes, hard limit/capacity constraint identification only.</t>
  </si>
  <si>
    <t>Yes, but limited mainly to cost models - constraints have to be defined after the fact.</t>
  </si>
  <si>
    <t>Optimization is part of multi-round RFx processes just as Auctions are part of the rounds.</t>
  </si>
  <si>
    <t>Proprietary solver with no performance constraints.</t>
  </si>
  <si>
    <t>Complete basic - integrated versioning and e-Signatures.</t>
  </si>
  <si>
    <t>All offers, counter-offers and messages are secure and auditable.</t>
  </si>
  <si>
    <t xml:space="preserve">From a sourcing event, we can create a contract and populate awarded items with their prices. </t>
  </si>
  <si>
    <t>Yes, and the templates are dynamic and select among clauses based upon geographies, category, dollar value, or other relevant criteria</t>
  </si>
  <si>
    <t>yes, but limited only to a pre-defined set of categories (geographies, categories, industries, etc)</t>
  </si>
  <si>
    <t>Yes, with with version control and e-Signature.</t>
  </si>
  <si>
    <t>Roundtrip integration with off-line Word documents</t>
  </si>
  <si>
    <t>Includes version control at the document, clause and user level.</t>
  </si>
  <si>
    <t>Support for Docusign, Universign and e-Attestations.</t>
  </si>
  <si>
    <t>Native ETL, EAI, Search, Query toolbox</t>
  </si>
  <si>
    <t>Survey, Scorecard and RFX capability use common code and platform features and tighly integrated.</t>
  </si>
  <si>
    <t>Scorecards can be created and automatically populated from surveys, augmented with imported data and automatically updated on a regular (e.g. quarterly) basis and trends tracked over time (with complete history available).</t>
  </si>
  <si>
    <t>Configurable templates that can be automatically populated from survey and imported data are available out of the box. Certain questions in the surveys can be based on SQL queries so that they update periodically.</t>
  </si>
  <si>
    <t>Buyer may define basic KPIs using basic arithmetic operators and standard statistical functions (sum, average, etc.) or work with advanced SQL based formulae</t>
  </si>
  <si>
    <t>A complete set of Sourcing and Finance KPIs that cover 95% of most clients needs.</t>
  </si>
  <si>
    <t>3 levels are available with some formulae configurable for advanced calculations</t>
  </si>
  <si>
    <t>Ivalua supports budget definition and projected spend based on sourcing events and actual spend from Ivalua P2P modules.</t>
  </si>
  <si>
    <t>Both API and real-time ETL/EAI intergation scenarios can be supported.</t>
  </si>
  <si>
    <t>Can support both  weekly/monthly demand projection import and tracking of projection against demand.</t>
  </si>
  <si>
    <t>There is API and native integration to the Risk Management applications provided by the data providers should the buying organization also have a license to those platforms</t>
  </si>
  <si>
    <t xml:space="preserve"> yes, thresholds or significant changes</t>
  </si>
  <si>
    <t>yes, but the user has to define the trend magnitudes of interest</t>
  </si>
  <si>
    <t>Integration toolbox can be used to configure certain keyword lookups. AI for more fuzzy semantics is coming</t>
  </si>
  <si>
    <t>Fully functional Issue Management module natively integrated to each other S2P module and Corrective Action Plans</t>
  </si>
  <si>
    <t>Fully functional Corrective Action Plan module natively integrated to all other S2P modules, Issue Mangement and Savings Tracking Modules</t>
  </si>
  <si>
    <t>Milestone Tracking is integrated natively to Projects, and all other S2P modules(e..g contracting, Sourcing, Corrective Actions)</t>
  </si>
  <si>
    <t>Microsoft DOT NET</t>
  </si>
  <si>
    <t xml:space="preserve">Single-tenant Configurable Cloud where clients get the benefit of public Cloud (e.g. speed, low cost, inovation) and private cloud (e.g. make it your own, not forced to upgrade, upgrade when you want, carry-forward configurations to next update). </t>
  </si>
  <si>
    <t>We support both On-Premise, and Private Cloud (Single Tenant)</t>
  </si>
  <si>
    <t>Extensive - pretty much any data that can be viewed/entered on a mobile device can be viewed/entered</t>
  </si>
  <si>
    <t>We have web HTML level integration with an OCR engine ABBY for Invoice Data Capture and Expenses. PDF and camera images can be OCRed and used to auto-creat Ivalua invoices that are auto-validated against client's Ivalua database. We use Machine Learing to auto improve the system.</t>
  </si>
  <si>
    <t>Ivalua offers a very high level of Personalization capability. All terminology can be tailored, but Ivalua allow also to configured Workflows, Screen design, New data field and new data tables, business rules, without specific coding.</t>
  </si>
  <si>
    <t>Ivalua's platform is open and flexible and has been used by clients and SIs to meet standards needs of various industries such as PIDX, NIGP.</t>
  </si>
  <si>
    <t>We provide standard connectors to major ERP systems and share them with clients using our AddOn Store. For non-standard requirements, we have a native ETL, Search, Query and EAI toolset that is available without any extra charge to clients. They can configure the integration settings using the same HTML UI as the functional application. We deploy one unique instance per client for all his organizations. When Client has several ERPs, we interface with them.</t>
  </si>
  <si>
    <t>Extensive ERP integration with real-time updates, push/pull against data masters</t>
  </si>
  <si>
    <t>P2P and Sourcing suite share same database and codebase and are natively integrated.</t>
  </si>
  <si>
    <t>Microsoft, Greensill, DocuSign, Universign, e-Attestations, D&amp;B, Bureau van Dijk and EcoVadis</t>
  </si>
  <si>
    <t>Roles can be defined at the user, field, form/  object (e.g. Contract or PO level), dimension (e.g. region/ country) and any combination of the above.</t>
  </si>
  <si>
    <t>Ivalua provides unlimited number of configurations on any field, form, object, module by business users without requiring any code using a web-UI based Design Mode. Advanced configurations can be based off of category/industry templates, include modifiable event-specific workflows, detailed approval processes, verification and issue escalation rules etc.</t>
  </si>
  <si>
    <t>Our rules/ workflow capability is native. Ivalua's Design mode offers a 'whiteboard" environment and 'drag &amp; drop" capabilities when it comes to configuration by business users. Workflow changes can be visually seen in a dynamic picture as well as in a tabular/ sequential form to see the real-time effects of changes. Workflow and business rules can be changed on the fly in real time. Ivalua can get really really granular e.g. parallel and sequential workflows, reverse triggers e.g. if approver X rejects a contract approval, then re-trigger the workflow with a different chain of approvers for some parts of the workflow while copying the first set of approvers or require re-approval from the earlier approvers based on notifying them that another approver whose approval ,matters to their decision has rejected.</t>
  </si>
  <si>
    <t xml:space="preserve">Any element in the database can be used, correlated with an other element and actions when configuring business rules. Our rules capability is native. Ivalua's Design mode offers a 'whiteboard" environment and 'drag &amp; drop" capabilities when it comes to configuration by business users. Business rules can be changed on the fly in real time. </t>
  </si>
  <si>
    <t>Team can be assembled on the fly across users and organizational unit regardless of organizational roles of the team members. Specific security can be defined on a team-member/task basis that can over-ride their standard access rights as long as they are provided those as part of the team.</t>
  </si>
  <si>
    <t>Project and program management is a platform-level capability available across all S2P modules. Complete integration and project plans can be updated mid-project by users with authority to do so</t>
  </si>
  <si>
    <t>Ivalua supports hosting in global and regional data centers; support for specific e-Signature / e-Notification rules of the countries in which customers deploy; support variable workflows that tailor themselves to the locale of execution. Even a separate file-server that stores native files can be globalized to attach files in specific languages or pertaining to specific jurisdictions. Clients have deployed Ivalua in 15 languages.</t>
  </si>
  <si>
    <t>As the vast majority of our customers are global, local currency support and customer help desk support is an integral part of the deployment project. The Ivalua implementation team collects all relevant localization data on a per country and per region basis, including currency.  Ivalua has an interface to pull currency updates from an external service on the Internet; typically Clients prefer to use a common currency exchange process for all of their systems, or use their ERP as the master so that all systems reference the same currency exchange rate and time stamps.</t>
  </si>
  <si>
    <t>Customers are using the Ivalua platform in 11 languages.</t>
  </si>
  <si>
    <t>Consistent with our philosophy to provide maximum configurability through an accessible user interface, Ivalua offers clients the ability to configure the solution. The flexibility provided by the Ivalua Design mode allows a user with the proper credentials to add / change / remove fields on any screen quickly and easily. No external consultant, IT person or code-writing is required.
Ivalua also includes a workflow design engine that lets clients use a "whiteboard-like" interface to map out their workflows. Each step can then be created to indicate what types of approvals are needed and who owns those approvals. This intuitive interface lets our clients set up the workflows in any way so as to best conform to their business practices.</t>
  </si>
  <si>
    <t>Ivalua offers managers the ability to configure the solution. The flexibility provided by the Ivalua Design mode allows a user with the proper credentials to add / change / remove fields on any screen quickly and easily. No external consultant, IT person or code-writing is required.
Ivalua also includes a workflow design engine that lets clients use a "whiteboard-like" interface to map out their workflows. Each step can then be created to indicate what types of approvals are needed and who owns those approvals. This intuitive interface lets our clients set up the workflows in any way so as to best conform to their business practices.</t>
  </si>
  <si>
    <t>Client Administrators can offer Stakeholders the ability to configure the solution in the same manner as business users and managers.</t>
  </si>
  <si>
    <t>External vendor or 3rd party consultants are not "required' for any configuration. However, clients may want to use them for purposes of augmenting their own team or faster deployment. We have Ivalua Academy online classes and certification courses for partners and customers on functional as well as configuration training.</t>
  </si>
  <si>
    <t xml:space="preserve">For data cleansing, client data is extracted and, upon import to Ivalua, it is either normalized or categorized. By "normalized" we mean that variations on a supplier's name, for example, are changed to one name inside of Ivalua so that they may all be seen as the same supplier.  Ivalua also provides a "Supplier Cleansing Workbench" that arranges the data on suppliers that may be duplicates next to each other so that the Client can evaluate the records next to each other and, if they find duplicates, click one button to merge the data of the suppliers and archive the duplicates. This becomes a rule applied whenever spend on duplicates is imported again so that analysis can happen at an aggregate level.
Ivalua can enrich data using the Client's third-party data enrichment licenses.  Ivalua spend enrichment tool includes a "clues &amp; rules" engine. Clues being a series of values that help Ivalua make a best guess about how to categorize items and rules being fixed assignments. If the client has a relationship with a data provider that they would like Ivalua to send the data to for enrichment Ivalua can facilitate that process.
Our approach here is different as the enrichment is part of the same organic application as the main S2P suite and all data import and enrichment actions are visible in the front end in the UI.
Clients can use the tool themselves or through our partners such as Consus Consulting and KPMG.
</t>
  </si>
  <si>
    <t>We refer Partners such as KPMG, Consus Consulting and HelixBPO and advisors such as AT Kearney to clients who need such services.</t>
  </si>
  <si>
    <t>Ivalua can offer Spend/ Opportunity Analysis through partners such as KPMG, Consus Consulting and HelixBPO</t>
  </si>
  <si>
    <t>Ivalua can offer managed Sourcing Events through partners such as KPMG, Consus Consulting and HelixBPO</t>
  </si>
  <si>
    <t>Ivalua has fully functional Risk Idnetiffication and Management software solution that can be used by our Services partners to offer these services.</t>
  </si>
  <si>
    <t>Partners such as Consus Consulting and Helix BPO use our Sourcing platform to offer managed sourcing services. Ivalua has fully functional Risk Idnetiffication and Management software solution that can be used by our Services partners to offer these services.</t>
  </si>
  <si>
    <t>Ivalua is an enterprise software developer with over a decade of experience deploying our software to enterprises large and small, local and international, and in a wide variety of industries like manufacturing, finance, healthcare, services and retail. We have delivered projects by ourselves and in concert with consulting partners, some lasting weeks and others stretching over years. From all this, we've concluded that no standard project definition will address this variety and that our methodology should leverage the flexibility of our software.
Typically, Ivalua provides core technical implementation expertise and our implementation partners provide overall project management and supplemental technical resources. In general, Ivalua provides roles in: Account Management, Solution Consulting, Engineering, Product Expertise/Configurations, Integrations, Maintenance, QA and Help Desk. Partners often participate in: Project Management, Best Practices advisory, documentation (including business process alignment), testing strategy/execution, customer specific training, organizational change management, and supplier enablement. Although each circumstance is unique. All our Service and Support teams have Technical education and Ivalua product development expertise. 
All our Technical Support personnel have an Engineering/Technical education and Ivalua product development expertise.  We have ~50 resources on a global basis that can assist on deployments. Our partner networks reaches around 200-300 resources. We recently launched the Ivalua Academy Certifications and have around 25 certified professionals with the numbers increasing every week.</t>
  </si>
  <si>
    <t>Schemas can be ivalua standard or customer defined. There are no limits on size. Further multiple schemas can be supported.</t>
  </si>
  <si>
    <t>Schemas (and associated OLAP capabilities) for all Ivalua Modules are supported out of the box, pre-integrated with the transactional modules and available free of charge to customers. All Schemas are configurable as well as customizable.</t>
  </si>
  <si>
    <t>Typically customers use out of the box schemas and may consigure them. All schema configuration is done in the web application (new dimension, new indicators etc..). The Ivalua Analytics Dasboard has standard ones and clients (and Services partners) can share more on the Add-On store.</t>
  </si>
  <si>
    <t>KPI can be OLAP or SQL real time  and be mixed in the same dashboard (exemple : scoring indicators are in real time and spend analytics are in a cube), we support as many measures groups / views as needed</t>
  </si>
  <si>
    <t>The cube configuration is fully web based with comprehensive UI. Each dimension and indicators can use existing application authorization so it is very easy to have a full control on how and who will be able to use theses data. Notice reports can also be exposed to suppliers</t>
  </si>
  <si>
    <t>The Spend analysis workbench provide an easy way to manage classification rules, all invoice/supplier information can be used to create classification rules, exception can be managed at the invoice line level if necessary. The system help to understand why a rule is applied over another one to be fully transparent</t>
  </si>
  <si>
    <t>There is 2 topics : formula in reporting and formula in classification rules
For reporting : first level of formula directly accessible in the report designer based on already existing indicators, for trained users they can fully defined new dimension/measures in the cube configuration screen
For classification : the system can use any  informations and mix them to create rules, it can be by mapping system or by keywords (or a mix). The system provide classification propositions based on already existing data coming from  other modules (Ex : having a contract on some commodity : this is a clue, a supplier has been invited to a sourcing process : this is a clue...)</t>
  </si>
  <si>
    <t>Ivalua's provides a very configurable and extensible framework for defining, maintaining and enhancing Classification Rules and Clues. Clues can conme from data from other modules (contracts/ p2p / sourcing...)</t>
  </si>
  <si>
    <t>Ivalua provides a natively integrated ETL toolset within the same web-UI as the Ivalua suite that is available free of charge to clients. The Toolset is highly configurable and extensible and works in conjuction with our native EAI, Search, Query Tools.</t>
  </si>
  <si>
    <t>Major ERPs (SAP, Oracle) are supported out of the box. Our native and extensible Integration Toolbox (which has ETL, EAI, Search, Query tools) allows us to quickly integrate to any other ERP or legacy system.</t>
  </si>
  <si>
    <t>Major ERPs (SAP, Oracle) with S2P functionality are supported out of the box. Our native and extensible Integration Toolbox (which has ETL, EAI, Search, Query tools) allows us to quickly integrate to any other ERP or legacy system.</t>
  </si>
  <si>
    <t xml:space="preserve">Rule sets can be defined that do automatic cleansing, enrichment and classification during load. Primacy can be set such that in cases of conflicts, certain rules apply over other rules (which will be ignored). </t>
  </si>
  <si>
    <t>Rules can be organized by common elements (all rules related to a specific supplier or snippet of text, for example). Rules are automatically prioritized by their specificity (highly specific rules win over more general ones). The weighting for prioritization can be customized by client through configuration. There is no "what-if" capability with rules, but the openness of the entire workbench allows for rules adjustment, examination of results and then further refinement.</t>
  </si>
  <si>
    <t>Enrichment capability consists of identifying and removing supplier dublicates, rules-based and clue-based spend data classification. Clients can leverage Ivalua partners (e.g. Consus, KPMG) for enrichment services. Unlike typical enrichment service providers that offer quarterly updates, Ivalua's data can be enriched and updated daily due to our strong integration framework.</t>
  </si>
  <si>
    <t>Ivalua supports out-of-box integration with D&amp;B, Ecovadis, Bureau van Dijk and e-Attestations. Additional partners can be easily added using our native Integration Toolbox which is highly configurable and extensible. The right data can easily be selected for the right records.</t>
  </si>
  <si>
    <t>We support very extensible and configurable multi-source cross joins.</t>
  </si>
  <si>
    <t>The classification and categorization capability is very extensive and useable. Rules be defined and data mapped in real-time. These can also be modified quickly and easily.</t>
  </si>
  <si>
    <t>Manual classification and categorization 
can be done by a business user in thr HTML web UI using formulae and templates, without requiring code writing.</t>
  </si>
  <si>
    <t>Rules engine is flexible and can be set up to use any informations available.
A rule can be a mix of these information, it can be based on pure mapping and/or search inside descriptions</t>
  </si>
  <si>
    <t>Ivalua allows multiple users to (a) take snapshots of any part of the applicationa nd sahre it with ay other user (b) have a collaborative blog on any topic, including classification and interpretation of spend analysis reports.</t>
  </si>
  <si>
    <t>All the rules are accomplished by a multi-part query of the "clues" in a given line. These may apply based on an aggregation of the static, complicated, regex rule sets or they may apply only to specific sub-sets of data.
It is also possible to override the above with highly complex queries (whatever can be constructed in SQL) to be run against inbound imported spend as well.</t>
  </si>
  <si>
    <t>Current approach is rules-based. We are working on proof-of-concepts forAI in classfication.</t>
  </si>
  <si>
    <t>Users can augment and over-ride auto-classfication and corrections occur in real-time. Users can improve the domain specific knowledge models overtime.</t>
  </si>
  <si>
    <t>Yes, Ivalua supports full error management and reporting</t>
  </si>
  <si>
    <t>This is done by end users and not auto-matically by the system. Users can however define and configure reports to identify recurrent outlier situations  any such future occurences can be caught in future.</t>
  </si>
  <si>
    <t>The analytical cube structure can be leveraged to represent classifications in a myriad of statistical models. Indeed, this is not just useful internally but also aids in reviews by client experts who may detect "screamers" in the classification (mis-classifications based, usually, on misinterpretation of text strings) based on them standing out in a specific data set.</t>
  </si>
  <si>
    <t>As noted below, the analytical cube view is the ideal approach for such analysis and allows for user-defined setting of time scale, geographical area, organizations, suppliers, chart-of-accounts, etc. without the need to refresh the cube for analysis.
A real-time analytical cube capability is also available but has not been needed in this area (where, anyway, the datasets typically are too large to support such a need)</t>
  </si>
  <si>
    <t>Visualization includes all major graph and chart types, reporitng tables and formats, dashboard views.</t>
  </si>
  <si>
    <t>Filters can be definied and applied in real time on any dimension.</t>
  </si>
  <si>
    <t>Formuale support in  reporting : first level of formula directly accessible in the report designer based on already existing indicators, for trained users they can fully defined new dimension/measures in the cube configuration screen</t>
  </si>
  <si>
    <t>Charting and graphing capability includes pie charts, bar charts, extensive, modern graph capabilities.</t>
  </si>
  <si>
    <t>The report building and definition capability allows adding new reports and templates on both new and pre-defined dimensions, using an extensive range of formulaic support.</t>
  </si>
  <si>
    <t>Our ETL capability is very extensive. it is native, intergrated with suite, single toolbox and configurable.</t>
  </si>
  <si>
    <t>Ivalua supports flat-file exports in necessary formats and auto-push to FTP sites where other systems can upload the files from the FTP to import.</t>
  </si>
  <si>
    <t>Supports both real-time refresh and daily  sprend data integation depending on the type and criticality of the data.</t>
  </si>
  <si>
    <t>Ivalua supports scorecard creation and editing and re-use. Clients can use afull range of formulae. Scorecards be filtered and drilled-down to the same extent as a report dashboards.</t>
  </si>
  <si>
    <t>Scorecard templates can be shared between clients and consultants on the Ivalua Addon Store.</t>
  </si>
  <si>
    <t>Ivalua supports the definition of KPIs that can be used and re-used as needed in the creation of scorecards.</t>
  </si>
  <si>
    <t>Some standard KPIs are included.</t>
  </si>
  <si>
    <t>The system supports import and viewing of benchmark data from any source. The next release will have client metrics on their Ivalua deployment.</t>
  </si>
  <si>
    <t>Supplier financial and CSR data is integrated from external systems like D&amp;B, Bureau Van Dijik and Ecovadis.</t>
  </si>
  <si>
    <t>We do support Should cost analysis and this can be used to model cost avoidance and opportunity programs. With Ivalua, we support Should Cost analysis as formulaes can be defined , data can be populated and costs can be compared</t>
  </si>
  <si>
    <t>Ivalua provides good out-of-the box opportunity/ bid/ sourcing analysis and indicators (e.g.  select examples include YOY Monthly Spend Trend, Spend $ by Supplier YOY,  Spend $ by Region/Country,  PO$ by org, Invoice$ by org, Top suppliers by PO$, TopSuppliers by Invoice$, Invoice$ by Category, PO$ by Category, # of users-total/by language/by Org, User Activity trend, # of Sites-total, by Org, by Region, # of Supplier Users-total, by language, by Geo).  In addition clients and consultants can provide their templates on the AddOn Store with other clients.</t>
  </si>
  <si>
    <t>Ivalua provides good out-of-the box Procurement indicators and reports (e.g.  select examples include # of Catalogs or  Items by supplier,  % of Catalogs or  Items by supplier, PO$ by org, Invoice$ by org, Top suppliers by PO$, TopSuppliers by Invoice$, PO Count, Invoice Count, Invoice Count by Org, Invoice$ by Category, PO$ by Category, YOY Monthly Spend Trend,  # of users-total/by language/by Org, User Activity trend # of Sites-total, by Org, by Region,# of Supplier Users-total, by language, by Geo).  In addition clients and consultants can provide their templates on the AddOn Store with other clients.</t>
  </si>
  <si>
    <t>Ivalua provides some out-of-the box T&amp;E indicators and reports.  In addition clients and consultants can provide their templates on the AddOn Store with other clients.</t>
  </si>
  <si>
    <t>Ivalua provides some out-of-the box Payment &amp; AP indicators and reports.  In addition clients and consultants can provide their templates on the AddOn Store with other clients.</t>
  </si>
  <si>
    <t>Ivalua provides some out-of-the box PLM and BOM indicators and reports.   In addition clients and consultants can provide their templates on the AddOn Store with other clients.</t>
  </si>
  <si>
    <t>Ivalua provides some  Services Spend management indicators and reports.  In addition clients and consultants can provide their templates on the AddOn Store with other clients.</t>
  </si>
  <si>
    <t>Ivalua provides out-of-the box Temp Labor/ Contingent Workforce Management indicators and reports.  In addition clients and consultants can provide their templates on the AddOn Store with other clients.</t>
  </si>
  <si>
    <t>Ivalua provides good out-of-the box Supplier Analysis indicators and reports.   In addition clients and consultants can provide their templates on the AddOn Store with other clients.</t>
  </si>
  <si>
    <t>Ivalua provides  some out-of-the box Risk Management Analysis indicators and reports.  In addition clients and consultants can provide their templates on the AddOn Store with other clients.</t>
  </si>
  <si>
    <t xml:space="preserve">Ivalua Solution technical architecture has been designed from the ground-up to ensure maximum level of security, scalability, reliability and performance.
The Ivalua solution can be deployed on a number of different hosting architectures:
- Shared or Dedicated hardware
- Virtual or Physical servers
Our cloud is based on a SaaS architecture deploying Single-instance application (One per client). Most new sales with a few exceptions (5-10%) are Private Cloud basedSingle-tenant Configurable Cloud where clients get the benefit of public Cloud (e.g. speed, low cost, inovation) and private cloud (e.g. make it your own, not forced to upgrade, upgrade when you want, carry-forward configurations to next update). </t>
  </si>
  <si>
    <t>We own the entire Big Data infrastructure, including the OLAP Cubes, Reporting layer, Dashboard layer, ETL, EAI, Search/Query Tools and can bring in big data from any ERP/Legacy system and refresh it daily. Further with our latest release 156, we can do real-time data as well as re-freshed data in the same dashboard view, which is very unique.We are currently working on (1) using big-data approaches to highlight opportunities to sourcing and category managers e.g. identify seasonality in spend patterns, identify year-end spend hikes related to accelerated budget consumption and proactively point these for savings consideration (2)analyzing customer value metrics related to adoption, cycle times, spend trends, users across and within clients, and using these to help clients get more value out of their projects, benchmark across clients, and recommend deployment approaches based on our experiences across our client community.</t>
  </si>
  <si>
    <t>Our approach here is different because technically we can expose the full functionality of the desktop version on mobile devices and are architecturally not limited to exposing only a subset like some of our competitors. Full application is available on tablets.
Following module are available for smartphones: Workflow approvals, Supplier info
Expense Reports management, Shop on catalog, Purchase Requisitions, Purchase orders, Invoice approvals, Analytics. Forecast 2017 : Goods Receipt Creations, Answers to evaluation questionnaires  (Supplier evaluations, Risk).</t>
  </si>
  <si>
    <t>Some semi-structured data (such as that found in Invoice and Expense Receipt PDF files ) can be captured using OCR and used to auto-populate Invocies and Expense Reports. We don't support natural language processing of unstractured text data from an analytics stand-point.</t>
  </si>
  <si>
    <t>OCR technology is used for Invoice Data capture of scanned invoices and T&amp;E and Invoices/ T&amp;E received by eMail. Scanning is used for capturing expense receipts using tablets and mobile phones and creating expense claims within Ivalua. OCR technology is using the smae HTML web UI as the rest of the suite and is easily used by end users.</t>
  </si>
  <si>
    <t xml:space="preserve">We are currently running a proof-of-concept on "Chat Bots" for end user and supplier engagement and onboarding. </t>
  </si>
  <si>
    <t>We provide standard connectors to major ERP systems and share them with clients using our AddOn Store. For non-standard requirements, we have a native ETL, Search, Query and EAI toolset that is available without any extra charge to clients. They can configure the integration settings using the same HTML UI as the functional application. We deploy one unique instance per client for all his organizations. When Client has several ERPs, we interface with them. Our ETL/EAI tools are very configurablea nd scalable. We typically support the most complex scenarios e.g. for the following clients:
(1) Faurecia: Replaced 12 legacy systems by 1 platform across 330 sites and 34 countries
(2) Valeo: 1 S2P platform across 136 production sites
and 15 distribution platforms in 35 countries
(3) Credit Agricole: 1 Global S2P platform for 66 entities across 60 countries
(4) 3F Groupe: 1 global S2P platform for 14 subsidiaries across 50 sites.
(5) Honeywell: Integrate 100+ different systems</t>
  </si>
  <si>
    <t>Ivalua supports multuiple versions of indicators (however they are not linked together). Administrators and configurators can change the settings for the same configuration for all users. Users can create their own formula in dashboard based on existing indicators.</t>
  </si>
  <si>
    <t>We allow for private, sem-private public, public read-only and public shared views at the document and user level (which includes buy-side users and suppliers) which more advanced that at a workspace level. We manage security with authorisations.</t>
  </si>
  <si>
    <t xml:space="preserve">Ivalua has a native visualization capability (e.g. OLAP) that is available free of charge to buy-side clients as their suppliers, along with the core modules they license. We also use license HighCharts for charting capability as is made available as part of our platform at no additional cost. Ivalua's approach is unique as we deliver reports to supplier with no licence fees compare to third party BI providers. We can mix real time indicators and olap indicator in a seamless way. so we can do "real time" dashboard enriched with "cube" indicators. </t>
  </si>
  <si>
    <t xml:space="preserve">Users can easily create rule-driven analytics workflows when importing data, error management, validity checks, troubleshooting and correction. This is because these processes are handled in the same web HTML UI as the rest of the suite leveraging the same underlying Ivalua Platform components (e.g. workflow, configurabilit). 
Users can easily create custom views using configurable layouts, dashboards and charting options. Users can easily create custom cubes using our Advanced Analytics module that allows users the ability to both configure and customize the cubes. </t>
  </si>
  <si>
    <t>We support multi-currency, multi-language as well as ability to model global taxes (we started in Europe as a company and almost all European countires have implemented this). We also provide a global support model across 10 languages.</t>
  </si>
  <si>
    <t>As the vast majority of our customers are global, localization is an integral part of the deployment project. We have extensive experience in supporting needs of various countries in EMEA. The Ivalua implementation team collects all relevant localization data on a per country and per region basis, including currency.  Ivalua has an interface to pull currency updates from an external service on the Internet; typically Clients prefer to use a common currency exchange process for all of their systems, or use their ERP as the master so that all systems reference the same currency exchange rate and time stamps.</t>
  </si>
  <si>
    <t>Customers are using the Ivalua platform in 11 languages. We can extend the number of language by configuration. We use a dedicated translation company for the "out of the box" labels</t>
  </si>
  <si>
    <t>Ivalua is an enterprise software developer with over 16 years of experience deploying our software to enterprises large and small, local and international, and in a wide variety of industries like manufacturing, finance, healthcare, services and retail. We have delivered projects by ourselves and in concert with consulting partners, some lasting weeks and others stretching over years. From all this, we've concluded that no standard project definition will address this variety and that our methodology should leverage the flexibility of our software.
Typically, Ivalua provides core technical implementation expertise and our implementation partners provide overall project management and supplemental technical resources. In general, Ivalua provides roles in: Account Management, Solution Consulting, Engineering, Product Expertise/Configurations, Integrations, Maintenance, QA and Help Desk. Partners often participate in: Project Management, Best Practices advisory, documentation (including business process alignment), testing strategy/execution, customer specific training, organizational change management, and supplier enablement. Although each circumstance is unique. All our Service and Support teams have Technical education and Ivalua product development expertise. 
All our Technical Support personnel have an Engineering/Technical education and Ivalua product development expertise.  We have ~50 resources on a global basis that can assist on deployments. Our partner networks reaches around 200-300 resources. We recently launched the Ivalua Academy Certifications and have around 25 certified professionals with the numbers increasing every week.</t>
  </si>
  <si>
    <t xml:space="preserve">
Ivalua provides software functionality for ETL, data cleansing, classification and categorization. Our Services partners like Consus, KPMG and others typically provide these servies using our software</t>
  </si>
  <si>
    <t>Ivalua has delivered projects by ourselves and in concert with consulting partners, some lasting weeks and others stretching over years. Our Partners often participate in: Change Management, Project Management, Best Practices advisory, documentation (including business process alignment), testing strategy/execution, customer specific training, and supplier enablement. Although each circumstance is unique. We have ~50 resources on a global basis that can assist on deployments. Our partner networks reaches around 200-300 resources. We recently launched the Ivalua Academy Certifications and have around 25 certified professionals with the numbers increasing every week. We refer Partners such as KPMG, Consus Consulting and HelixBPO and advisors such as AT Kearney to clients who need Change Management services.</t>
  </si>
  <si>
    <t>The supplier “view” in the Ivalua solution is one of the most comprehensive in any source-to-pay solution. All data related to the supplier across the source-to-pay cycle can be accessed from one central location. From the supplier profile, a user can access all of the supplier data in the supplier information master, which includes but is not limited to financial data, location information, employee and contractor information, product and service information. From here, a user can access all sourcing activities the supplier is associated with (completed, won/lost, in progress, upcoming, etc.), all awards and contracts, all orders, all invoices, all goods receipts, all assets and tooling associated with the profile, all scorecards, all out-of-the-box risk and sustainability profiles (if the organization subscribes to D&amp;B, BvD, and/or Ecovadis feeds), all catalogs, all associated exceptions, all associated corrective action or  improvement plans, and all communications from the supplier related to any of the above.Schemas can be ivalua standard or customer defined. There are no limits on size. Further multiple schemas can be supported. Schemas (and associated OLAP capabilities) for all Ivalua Modules are supported out of the box, pre-integrated with the transactional modules and available free of charge to customers. All Schemas are configurable as well as customizable. The first level of schemea is typically comon across clients. Then we use client schemas that we replicate into Ivalua. Typically customers use out of the box schemas and may consigure them. Ivalua's provides a very configurable and extensible framework for defining, maintaining and enhancing Rules and Approval workflows.</t>
  </si>
  <si>
    <t>Ivalua can support UNSPSC's classification and SIC codes. We also support client specific product coding. Each product can have multiple product codes associated with it-including industry codes, internal Buyer code and Supplier code.</t>
  </si>
  <si>
    <t>We provide connectors to major ERP systems and share them with clients using our AddOn Store. For non-standard requirements, we have a native ETL, Search, Query and EAI toolset that is available without any extra charge to clients. They can configure the integration settings using the same HTML UI as the functional application. We deploy one unique instance per client for all their organizations. When Client has several ERPs, we interface with them. Customers can choose to connect with suppliers directly on the Ivalua Portal, on third party commerce business networks or VAN networks. In all cases, all Ivalua needs is the EDI/ cxML settings of the supplier. Ivalua does not charge any supplier enrollment or transaction fees in either case. We also connect out-of -the box with 3rd party data sources like Ecovadis, D&amp;D, Bureau Van Dijk and Coface. Our ETL/EAI tools are very configurablea nd scalable. We typically support the most complex scenarios e.g. for the following clients:
(1) Faurecia: Replaced 12 legacy systems by 1 platform across 330 sites and 34 countries
(2) Valeo: 1 S2P platform across 136 production sites
and 15 distribution platforms in 35 countries
(3) Credit Agricole: 1 Global S2P platform for 66 entities across 60 countries
(4) 3F Groupe: 1 global S2P platform for 14 subsidiaries across 50 sites.
(5) Honeywell: Integrate 100+ different systems</t>
  </si>
  <si>
    <t>Yes. Ivalua's MDM system controls other MDM systems for distributed master data management across the systems for each type of data (corporate information, product information, operational informations. The Vendor Master Management Process is the automated workflow that manages vendor record maintenance activities. The vendor master record contains pertinent information that affect integration points between Accounts Payable and Procurement. We manage the following types of informaiton: What Vendor Location Data, Tax Information, Banking Details, Payment Terms, Vendor Contact Information, Withholding Tax Information etc. Each vendor master record is assigned a unique identifier, which serves as the vendor number on Purchase Orders and in Accounts Payable postings (vendor invoices and credit memos).
VMM Registration is also provides access to Global Supplier Portal applications which is the
window to client's policies, communication and other operational information</t>
  </si>
  <si>
    <t xml:space="preserve">Ivalua's MDM solution provides fine-grained access controls at the field-level with unlimited roles and permissions at the individual user level. We enable and deploy regionally a single, global vendor management for centrally managing vendor master data and ongoing maintenance.  Ivalua's MDM solution provides the following capabilities:
(a) Globally deployed /Regionally executed standardsystem; (b) System stable anddependable (c) Rigorous / Structured Vendor data governance andmaintenance (d) Standard Process and workflow with (e) Enhanced visibility to GlobalVendors
(f) Improve visibility to Parent /Child Vendor relationships (g) Improved overall data integrity that can also feed supporting systems (i.e. SAP / R3 systemsetc.)
</t>
  </si>
  <si>
    <t>Users can create any form, and conditional workflow, that they need to capture all of the necessary data.</t>
  </si>
  <si>
    <t>Ivalua's MDM solution maintains the complete edit history of every data element in the system, including who made the change, when, and what their role was at the time</t>
  </si>
  <si>
    <t>Ivalua's MDM Solution serves as an advanced document management solution and maintain a detailed document and version history with complete and customizable metadata (history). We also provide  expiration dates, alerts and personlized dynamic notifications for content managers.</t>
  </si>
  <si>
    <t>Currently, Ivalua uses ABBYY technology for pdf or image scanned documents to be run through an OCR process for Invoices. Scanning other documents would require specific configurations but so far there has been no demand for such. Instead, most documents associated with suppliers are specifically managed as standalone native documents uploaded by suppliers and annotated with specific metadata depending on the nature of the document type (insurance docs, for example, have a required field for the total insured value...). They can then be passed, in their original form, through a workflow that brings them to SMEs who can determine values for other metadata fields and whether the documents are acceptable. OCR would improve only incrementally on this since an SME would still need to evaluate the document in its original context.</t>
  </si>
  <si>
    <t>Ivalus supports supplier (pre) self-registration from both a client's public portal or in response to buyer invitations. Ivalua helps quickly and easily onboard suppliers for RFPs, orders and invoices, and push data to ERP or other relevant systems. With Ivalua, clients can:
(a) Register suppliers online with rapid validation workflow.
(b) Receive alerts on suppliers with missing or incomplete data.
(c) Generate RFIs for mass data updates.
(d) Master data management of Supplier data for ERP and other systems.</t>
  </si>
  <si>
    <t>With Ivalua, clients can create Campigns and RFIs for individual or mass data updates by suppliers. They can use Supplier Registration form and workflow for this process. While often overlooked in most supplier management systems, the ongoing management of supplier data can be more challenging and time consuming than initial on-boarding activities. Ivalua’s SIM module allows you to notify multiple suppliers at the same time by requesting a review and update of their company information. Capture each supplier response separately and seamlessly integrate their answers into the corresponding supplier record.</t>
  </si>
  <si>
    <t>Ivalua supports suppliers self-registering and entering  information, uploading and maintaining documents, complete catalogs and make updates on a regular basis. Each of these processes can have their own conditional workflows. Suppliers can self-register with information, documents, qualifications for supported spend categories. In addition, duplicate checking and rejection and then additional field and table level customized user interface can be added per client process. Our self-registration is extensible i.e. it supports conditional workflows that lead the supplier down the appropriate paths to capture the relevant information.</t>
  </si>
  <si>
    <t xml:space="preserve">Ivalua supports UNSPSC's level 5 classification and SIC codes. We have also supported NIGP and PIDX industry codes. </t>
  </si>
  <si>
    <t>We have a fully configurable questionnaire and or template that can be used to capture this information. We can then automatically update supplier database with the responses.</t>
  </si>
  <si>
    <t>Our native Integration Toolbox that is free, pre-integrated with the rest of the suite including Supplier Management solution, does integrate with social network integration, (e-)fax integration, and/or phone integration. However this has to be configured by clients for their own needs.</t>
  </si>
  <si>
    <t>Customers can choose to connect with suppliers directly on the Ivalua Portal, on third party commerce business networks or VAN networks. In all cases, all Ivalua needs is the API/cxML settings of the supplier. Ivalua does not charge any supplier enrollment or transaction fees in either case. This has happened in a few cases and we don't come across this as a common requirement as Ivalua has a Portal and its own native cXML/EAI tools that are pre-integrated and free to use (unlike our competitors who either charge for their own or their partner products), customers prefer to use our portal and integration toolbox (vs. even pay a VAN network).</t>
  </si>
  <si>
    <t>Ivalua integrates out of the box with e-attestations (for verifying supplier credentials), Ecovadis, Bureau VanDijk. We have been integrted with D&amp;B and several government databaeses for specific clients using our easy to use configurable integration toolbox.</t>
  </si>
  <si>
    <t>Ivalua allows for Supplier Qualification as well as blacklisting for specific categories and sub-categories and regions/ countries and the ability to manage this process via access controls and workflows. Further,  Ivalua sourcing module integrates with the SIM module for the automatic identification of suppliers who should be invited to bid. Ivalua further provides advanced support for basing Supplier Qualification based on supplier responses to Survey Questionniares.</t>
  </si>
  <si>
    <t>Ivalua provides OOTB support for a common as well as conditional workflow to support data gathering for the mulitple fields in the supplier profile, based on what they area nd who needs to provide and validate the data.</t>
  </si>
  <si>
    <t>Ivalua supports  multiple, invited parties to respond and allows supplier to add parties. We can create several Supplier profiles, and allow them to answer only specific fields of information. There are no charges for additional supplier users and supplier have control over their users and profiles.</t>
  </si>
  <si>
    <t>Documents be automatically detected, stored and approved by the platform. Document types are set up ahead of time and they prescribe the path in the workflow as necessary.</t>
  </si>
  <si>
    <t xml:space="preserve">Ivalua's MDM system controls other MDM systems for distributed master data management across the systems for each type of data (corporate information, product information, operational informations. The Vendor Master Management Process is the automated workflow that manages vendor record maintenance activities. The vendor master record contains pertinent information that affect integration points between Accounts Payable and Procurement. VMM Registration is also provides access to Global Supplier Portal applications which is the window to client's policies, communication and other operational information. Ivalua's MDM solution provides fine-grained access controls at the field-level with unlimited roles and permissions at the individual user level. </t>
  </si>
  <si>
    <t xml:space="preserve">We manage the following types of informaiton out-of-the-box: What Vendor Location Data, Tax Information, Banking Details, Payment Terms, Vendor Contact Information, Withholding Tax Information etc. Each vendor master record is assigned a unique identifier, which serves as the vendor number on Purchase Orders and in Accounts Payable postings (vendor invoices and credit memos). </t>
  </si>
  <si>
    <t>Ivalua's Supplioer profile and MDM solution has a dedicated section for Financial Information, be it credit ratings, P&amp;L statement, Financial Ratios. Ivalua also itegrates with D&amp;B and Bureau Van Dijk. Clients have also used our native, configurable and easy-to-use Integration Toolbox to integrate to ACH systems.</t>
  </si>
  <si>
    <t>Ivalua's native Integration Toolbox provides configurable EAI, ETL, Search and Quarty tools that are pre-integrated with our SIM and MDM modules. Clients use these capabilities to easily address their third party data feed integration needs. Clients like Afnor, have 850 Auditors using Ivalua to conduct 20000 Audits a year.</t>
  </si>
  <si>
    <t>Ivalua provides deep document management capabilities including word integration for collaborative creation, editing, mark-up, and indexing, support for comments and markup, and complete version tracking. Further documents can be marked as public, private (buyer only), only visible by specific buyer/supplier teams etc.</t>
  </si>
  <si>
    <t>Ivalua provides a robust process to capture, maintain, track and update credential documents such and certificates/ insurance, that fully leverages our robust access controls, supplier-self service, delgation, configurable workflows and personalized notifications.</t>
  </si>
  <si>
    <t>Ivaluas Pricing &amp; Catalogs module allows sharing the management of pricing and catalog updates with suppliers through the collaborative supplier portal and track internal approvals before updates are published to users. Buyers or Suppliers can import and update supplier pricelists and catalogs with full error management. Users can compare item prices and use workflow approval prior to including in the catalog. Catalog items and punchout catalogs can be searched with an easy-to-use interface. Clients can manage Items, suppliers, promotional items, recommended items, and green items. Users can save time with saved carts and favorite shopping lists. 
Supplier can manage their own catalogs using extract and ETL to import up to date info. We also provide OOTB approval process for those changes with highlight of the  deltas for the buyer.  Each change of price can be tracked showing full history.</t>
  </si>
  <si>
    <t>Rating and approval of suppliers are based OOB workflow and survey features. Fully configurable and integrated with the full suite. Approval of supplier can have specific processes for each part of the organization and each type of good / service provided. The appoval status can be different based on this organizational / taxonomy scope. Ex: approve for one specific production location and forbidden for another one. 
The preferred status can be defined at contract and/or item level.</t>
  </si>
  <si>
    <t>Supplier can access their portal to update their data (with or wihtout approval workflow associated), answer self-evaluation, answer RFI based on their scope of action, etc. With the new release V156, collaborative social chat is also supported.</t>
  </si>
  <si>
    <t>We do have a collaborative instant messaging OOB that can be plugged to any scope. We can have general messages, internal messages associated with a specific supplier record or contracts, exchanges between supplier contacts and internal users, etc. Each message is audited and can contain attachment.</t>
  </si>
  <si>
    <t>We have project management functionality where buyers/suppliers can jointly collaborate on documents, taks, milestones, issues, action plans and improvements. However we do not have explicit whiteboarding.</t>
  </si>
  <si>
    <t>Ivalua provides Supplier Improvement Plans and Issues Management functionality that enable true collaboration that improves supplier performance and makes an impact on the bottom line. Clients can assign actions to key supplier/ internal resources and track ongoing status. The solution provides visibility and report on key metrics shared between business stakeholders and suppliers. Clients can rapidly access data with direct links to supplier performance evaluations and exceptions.</t>
  </si>
  <si>
    <t>Ivalua provides Issues Management functionality that enables clients to focus on issues that require the most attention in areas such as deliveries, invoices, SLA compliance, etc. Functional support includes, (a) verification of  follow-up actions and review required documents with validation workflow; (b) receive team notifications and real-time alerts. This helps clients save time by using a single source linked to your orders, deliveries, invoices and contracts. Track and report on issues and disputes and better collaborate with suppliers.</t>
  </si>
  <si>
    <t>Ivalua provides Program and Project management functionality tuned for  various procurement activities for internally relevant initiatives. Key features include:
(a) Organize all activities throughout the Ivalua suite around corporate projects or initiatives.
(b) Provide a console for non-procurement members of the project team to communicate, plan, manage tasks, upload docs and track progress.
(c) Link projects to sourcing, contracts, requisitions, orders, invoices, performance evaluations, etc. for a full view of all activities in procurement that affect the project.
This helps clients save time reporting details to project team members outside of procurement. Organize information from Sourcing to help with a project to generate cost-based sales proposals, to address a new product introduction initiative or to pass project requirements for something like a construction or oil-field project directly into sourcing and contracting vehicles with sub-contractors.</t>
  </si>
  <si>
    <t xml:space="preserve">Ivalua allows for the verification of  follow-up actions and review required documents with validation workflow; and receive team notifications and real-time alerts. </t>
  </si>
  <si>
    <t>Resolution mechanisms in Ivalua center around identifying Issues, Improvement Plans, Action Plans,  tracking their status/progress, Acceptance of resolution via Validation Workflow and closure of the issues/ actions. Resolution mechanisms are further supported by underlying workflow, approval authority, buyer/supplier collaboration and if required project management capability.</t>
  </si>
  <si>
    <t xml:space="preserve">Ivalua enables track supplier and contract level performance and risk using qualitative/quantitative KPIs. Clients can evaluate and analyze suppliers across multiple performance and risk metrics.
Clients can define and  configure performance and risk types, metrics and associated KPIs. Its important to note that KPIs in the case of Ivalua are auto-popupated by the S2P strategic/ tactical procurement modules in real-time and are auditable (vs. the approach of other providers which is to upload spreadheets into a dashboard with no direct link, navitation, drill-down or auditability to source transactions/ events/documents of record). </t>
  </si>
  <si>
    <t>Ivalua provises native ability to do surveys and link them to mtrics/ KPIs, suppliers, business units, scorecards, categories, buyers. Scores can be weigted, self-scored, scored by others, or auto-scored based on the responses (and pre-assigned values for difference response types). Hence this process is very efficient.</t>
  </si>
  <si>
    <t>Formulaic support for KPI calculations for effective 360-degree scorecards includes algebraic operators, within the UI, but more complex operations can be performed by SQL coding of the operators (also not a customization)</t>
  </si>
  <si>
    <t>Ivalua has a native, configurable, comprehensive Integration Toolbox in the same UI as the rest of the suite, that includes EAI, ETL, Search, Query features. We integrate with OOTB with DocuSign, Universign, e-Attestations, D&amp;B, Bureau van Dijk and EcoVadis.  We have not yet seen an integration scenario that we cannot handle. Our Integration Toolbox and integrations are free-of-charge with the rest of the Ivalua platform, unlike other providers who charge EDI and ETL fees.</t>
  </si>
  <si>
    <t>Ivalua supports scorecard creation and editing and re-use. Clients can use afull range of formulae. Scorecards be filtered and drilled-down to the same extent as a report dashboards. Scorecards are updated in real-time and alerts can be sent out based on pre-defined frequency or scoring criteria.</t>
  </si>
  <si>
    <t>Ivalua's platform model allows for truly remarkable levels of configuration (rather than code level customization) and includes its own workflow engine, document management support, SOA/web-service integration capabilities, template/field/form and related editing, security, reporting, collaboration, and third-party supplier/partner network connectivity. This broader platform value proposition not only unites the Ivalua suite through a common code base, but also enables it to work inside extremely complex customer environments and link procurement organizations with their global suppliers. The Ivalua “AddOn” store provides sharing of configuration options, scenario enablement and reporting). Underlying this front-end capability is an extensible architecture that can be incorporated to fit highly granular needs.</t>
  </si>
  <si>
    <t>Ivalua supports this via Category Action Plans and Improvement Plans. Supplier Challenges can be set as either category management goals/action items and also as specific Corrective Improvement Plans. Both of these are tied to Issues Management and Project Management, Milesstones/Tracking/Alerting, Approval Workflow, Validation/Acceptance.</t>
  </si>
  <si>
    <t>Suppliers can submit unsolicited ideas as part of Category Action Plans, Issues Management and Improvement Plans and Sourcing process. We find that getting unsolicited ideas from suppliers in a defined business context is better /actionable than a random spray and pray appraoch.</t>
  </si>
  <si>
    <t>Varying and multiple level of review and decision support are included i.e multi-level approvals are supported, buying teams &amp; Suppliers &amp; Stakeholders can work collaboratively, suppliers can provide feedback at appropriate points. Futher the review and decision support framework is very configurable and clients can easily configure their specific organizational structures, delegation of authority matrix, acceptance criteria/ process and escalation paths within Ivalua.</t>
  </si>
  <si>
    <t>Data monitoring is done by end users and not auto-matically by the system. Users can however define and configure reports to identify recurrent patterns/trends/analysis and outlier situations  any such future occurences can be caught as the reports are refreshed in real-time with data. Alerts can be set if actual KPI values meet certain criteria and users can be alerted by the system.</t>
  </si>
  <si>
    <t xml:space="preserve">Scorecard data can be automatically updated in real-time from the core Ivalua S2P modules and be refreshed (even daily) based on feeds from 3rd party systems using our Integration Toolbox. Ivalua supports scorecard creation and editing and re-use. Clients can use afull range of formulae. Scorecards be filtered and drilled-down to the same extent as a report dashboards.
</t>
  </si>
  <si>
    <t>Alerts can be defined to notify any user when scorecards drop below a threshold, trends change, or other relevant factors that need to be monitored</t>
  </si>
  <si>
    <t>CAR/CAM systems can be integrated as required.</t>
  </si>
  <si>
    <t>Ivalua allows buyers to track supplier and contract level risk using qualitative/quantitative risk data.
Key features include: (a) Evaluate and analyze suppliers across multiple risk dimensions; (b) Configure risk types and measurement indicators; (c) Use forms or integration with 3rd parties to update supplier risk data. 
This helps buyers/ vendor managers/ risk managers save valuable time for their team by automating risk scoring campaigns, mitigate risk by integrations with 3rd party risk providers and set up business rules and metrics to ensure teams are contracting and awarding business to low risk suppliers.</t>
  </si>
  <si>
    <t xml:space="preserve">Risks can e identified based on supplier surveys, RFI data gathering as well as score values of KPIs (e..g quantitative data) based on the responses being Yes/No, or above /below certain numeric values. Risks can also be identified based on Issues created in our Issue Management module. Thus risks can be identified both automatically as well as manually, using a cross-section of data. </t>
  </si>
  <si>
    <t>Various types of mitigation plans can be created in Ivalua using our Improvement Plans, Issues Management and Category Action Plan functionality. Some risks can be mitigated by Suppliers improving their process (so Ivalua allows for creation of Improvement plan). Other risks are best mitigated by formally creating/ collaborating on and resolving the issue (e.g. buyer-supplier joint focus and review of certain processes) and so Ivalua allows for creation of Issues. Other risks are best mitigated by Suppliers taking very concrete Category Actions (e.g. replace certain tooling, upskill staff in Y areas) and so an Action Plan is the most apprpriate mitigation approach. Ivalua supports them all.</t>
  </si>
  <si>
    <t>Historical data  can be plotted for trend analysis and integration with outside sources of market data can be leveraged for some predictive analytics</t>
  </si>
  <si>
    <t>Ivalua supports NPD/NPI via (a) organizing purpose-built NPI program/ project management using a cross-functional (stakeholders) and cross-company (buyer/supplier/designer/sub-contractor) teams that can collaborate on designs, specs, quality documents, certifications, FAI reports and modeling a client's NPI/NPD process/ methodology in the tool (b) allowing BOMs to be created/imported and sourced and impacs understood with should-cost analysis (c) some clients (esp. Automotive companies) are configuring Ivalua to 'templatize" their NPI/NPD process i.e. auto generating the questions/forms that need to be filled out to ensure quality/safetly/acceptance documents from a policy and regulatory compliance perspective.</t>
  </si>
  <si>
    <t>BOMs can be defined, imported and used to support cost models. Formulaes can be defined, data can be populated and costs can be compared. The Ivalua platform allows for remarkable levels of configurability.</t>
  </si>
  <si>
    <t>BOMs can be defined, imported and used to support cost models. Formulaes can be defined, data can be populated and costs can be compared.  The Ivalua platform allows for remarkable levels of configurability. Ivalua also supports Item Data MDM that can be configured by clients and used in support of all S2P processes including BOM management.</t>
  </si>
  <si>
    <t>Ivalua Platform and Integration Toolbox can be used for both push/pull as well as extensive integration between NPD/NPI and innovation management.</t>
  </si>
  <si>
    <t>Ivalua platform supports process, program/project management functionality  and integrates with a configurable, variable, workflow that integrates with each module and function in the Ivalua suite. Further, workflow can be parallel, sequential and can even reverse/ force re-do steps on the sourcing plan, if certain conditions or approvals are not met. We go well beyond basic task definition and address NPD/NPI project management as stated above.</t>
  </si>
  <si>
    <t>Analysis is pre-integrated to the entire source-to-pay process in the Ivalua suite. Our OLAP tool and charting capability is pre-integrated with each module and is available free-of-charge to buyers and their suppliers (unlike competitors who charge for their own and partner BI tools). Our comprehensive native, configurable search, query, ETL and EAI functionality is available 'free of charge" as part of the suite/platform (unlike competitors who charge for their own and partner EDI/EAI/ETL tools and whose tools are not configurable nor fully integrated with rest of suite).</t>
  </si>
  <si>
    <t>Ivalua supports scorecard creation and editing and re-use. Clients can use a full range of formulae. Scorecards be filtered and drilled-down to the same extent as a report dashboards. Scorecard templates can be shared between clients and consultants on the Ivalua Addon Store.</t>
  </si>
  <si>
    <t>Ivalua provides good out-of-the box Supplier Analysis metrics and Indicators. In addition clients and consultants can provide their templates on the AddOn Store with other clients.</t>
  </si>
  <si>
    <t>Ivalua provides good out-of-the box reports as it related to SXMR analysis indicators and reports. In addition clients and consultants can provide their templates on the AddOn Store with other clients.</t>
  </si>
  <si>
    <t>Ivalua provides some out-of-the box Risk Management Analysis indicators and reports. In addition clients and consultants can provide their templates on the AddOn Store with other clients.</t>
  </si>
  <si>
    <t xml:space="preserve">Ivalua's Supplier portal supports a single view and sign on. Suppliers  can manage their data, alerts, POs, Orders, Contracts, Invoices, surveys, RFXs, requests, performance data, external data etc. for all customers through one sign-on. The portal provides a 360 view across all spend management activities and internal and external data. Data can be organized by the business unit/ department, transaction type, alerts, request type and any other deimension present in the underlying data. Supplier representatives can filter in to what they want to see when they want to see it.
It does not handle multiple client relationships under one login, however. The supplier works one client at a time, in the context defined by their client. </t>
  </si>
  <si>
    <t>Ivalua has a dedicated Supplier Information Management module that supports onboarding through multiple methods of data gathering (independently tracked and approved credentials, questionnaires, survey scorecards and new fields with contingency rules on them). Ivalua provides a self-service model (with help desk for back-up support) for Suppliers and makes it really easy for them to onboard themselves using either self-regitration or a Buyer invitation. During the onboarding process Ivalua provides alerts and reminders to Suppliers in case of missing or incomplete fields and documents, providing them a guided experience. Conditional fields can also be set-up for suppliers so that during onboarding they are only asked the questions that pertain to their business profile and category. Ivalua provides automated onboarding support features such as automnated password resets, so suppliers don't have to call in to a help desk for basic needs. Ivalua help desk also support Suppliers with questions on clarifications,  "how-to", client policies etc. However we find that most suppliers don't need extensive support given how easy our process is. For example, CACI onboarded 90% of its suppliers in a 6 month period.  
Ivalua supports suppliers adding parties and back-up proxies that will automatically be authorized if the primary party does not log in or gets disconnected.</t>
  </si>
  <si>
    <t>Ivalua allows for powerful collaboration features to suppliers, i.e. they can view, confirm, accept, reject, change, respond, counter-offer, create and propose/send, social chat/ comment, delegate to other supplier users. Ivalua's powerful and configurable platform allows Buyers to define what collaborative rights they want to assign to various supplier profiles. For example, they may allow a supplier to configure delegation/ assignment within additional users in the supplier organization, but not to Buyer tasks.</t>
  </si>
  <si>
    <t>Suppliers can (like any other other users on the platform who have access rights), send emails, take 'snapshots" of any access-authorized part of the application, write comments on specific analysis/dashboard reports, do social chat, create Issues and request corrections to data created on them by Buyers as well as on data created by Suppliers (past the Edit/Draft stage and if the document is already accepted/finalized by Buyer e.g. Suppleir Create Invoice). They can easily link the source/core transaction/report on such a request. Further, Buyers can enable validation workflows, so such requests can be tracked, accepted/rejection and closed with full versioning and auditability on the correction of data actually made, as  result of such request.</t>
  </si>
  <si>
    <t>Ivalua supports scorecard creation and editing and re-use. Clients can use a full range of formulae. Scorecards be filtered and drilled-down to the same extent as a report dashboards. 
Suppliers can pull data required to fill Surveys via import.</t>
  </si>
  <si>
    <t>Ivalua's Supplier Portal contains extensive document management and update capability that allows suppliers to attach documents, reminds them of when updates are required, process documents against minimal acceptance and completion criteria during upload and provides full error management with reasons/ next steps for resolution. We have an extensive OCR Data capture capability that would have to be configured to auto-extract meta data on Supplier's behalf. Currently its used on Buyer's behalf.</t>
  </si>
  <si>
    <t>Ivalua allows for pull signals on VMI to be generated for communication to suppliers and for auto-receipt or invoicing.</t>
  </si>
  <si>
    <t>Ivalua's portal supports the distribution and archival of purchase orders on behalf of the buyers and/or invoices on behalf of the suppliers, correlation, and payment support through ACH integration.</t>
  </si>
  <si>
    <t>Single-tenant Configurable Cloud where clients get the benefit of public Cloud (e.g. speed, low cost, inovation) and private cloud (e.g. make it your own, not forced to upgrade, upgrade when you want, carry-forward configurations to next update).</t>
  </si>
  <si>
    <t>This is done by end users and not auto-matically by the system. Users can however define and configure reports to identify recurrent outlier situations any such future occurences can be caught in future.</t>
  </si>
  <si>
    <t>This is in discussions in our customer advisory council. So far no major demand, especially given reluctance to mess with the ledger model used today.</t>
  </si>
  <si>
    <t>Coming soon, we aren't Luddites</t>
  </si>
  <si>
    <t>Roles can be defined at the user, field, form/ object (e.g. Contract or PO level), dimension (e.g. region/ country) and any combination of the above.</t>
  </si>
  <si>
    <t>Ivalua provides unlimited number of configurations on any field, form, object, module by business users without requiring any code using a web-UI based Design Mode. Configurations can be based off of strategic nature of the relationship, the dollars involved, the industry, and/or regulatory controls required. Approaches can be based on users, departments, commodities, roles, content groups, approval steps, delegated approvals, units of measure, custom fields, accounts, chart of accounts, invoice tolerances, receiving tolerances, budget periods, payment terms.</t>
  </si>
  <si>
    <t>We have a number of "network-based" capabilities. Ivalua AddOn Store enables Ivalua customers to search for and instantly install pre-configured templates and “add-ons” to their system, and Add Ons can be created and shared with other Ivalua customers through a global AddOn network. Examples of Ivalua AddOns include: RFP Templates, Supplier catalog connectors, Screen layout and design “themes”, Contract clause templates, Homepage dashboards, industry-specific workflows and alerts.
Ivalua helps clients efficiently manage Tail Spend by capturing 50-60% of invoice volume that is submitted via PDF files and images and using supplier collaboration to submit, complete and process invoices and gain compliance. Invoice loading by suppliers, automatic OCR and invoice creation and validation, buyer and supplier workflow and Ivalua Suite integration in HTML UI; notifies Suppliers via email to validate specific fields and provide missing information; uses self-learning system to automatically enhance future data validation and completion; suppliers or buyer can review PDF scan side-by-side with auto-created Invoice.
Further our roadmap includes a 'network-based" Supplier Master database that will allow Suppliers to share their profile and credentials with many buy-side customers.Ivalua is currently developing a Master Supplier Database, where Suppliers can chose to share their Supplier Profile and Credentials documents with multiple Buyers (who have opted in to receive such data.)</t>
  </si>
  <si>
    <t>Ivalua platform supports n-tier matching within a Supplier entity (Group,. HQ, site/country level) and across intermediaries (e.g. brokers, distributors). We have clients in the Food Service industry that model a 2 tier supply chain with Buyer, Supplier and Distributors collaborating on contract pricing, pricing updates and invoice matching. In Financial Services we have worked well with buyers/supplier and brokers. We support complex 3rd party relationships where buyer/suppliers are paired off.</t>
  </si>
  <si>
    <t>Our approach to customized SXMR configuration and advanced configuration scenarios is "Everything is Possible". We support all approaches you list i.e... users, departments, commodities, roles, content groups, approval steps, delegated approvals, units of measure, custom fields, accounts, chart of accounts, invoice tolerances, receiving tolerances, budget periods, payment terms, etc. and more. There are no limits to the number of configurations included. We support both single and multiple chart of accounts/accounting structure (e.g., SAP, Oracle, Lawson, etc.). The process for configuring custom fields/web forms is using the 'Design Mode" which is a dream-weaver like abstraction layer that business users and administrators can use without writing a single line of code. None of our competitors has this "Everything is Possible" capability.</t>
  </si>
  <si>
    <t>Any element in the database can be used, correlated with an other element and actions when configuring business rules. Our rules/ workflow capability is native. Ivalua's Design mode offers a 'whiteboard" environment and 'drag &amp; drop" capabilities when it comes to configuration by business users. Workflow changes can be visually seen in a dynamic picture as well as in a tabular/ sequential form to see the real-time effects of changes. Workflow and business rules can be changed on the fly in real time. Ivalua can get really really granular e.g. parallel and sequential workflows, reverse triggers e.g. if approver X rejects a contract approval, then re-trigger the workflow with a different chain of approvers for some parts of the workflow while copying the first set of approvers or require re-approval from the earlier approvers based on notifying them that another approver whose approval ,matters to their decision has rejected.</t>
  </si>
  <si>
    <t>Ivalua supports hosting in global and regional data centers; support for specific e-Signature / e-Notification rules of the countries in which customers deploy; support variable workflows that tailor themselves to the locale of execution. Even a separate file-server that stores native files can be globalized to attach files in specific languages or pertaining to specific jurisdictions. Clients have deployed Ivalua in 11 languages.</t>
  </si>
  <si>
    <t>As the vast majority of our customers are global, localization is an integral part of the deployment project. The Ivalua implementation team collects all relevant localization data on a per country and per region basis, including currency. Ivalua has an interface to pull currency updates from an external service on the Internet; typically Clients prefer to use a common currency exchange process for all of their systems, or use their ERP as the master so that all systems reference the same currency exchange rate and time stamps.</t>
  </si>
  <si>
    <t>Ivalua Supplier Enablement approach is characterized by (a) No Supplier Transaction Fees, (b) target 100% of Suppliers from Day 1 – SMB, local, regional and global. High spend and volume. Direct, indirect, capital or services suppliers; (c) Enable for e2e Spend Management- Once a Supplier is enabled in any process (e.g. Sourcing), their profile is available for use in other processes (e.g. P2P); (d) Give Suppliers Multiple Connectivity Options  (at least 8)– PO Flip, Direct Integration, Email, Auto File Transfer, Invoice Data Capture, Mobile Scan, Manual Flat File, User Entry; (d) Give Buyers Choices on Engagement Model – Buyer Self Service with Ivalua tools &amp; templates. Ivalua Managed (Partly or Fully); (e) Open Network and Global Compliance – No supplier contracts to join, customizable Buyer/Supplier interactions with invoice and tax compliance. Ivalua has a formal methodology for Supplier Enablement that includes a 5 step process: (1) Set Supplier Enablement Goals; (2) Gather Relevant Supplier Data, (3) Define Supplier Enablement Glide Path, (4)Align Internal Spend Stakeholders , (5)Communicate With Suppliers Repeatedly. This is supported by Supplier Welcome Package, draft emails, best practices, FAQs etc. Ivalua uses its own and Partner services from Consus and KPMG to onboard suppliers. The Supplier Portal supports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Ivalua has  a natively developed Integration Toolbox that has ETL, Search, Query, EAI, API Console and AddOn Store that is used for supplier integration with supplier systems, including real-time web-services call for Cross-Catalog PunchOut. Ivalua has OOTB workflow and configurable workflows for supplier on-boarding. Ivalua has a Supplier Deduplication workbench that helps normalize parent-child relationships, duplicate names etc. Supplier enablement sizes are: large 10,000 to 50,000+suppliers, medium: 5000-10000 suppliers, small: 500-5000 suppliers.. Our clients have been able to onboard 73% of their suppliers in less than 3 months and 85% of suppliers in 4-6 months. Suppliers take a few minutes to onboard on the Supplier portal. As noted earlier, there are no supplier enrollment contracts or fees.. Most suppliers are able to operate on the portal without any training. We offer unique capabilities for tail-end suppliers, including Invoice Data Capture (to auto-create Invoices from Invoice PDFs and Images) and via emails for onboarding. We have auto-generated password resets so don't need a help desk for basic capabilities like that (which other providers do). Suppliers can rely on standard portal options for most tasks. they only need add-on services if the suppliers themselves (or their buyers) have any unique data capture and integration requirements (beyond standard).</t>
  </si>
  <si>
    <t>During the implementation phase, we do these services ourself or using partners like Consus, KPMG, HelixBPO, PWC, CGI etc. During on going maintenance/ deployment expansion phase, typically our partners or clients lead this effort directly (with suport from our Support team).</t>
  </si>
  <si>
    <t>We typically would leverage our partner network (KPMG, Consus, Helix BPO, CGI, PWC tc.) to conduct such services.</t>
  </si>
  <si>
    <t>We have dedicated Issues Management functionality. We also have the ability to Alert on upcoming/ expiring Issues and Contract Renewals. We also support reporting on risk and performance KPIs.</t>
  </si>
  <si>
    <t>Ivalua workflow and suite integration allow for a wide variety of guided outcomes. Workflow can aid in the Contract expiration process and the status of the contract can drive alerts on other objects in the suite (the supplier, for example) so that owners of those objects are spurred into action based on the contract expiration.</t>
  </si>
  <si>
    <t>We have examples of clients who have used an interactive approach to our workflow to simultaneously change status, notify people of actions, trigger integration events (fetching data from outside systems, for example) and make notes and assignments along the way.</t>
  </si>
  <si>
    <t>The query capability can look at both clause language and metadata for finding data and then shows, in the results, where the clause is used (in templates or other contracts) so the user can see the full context.</t>
  </si>
  <si>
    <t>Batch file uploading and import/mapping. This ususally suffices to meet customer needs because clients are uncomfortable with our non-legally trained systems interpreting data. Instead, for migrations, they may elect to do a cleanup by paralegals manually or they may engage with a partner like Seal who can automate the process with significant core competency IP to handle the necessary analysis before loading. We can integrate, of course, with their output.</t>
  </si>
  <si>
    <t xml:space="preserve">We actively recommend Vendors like Seal Software and are open to using them as the client opportunity presents itself. We don't cover this feature natively. </t>
  </si>
  <si>
    <t>Survey questionnaires are integrated OOB with the contract module. Recurring campaign as well as end of assignement survey can be run for contracts.</t>
  </si>
  <si>
    <t>We do this natively as Sourcing and Contract modules share the same code base. We can carry over award, legal terms, items and prices.
In addition, we have deployed Authoring directly inside the sourcing process where clients have justified such configuration (government space).</t>
  </si>
  <si>
    <t xml:space="preserve">Ivalua can use its contract conversion capabilities on a supplier MS word document based contract to bring into Ivalua system, automatically split it into clauses,  convert to Ivalua paper and allow e-redlining in the CLM app. 
</t>
  </si>
  <si>
    <t xml:space="preserve">Native feature of amendment and sub-contract creation carying over parent contract information </t>
  </si>
  <si>
    <t>Clients electing to continue with use of Word often start in Ivalua authoring to initialize the contract from a template, add clauses and merge with metadata from the contract repository before exporting to Word for standard back-and-forth negotiations "offline". Periodic (and final) versions can be re-imported and logged as well.</t>
  </si>
  <si>
    <t>Ivalua prides itself as having "Nothing is Impossible" workflow. We support Including process modeling; rule-based branching; use of APIs; delegation; use of user groups and roles; standard approval hierarchies and complex/custom approval logic; incorporation of counter-party in flow. We also support reverse sequential workflows and can even re-start the whole chain based on actions of certain users in the workflow.</t>
  </si>
  <si>
    <t xml:space="preserve">Contract readlining can be done in the application, supporting back and forth between several parties with full traceability of the different changes and versionning. </t>
  </si>
  <si>
    <t>With current release 156, we support native Collaboration features i.e. social chats internally and with suppliers- these can include messages and alerts.</t>
  </si>
  <si>
    <t>We have supported this requirement with significant configuration to the out of the box functionality for our public sector clients.</t>
  </si>
  <si>
    <t>We have supported this requirement with some customization to the out of the box functionality for our healthcare clients.</t>
  </si>
  <si>
    <t>Our Contracts and P2P modules share the same organic code base, objects and naming/ numbering conventions. Robust functionality and methodology to set in place all downstream contract monitoring processes, roles, alerts. We provide a differentiated functionality here including the ability to set projects and action plans for contract implementation e.g. tooling changes etc.</t>
  </si>
  <si>
    <t>With a fully integrated suite, compliance problems can be detected in many different places (supplier, sourcing, requisitioning, invoicing, issues management, asset tracking, performance and risk management, etc.). This affords many opportunities depending on the kind of compliance checking activity desired.</t>
  </si>
  <si>
    <t>We support tracking discounts, penalties, rebates, budget burn rate, reporting of TCV, ACV and expended budget as well as log forecasted commits against forecasted spend trends.</t>
  </si>
  <si>
    <t>We have dedicated functionality for Performance Evaluation, Action Plan, Issues Management and Improvement Plans, which are all integrated with each other. We win business because of this capability.</t>
  </si>
  <si>
    <t>We provide reports and analytics on contract status, life cycle, pending renewal, and all information about the contract usage through our P2P module (consumption, on-time delivery, etc.)</t>
  </si>
  <si>
    <t>We can score suppliers based on surveys, auto rating (system determined scores based on rules) and manual rating. We have analytics embedded within all our functionality, including the survey tool.</t>
  </si>
  <si>
    <t>AI support for this requirement is part of our roadmap for 2018.</t>
  </si>
  <si>
    <t>We use the AddOn Store for this and customers can share best practice contract and clause templates with other customers.</t>
  </si>
  <si>
    <t>The features that our clients find most value creating / differentiating are listed below
• “Nothing is Impossible” Workflow – entirely configurable; conditional, sequential, reverse triggers and re-starting based on activity
• Easily aggregate 100% of buy-side contracts – model/ configure historical or new contracts; Paper, PDF or ERP contracts; goods, assets or services contracts; standard or custom headers and footers
• Real-time, “on the fly” Conditions – steps change dynamically based on user responses
• Personalized Dynamic Notifications – Configurable alerts with personalized messages
• Universal Search – find Contracts using key terms in attachments, body, exhibits
• Risk Reporting – report on Contract risks (e.g. OCC,  OSFI, Solvency II)
• Practical Contract Management – simplify life-cycle management, end-to-end S2P suite integration</t>
  </si>
  <si>
    <t>Ivalua delivers a platform-as-a-service (PaaS) based approach to procurement, with a deep underlying services-oriented-architecture (SOA) model. The Ivalua platform model allows for truly remarkable levels of configuration and includes its own workflow engine, document management support, SOA/web-service integration capabilities, template/field/form and related editing, security, reporting, collaboration, and third-party supplier/partner network connectivity. IValua Platform is based on MICROSOFT DOT NET.</t>
  </si>
  <si>
    <t>Ivalua is ISO 27001, SSAE16 SOC 2 certified. Ivalua has had no data incursions of any kind in more than 10 years. Encrypted, regularly audited and monitored 24/7 across multiple data centers, the Ivalua Cloud supports the core Ivalua Platform and enables Ivalua’s high levels of performance and responsiveness. Ivalua supports highest encryption standards.</t>
  </si>
  <si>
    <t>Roles can be defined not just by selections, but on data views or particular workflow or particular user or any configurable combination.</t>
  </si>
  <si>
    <t xml:space="preserve">
Ivalua is two years into a three-year plan to upgrade our user experience. Our application suite features a unique level of configurability which has differentiated us in the marketplace. As we've expanded our single-tenant SaaS architecture, our challenge has been to consolidate and focus the best of our customer deployments into a single "reference" version.
We recognize UX is critical to increased adoption, ROI and TTV. In 2016 we hired a design director to head our UX efforts and this year we added a user researcher; future hires are planned to build out the team. Our iterative process begins with research to inform our designs, followed by a dedicated design phase before development. Post development features are validated with client usability studies, site visits and surveys. Our objective is to make the Ivalua experience efficient, personalized (tailored to the user/role), intuitive, configurable and accessible.
Most of our functionality is displayed in one of two modes: browse (list of objects) and detail (with sub-process steps when applicable). The sub-process steps are presented in a persistent but minimizable left navigation panel to make efficient use of screen real estate. In browse mode we are expanding our use of inline editability with auto saving to reduce the need for users to drill into objects to make common changes. In detail mode we practice progressive disclosure, only showing complexity when it is warranted by the process or user role. Sections are shown or hidden according to configurable rules.
We find inspiration from desktop and mobile applications. Redesigns for PayPal, LinkedIn, and DocuSign stand out for their clean visual designs and nuanced interactive feedback. Mobile experiences from Uber and Expensify showcase how tedium can be turned into delight. And of course, Amazon is always a reference for search and procurement.
The final stage of our three-year plan is to implement a new front-end framework. We've begun laying the programmatic foundation for the re-rendering. In addition to a clean, contemporary look and feel, the new framework will simplify and reduce our html and css; enhance our ability to deliver adaptive and responsive UI on different devices; normalize our experience across modules; and enable the next phase of process/workflow refinement.</t>
  </si>
  <si>
    <t>We  locate our servers in Equinix data centers. We completely control every aspect of our technology stack and easily switch out any piece.</t>
  </si>
  <si>
    <t>We support full error management including detecting missing data and erroneous data, along with messages highlighting root causes and correction steps.</t>
  </si>
  <si>
    <t>We don't currently support Block Chain.</t>
  </si>
  <si>
    <t xml:space="preserve">We can integrate 3rd party apps. </t>
  </si>
  <si>
    <t>Minimal AI used with algorithms for identification of supplier duplicates and related entities. More AI is coming in the next year as part of 2018 Roadmap.</t>
  </si>
  <si>
    <t>We have run some past pilots for bots and are currnetly runnning some more.</t>
  </si>
  <si>
    <t>We typically integrate with master data for users/contracts/suppliers. We have native organic process integration with POs/Invoices as CLM is on the same code base and database as P2P modules. We do have integrations with Docusign and e-attestations. We use our native, comprehensive Integration Toolbox that has pre-integrated tools for ETL, EAI, Query and Search for Contracts Integrations also. Most clients bring in contracts meta data. However we can and have also bring in the entire legacy contract from another system using EAI. Many clients like the configurability and integrateability of the Ivalua CLM system so much that they start using Ivalua CLM as the master system of truth for all their buy-side contracts.
A minority of clients may ask for integrations to a standalone CLM solution or an archive. More common for clients with different P2P systems, the integration is at the pricelist level with SAP-centric "Outline Agreements", for example.</t>
  </si>
  <si>
    <t>Ivalua's CLM integrates natively with Ivalua's Sourcing, P2P, Project Management, Asset/Tooling, Spend Analysis, T&amp;E, Supplier Risk management - all of which can be considered best-of-breed systems. We can easily use our Integration Toolbox to integrate with any 3rd party niche/ best of breed system as well.</t>
  </si>
  <si>
    <t>We have some OOB Contrct workflows that are simple and easy to adopt. We also have extensive congifurability to model the CLM process based on spend threshold, users, roles, departments, geography, commodities, categories, risk profile, confidentiality status (public vs. confidential contract), special fields -among others.</t>
  </si>
  <si>
    <t>Clients have deployed Ivalua in 11 languages.  We can extend the number of language by configuration. We use a dedicated translation company for the "out of the box" labels</t>
  </si>
  <si>
    <t>We provide services for clients to migrate their existing/ legacy contract data into the Ivalua CLM and Supplier system. We also provide any needed Customer support in maintaining their integrations so the data between Ivalua and ERP systems stays current.</t>
  </si>
  <si>
    <t>Ivalua provides integrated spend analysis across the entire S2P platform. Categorization against a built-in (and customizable) taxonomy is included as well as the ability re-categorize within the spend workbench by adding new and/or modified rules and add weighted clues without moving to a separate categorization tool. Users are alble to reclassify data already classified. They can make manual classification/rules impacting a single line (or many lines). Users have the ability to see the impact of rule/weight changes in real time to understand the impact of reclassification activities. Creation of rules based on keywords is also possible.</t>
  </si>
  <si>
    <t>Ivalua includes the ability to create scorecards and also leverage scorecards from the AddOn Store. Additionally, Ivalua includes a dedicated module for Category Planning and Management and additional features to allow for setting and measuring Savings Tracking goals.</t>
  </si>
  <si>
    <t>BOMs can be defined, imported and used to support cost models.
 Ivalua's 2018 roadmap includes enhanced capabilities supporting BOM target vs actual cost models, as well as supplier health visualization (risk scores, etc.). Additionally users will be able to create BOM cost model versions/scenarios and compare them.</t>
  </si>
  <si>
    <t>There are existing templates that customers can leverage at a category level. Ivalua AddOn store has additional templates developed by Ivalua, Ivalua clients and third party partners. Customers also have the ability to create their own templates with simple UI configuration. There is also a pre-defined questionnaires library (general questions, technical questions, pricing grid) to be easily uploaded / converted into next sourcing project.</t>
  </si>
  <si>
    <t>Ivalua Program Management Module is integrated into Ivalua’s broader P2P suite, which means that any project can benefit from overall modular integration including the use of supplier/item catalogs, sourcing, procurement, contracts, analytics or invoicing, documents, communications, goals,while at the same time capturing, reporting on and providing integrated analytics on top of all project, category, spend and supplier data. The Progam Mgmt module includes complete project management capabilities allowing participants inside and outside of procurement to view the objectives, activities, drill in to sourcing events, contracts, suppliers and also manage actions, tasks, dependencies and project plan.
 Workflow is a broader differentiator in Ivalua’s suite and leverages an object-based approach where individual steps, items and elements can be managed on a highly granular level (and linked). The extension of this workflow engine and control to the Program Management module makes this a highly robust execution and strategic planning tool.</t>
  </si>
  <si>
    <t>The Ivalua supplier portal is fully integrated with Ivalua's RFx capabilities and vise versa, which allows data collected in RFx to update the supplier profile, and also the profile data to be used in the RFx. Multiple, invited parties can respond to an RFx and allows supplier to add parties, or delegate their responsibilities to specified collegues. Several Supplier profile types can be created to allow, for example, one to answer price information, and one to only enter RFI data. Suppliers are not charged to use the portal and they can include as many users as makes sense. Suppliers also have control over their users and profiles.</t>
  </si>
  <si>
    <t>Ivalua supports secure, tracked, and versioned e-negotiation with contract offer and counter offer version control and tracking. Full online collaboration of the contract with ability to track comments and redlines on a shared document OR offline creation of a Word version which can be re-uploaded when necessary. Ivalua recently released improved contract clause integration with MS Word, making it that much easier for internal and external users of the Ivalua contract module to negotiate/markup and modify a contract offline or offine and be able to visualize those changes in the Ivalua platform.</t>
  </si>
  <si>
    <t>Ivalua allows buyers to notify suppliers of issues using the issues management module, and create and manage corrective action plans in a collaborative fashion with project management capapbilities to create and assign actions and keep track of progress. Suppliers can notifity buyers of issues through the system. Improvement plans can also be created. These can be tied to Scorecards and the Supplier Profile, as well as dashboard level charts which would allow for an organizational summary that can be drilled into to evaluate progress, etc.</t>
  </si>
  <si>
    <t>The Ivalua SIM module supports multiple methods of data gathering, including supplier self-registration. As part of this, supplier qualification and onboarding can be done easily with configurable workflows. Certifications, qualifications, questionnairs, survey scorecards, financials, and more can be automatically collected and contingency rules/alerts can be added. Suppliers can be segmented and configurable workflows can be used for supplier profile changes, updates and approvals. Suppliers access the Ivalua portal for free, and includes a complete profile with information and transaction management capabilities. Ivalua also supports multiple integration points for loading supplier data into the portal. Suppliers loaded through integrations can subsequently be pulled into onboarding processes leveraging capabilities previously described. Onboarding campaigns can be managed using campaign management tools to view how many suppliers invited, how many signed up, x need a follow-up email, etc.</t>
  </si>
  <si>
    <t>Ivalua offers supplier self-registration/onboarding through configurable workflows. Workflows can be customized in the UI by actual users with the the appropriate authorization.
 Ivalua onboarding integrates with custom workflows that control the registration, process holds, and subsequent hold releases for further onboarding and approval. Supplier data collected in the onboarding process can fully update the supplier master record. Each step can have variable mechanisms of notification, alerts, reviews by team members, escalation, and delegation.</t>
  </si>
  <si>
    <t>The suppliers self-registration workflow process can include information, documents, qualifications and capabilities for supported spend categories, etc. Additional field and table level customizations are possible in the user interface can be unique for each client process. 
 Ivalua's robust configurability helps organizations collect any kind of data, in any sequence, so as to make sure all needed data points are submitted and checked for format accuracy. The underlying workflow can respond to inputs so as to route different submissions to different users based on inputs provided (e.g. review/approval, scoring, etc.). Each supplier record can be checked for duplication/rejection as part of the workflow.</t>
  </si>
  <si>
    <t>Utilizing the Ivalua integration framwork and toolbox, customers can easily (and have successfully) integrate with SAP Ariba, Coupa, Basware or other P2P systems. Ivalua also includes a native P2P solution on the same platform so the integration is truly out-of-the-box between Sourcing, Contracting and P2P</t>
  </si>
  <si>
    <t>Platform provides seamless out of the box integration to third parties which are accessbile through the AddOn Store and can be activated instantly due to pre-configurations. Includes e-Attestations, D&amp;B, Bureau van Dijk, and EcoVadis. Customers also benefit from Ivalua's native integration framework and toolbox capabilities allow them to connect to any 3rd party data provider of their choosing.</t>
  </si>
  <si>
    <t>The Ivalua platform includes mutliple native capabilities to aid users in reclasification of spend through the use of the spend workbench. For example, identifying similar supplier names, potential duplicate records, or even form/fit/function equivalences of parts, can all be managed. The spend workbench allows for rules and "clues" to be set to ensure spend is classified correctly.
 Ivalua also has a Vendor Master Mgmt module where we would be the single source of supplier master data. If a customer is using this capabilities there are robust data cleansing capabilties.</t>
  </si>
  <si>
    <t>The Ivalua spend classification workbench allows for analysis and rectification of common errors, and automation of the detection of such errors can be configured as alerts within the system. Once the appropriate rules and clues are in place the system will automatically classify the spend correctly.</t>
  </si>
  <si>
    <t>Categorization is the most important element of Spend Analysis process and is supported through a Spend Classification workbench with rule and Clue mapping tools to support it. Ivalua is unique in the many ways that Client (or our services) experts can analyze and write rules to classify based on the clues in spend data. Most others have this functionality in a separate tool and require off-line refresh cycles to apply them, whereas the rules are accessible and can be applied within the same interface as is used by all other users.</t>
  </si>
  <si>
    <t>We beleive a best practice is to base the schema on the built-in UNSPSC but typical clients adjust the upper levels of the taxonomy to meet their specific realities.
 Further, Ivalua's integration framwork and toolbox faciliates and supports the mapping and/or transformation of categorization data to UNSPEC data, or the client's own categorization schema, as part of the data loading process. This helps insure quality data alignment across the application.</t>
  </si>
  <si>
    <t>Already working on using AI to enable smarter and automated classification rule suggestions.</t>
  </si>
  <si>
    <t>All analytics in the Ivalua suite are supported with the same functionality. Spend analytics can be merged in analysis with supplier risk ratings, sourcing win rates, contracted spend, existing open orders, etc. Ivalua includes Contract Coverage, Spend Map, Savings by entity, Spend Analysis, Spend Analysis Dashboard, Spend by Commodity, Tail Spend, Top 5 commodities. Additiationally, the the Ivalua solution comes standard with the ability to create analytic charts (including for dashboards), pivot tables, and query's.</t>
  </si>
  <si>
    <t>Supports free form entry, configurable drop-down lists, multi-selects, templates, question libraries and and other re-usable components. We can also automatically pull data from the supplier repository, and inject them into the questionnaires (survey tool). This means that Suppliers won't have to type every field each time, but just check if ok. Supplier updates in a RFx survey can also be used to update the supplier profile. Standard RFx surveys can be avialable in the AddOn Store which can either be used as is or modified to meet the cleints needs.</t>
  </si>
  <si>
    <t>Ivalua supports any number of RFx templates as well as strategies used by customers to tailor them to their team's needs. Enterprise-wide templates can be defined not only with default content but with default user experience settings, then categorized by commodity, industry/business unit or client-specific criteria (E.g. Tooling vs No Tooling, etc.). Individual buyers can quickly create a new event by selecting a template or they may enhance a project by selecting parts of a template (using just the questionnaire or the quotation form instead of the whole template). Finally, buyers can turn any of their own projects into a template since they can quickly duplicate existing projects to create new projects (again having the ability to copy the whole project or portions of the project into a new one).</t>
  </si>
  <si>
    <t>Ivalua's scenario analysis supports the rapid selection of the best proposal, best 2 proposals, best 3 proposals or best cost per line item. For a client's desired further optimization, Ivalua's integration suite can assist in the quick export of bid data in a format easly recognizable by the client's optmization engine and results can be subsequently exported and returned to Ivalua for review and awarding.</t>
  </si>
  <si>
    <t>The buyer can see the supplier view in one click and fill the fields just like the supplier would do to test the RFx before it is published.
 The buyer may also respond on behalf on the supplier with one click using the proxy functionality.</t>
  </si>
  <si>
    <t>We support complex formulaes with cost break-down.
 2018 roadmap includes enhancement of advanced quoting capabilities with Cost Breakdowns. Also, we will be adding What If Scenario post bid analysis capabilities that will further assist buyers in evaluating Total Landed Cost as well as qualitative elements.</t>
  </si>
  <si>
    <t>We suppport all major types of bids e.g. sealed, envelopes, public. Additional capabilities permit certain users based on authorizations/roles to only open certain portions of bids (e.g. envelope) at certain times.</t>
  </si>
  <si>
    <t>Complex scoring can be performed and this can be weighted individually by each participant / question. Radar Chart graphical analyis is used for advanced analysis on a section/sub section level.</t>
  </si>
  <si>
    <t>Ivalua supports customizable side by side pivot table comparisons and analysis.
 2018 Roadmap includes advanced side by side comparisons of suppliers quotations / Cost Breakdowns. Also, we will be adding a buyer view of suppliers data side by side in a What If Scenario. This view offers post bid analysis capabilities that will further assist buyers in evaluating Total Landed Cost as well as qualitative elements.</t>
  </si>
  <si>
    <t>Buyers can pause, edit, and re-issue RFXs and / or partial RFXs during an event. Ivalua supports automated notifications to internal and external users of changes.</t>
  </si>
  <si>
    <t>Real-time two-way forum communication is possible, plus we offer direct communiction between a supplier and auction administrator.</t>
  </si>
  <si>
    <t>Ivalua supports transformations (adding coefficients) to a supplier's bid to account for total cost of ownership variables thus helping clients factor in change over costs that may impact the selection of a non-incumbent--they may have a lower bid price, but when factoring change over costs the total value may be less than what the incumbent's bid is.</t>
  </si>
  <si>
    <t>True cost modelling can be done in a myriad of ways in the setup (and analysis) of RFX events including with breakdown pricing or with separately defined cost components including advanced mathematical calculations.
 2018 Roadmap includes BOM level cost modeling and detailed component level cost modeling.
 -Advance BOM target/actual cost rolloup and comparison as well as scenario creation and comparison.
 -Advanced side by side comparisons of suppliers quotations / Cost Breakdowns and target costs. 
 -Also, we will be adding a buyer view of suppliers data side by side in a What If Scenario. This view offers post bid analysis capabilities that will further assist buyers in evaluating Total Landed Cost as well as qualitative elements.</t>
  </si>
  <si>
    <t>Currently Ivalua supports creation of a handful what if scenarios.
 2018 Roadmap includes the ability to create unlimited RFQ What-if scenarios.</t>
  </si>
  <si>
    <t>Ivalua supports a fixed set of default optimization scenarios are available, such as the automatic selection of top 1, 2 or 3 bids that give the best price to the buyer. More can be configured as necessary.</t>
  </si>
  <si>
    <t>All offers, counter-offers and messages are secure and auditable.
 Ivalua also integrates 'out-of-the-box" with Docusign and Adobe Sign</t>
  </si>
  <si>
    <t>From a sourcing event, a contract can be populated with awarded items with their prices. Items can be tracked back to the original RFx and contract value/performance is tracked. Workflows can be included in an RFx that would guide authorised users through the process of selecting the correct contract template from the contract library, identifying the inherent risks of that particular contracting scenario, selecting risk mitigating clauses fromt he clause library, and routing the contract to the appropriate reviewers and approvers based on data. A recent development is integration with MS Word, making it that much easier for internal and external users of the Ivalua contract module to negotiate/markup and modify a contract offline or offine and be able to visualize those changes in the Ivalua platform.</t>
  </si>
  <si>
    <t>Yes, and the templates are dynamic and select among clauses based upon geographies, category, dollar value, or other relevant criteria.
 Further, Ivalua now offers inherant risk wizard and associated workflow capabilities that ensure contract creators are able to select the appropriate clauses given the situational concerns of that particalar contract. Subsequently the contract can be routed through reviews and approvals based on those identifice situational concerns.
  Ivalua has partnered with EcoVadis (CSR); D&amp;B, Bureau Van Dijk (both GSRs) in an effort to support clients accessing key information. These integrations are available through the AddOn Store. Also our integration framwork and toolbox supports any integration with any 3rd party.</t>
  </si>
  <si>
    <t>yes, with internal comparison/red-lining functionality, finance/defense level security, and in-line with all regulatory e-Signature requirements;
 Additionally, attachments can be added under the parent agreement so they can be evaluated /modifeid/marked up with the full CLM capabilities.</t>
  </si>
  <si>
    <t>Survey, Scorecard and RFX capability use common code and platform features and tighly integrated throughout the entire platform.</t>
  </si>
  <si>
    <t>Ivalua supports configurable templates that can be automatically populated from a survey and with imported data are available out of the box. Questions in surveys can also be based on formulas. Questions can also be based on SQL queries so that they automatically update. Scorecards can be modified to reflect changing client KPI's.</t>
  </si>
  <si>
    <t>Ivalua offers support for multi-level models to aggregate data across the platform. We also support configurable formulae for advanced calculations, including giving the client the ability to use scripts.</t>
  </si>
  <si>
    <t>Ivalua has a budget tracking module where customers can manage budgets by fiscal year, cost center, organization, project, etc. Easily import and load budgets from your financial system and configure chart of accounts. Conduct budget line spend analysis based on progress and know all usage against a budget. Stay informed - Configure alerts and track encumbrance (requisition), commitment (order), usage (invoice).</t>
  </si>
  <si>
    <t>The Ivalua SRM suite of applications is designed to provide a 360° view of our client's relationship with a given supplier in real time. This includes a robust scorecarding feature and these scorecards can be configured and saved and reused as templates. Any KPIs and/or measures can be easily added and configured. 
 The snapshot overview of your integral relationship with any given supplier can be instantly produced in a dashboard.
 KPI's are entirely definable and configurable, marketplace wide, or by commodity/supplier group or any other subdivision of the vendor community. Score cards: same thing. We have pre-built templates that can be filled but quite often risk scoring methodology, weightings, attributes, etc are different depending on the vertical, which is why a customer can also design their own scorecard and/or questionnaire.</t>
  </si>
  <si>
    <t>Events can happen inside the Ivalua platform (with its many touchpoints with suppliers) or outside. As noted above, integration with outside sources is facilitated by the Integration Toolbox and some already exist for the more popular data aggregators in the Ivalua Add-On store. Events inside Ivalua are readily available. In the Risk area, for example, it may be determined that suppliers with a certain Debt-to-Asset ratio and with outstanding Invoices in excess of 10% of their Revenue are higher risk. The calculation of this risk from the financials maintained in the supplier repository and comparing to the outstanding payables in the Invoicing module is all done inside the Quarterly campaign to assess risk. Another example may be a flag on suppliers who elect for Early Payment discounts in excess of their peers; perhaps they have cash flow problems.</t>
  </si>
  <si>
    <t>Issues Management module gives you the ability to report problems arising within the relationship with the supplier. Users can log and manage exceptions in relation to: Suppliers, Contracts, Sourcing processes, Orders, Receipts, Invoices. Exceptions may be of different types (Delay, Price, Quality, General) and severity level (Minor, Average, Major). In the course of its lifecycle, an exception will go through various statuses (New, In progress, Solved) driven by its validation workflow</t>
  </si>
  <si>
    <t>Ivalua includes a fully functional, and collaborative Improvement Plan module which is natively integrated to all S2P modules as well as the Issue Mangement and Savings Tracking Modules. Ivalua is includes a seamless integration with DocuSign for e-signiture capabilities.
 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t>
  </si>
  <si>
    <t>The Ivalua Platform has strong integration capabilities with major ERP systems and also provides standard integration with suppliers and third-party business services. Integration strategies include unidirectional or bidirectional data flows using batch, asynchronous or synchronous interfaces. We have deep experience integrating with the major players (SAP, Oracle, PeopleSoft, Lawson, etc.), as well as smaller players and proprietary systems. We have yet to encounter a solution we are unable to integrate with. 
 The Ivalua Solution has been architected to support:
  Rapid deployment
  Highly configurable components within standard platform infrastructure
  Ability to support non-procurement processes that also need automation or control
  Single point of control for security and integration administration
 Ivalua Platform implements a Service Oriented Architecture that relies on open standard protocols (HTTP/S, SFTP, AS2, SOAP, REST Web services, XML, CSV) and industry standard message formats (EDI, cXML, xCBL, OCI, Excel, Word, PDF) to exchange data with external systems. Ivalua can scale horizontally and vertically to support client growth and geographical expansion.
 The Integration Toolbox is set of tools built into the Ivalua Platform to enable a smooth integration process. Built on open standards to streamline integration with external systems, the Toolbox includes:
 - An Enterprise Application Interface (EAI) module that combines APIs, ETL and Query tools to help orchestrate the data transfer with external systems and services.
 - A set of tools designed to plug into various enterprise systems and business services.
 - Developer tools for building and discovery of existing Application Interfaces (APIs).</t>
  </si>
  <si>
    <t>We have more and more customers where Ivalua is the supplier master data source and is feeding multiplle ERPs accurate and updated supplier master data. This requires the ability to integrate to multiple ERP and conduct real-time push and pulls.</t>
  </si>
  <si>
    <t>Ivalua supports hosting in global and regional data centers; support for specific e-Signature / e-Notification rules of the countries in which customers deploy; support variable workflows that tailor themselves to the locale of execution. Even a separate file-server that stores native files can be globalized to attach files in specific languages or pertaining to specific jurisdictions. Clients have deployed Ivalua in 15 languages and based on authorization, have the ability to upload/modify additional languages at no additional charge.</t>
  </si>
  <si>
    <t>Customers are using the Ivalua platform in 15 languages.</t>
  </si>
  <si>
    <t>Ivalua aids in the cleansing, enrichment and standardization of supplier information. Ivalua provides support for these activities by including the tools needed for managing and improve supplier information right inside the application (no need to export data, scrub it and put it back into the system). This means these processes can run on a nightly bases thus resulting in more timely access to improved data overall. 
 Further improvements can be accomplished by leveraing Ivalua's ability to access and incorporate third-party data sources like D&amp;B, blacklists, etc. 
 Managing the quality of the data is a service that Ivalua can perform, or partners or even the client themselves -- the tools are there for quick and easy access thus giving clients the greatest range of flexibility in determining a path that meets the stragetic and cost goals.
 Supplier Clensing Workbench arranges the data on suppliers that may be duplicates next to each other so that the Client can evaluate the records next to each other and, if they find duplicates, click one button to merge the data of the suppliers and archive the duplicates. This becomes a rule applied whenever spend on duplicates is imported again so that analysis can happen at an aggregate level.
 Clients that have access to the Ivalua spend workbench have the ability to classfy, harmonize data through a "clues &amp; rules" engine. Clues being a series of values that help Ivalua make a best guess about how to categorize items and rules being fixed assignments.</t>
  </si>
  <si>
    <t>www.ivalua.com</t>
  </si>
  <si>
    <t>Please contact Sales and Business Development: 1 (650) 815 7201 and sales@ivalua.com</t>
  </si>
  <si>
    <t>Ivalua is headquartered in Redwood City, CA and France, with offices in New York, Montreal, U.K., Germany, Italy and Brazil</t>
  </si>
  <si>
    <t>Ivalua currently employees over 200 full time employees</t>
  </si>
  <si>
    <t xml:space="preserve">Ivalua, Inc. is a privately held company. Since its founding in 2000, Ivalua has grown consistently and profitably with a 100% customer retention rate. In 2017 Ivalua received a minority investment round of $70M from KKR. Several global organizations have selected Ivalua after detailed financial due-diligence in the last 12 months as well. </t>
  </si>
  <si>
    <t>Canada 2%
USA 35%
South America 1%
UK 3%
Western Europe           55%
Eastern Europe 2%
Southeast Asia 2%</t>
  </si>
  <si>
    <t>1. Manufacturing
2. Financial Services
3. Public Sector
4. Health Care
5. Oil, Gas &amp; Energy</t>
  </si>
  <si>
    <t>A select list of customers include: Altisource, Banco do Brazil, Beacon, CACI, City of New York, Consus, Fannie Mae, Honeywell, Lefrak, Meritor, Nexen, NVR, Scotiabank, Select Medical, SSC, Whirlpool, Amrest, APRR, Arval, Atlantica, Beneteau, BNP Paribas, Bulgari, Cardif, Cargotec, Chassis Break Intl CBI, CNP, Covea, Cedicam, EDF, Elior, EPFL, Essec, Euromedic, Faurecia, FNAC, Gemalto, Generali, Harmonie Mutuelle, IBP, IEDOM, Ingenico, ISS, Lamy Optimiz, Lisi, Logica, MNH, Natixis, Nexter, Numen, Oxylane, Razel, Rolex, Rothschild, SEB, Sephora, SPIE, SPIR, Suez Environment, TIGF, UNEO, Vilogia, Vinci Energies 
More customers logo: http://www.ivalua.com/our-customers</t>
  </si>
  <si>
    <t>Ivalua helps Procurement leaders create a competitive advantage by maximizing Value Beyond Savings. Ivalua’s Single Organic Application provides broad Procurement impact across end-to-end Source-to-Pay, Supplier Information, Performance and Risk, Advanced Analytics, Master Data Management and Early Payments. Ivalua’s Out-of-the-box Deep Functionality and Configurable Cloud is fast to deploy and enables high supplier and employee adoption. Ivalua has been deployed to manage over $500 Billion in spend across its 250 clients. 
The Ivalua Strategic Sourcing solution provides a comprehensive, intuitive and collaborative toolset to automate sourcing of all spend categories, no matter how simple or complex, tactical or strategic the sourcing process is.
Ivalua’s Strategic Sourcing solution consists of the following Modules, accessible universally across any device including mobile devices: Sourcing Projects, RFX, Auctions, Category Action Plans, Bills of Materials.</t>
  </si>
  <si>
    <t>As it pertains to integration: Ivalua includes a robust integration tool box capable of connecting with multiple ERP solutions, third-party data providers, suppliers' systems and so on. Likewise, Ivalua supports multiple format options (cXML, XML, XLS(x), DOC(x), CSV, AS2, etc.) and in multiple protocols (manual load, batch load, EDI, SFTP, HTTP, etc.). Ivalua's purpose is to span the gap between our client's ERP systems and their suppliers as well as help consolidate multiple spend sources and master data sources so that our clients can make the best procurement decisions. Doing this requires the movement of data in and out of various systems. Knowing this, Ivalua has made significant investments in the integration capabilities of its suite in order to provide a robust solution. Ivalua is ERP/AP system agnostic. We have deep experience integrating with the major players (SAP, Oracle, PeopleSoft, Lawson, etc.), as well as smaller players and proprietary systems. We have yet to encounter a solution we are unable to integrate with.  We do provide standard connectors with major ERP systems.</t>
  </si>
  <si>
    <t>More than 250 customers</t>
  </si>
  <si>
    <t>750,000 users</t>
  </si>
  <si>
    <t>Over 1 million suppliers on supply side (many more supplier users as each supplier typically has 2 or more)</t>
  </si>
  <si>
    <t>Theoretical ability to handle, but no associated customer facing or employee facing functionality or data model.</t>
  </si>
  <si>
    <t xml:space="preserve">We do support complex contracts hierarchy (MSA vs SOW, addendum, etc.), goods and services princing and validity. 
We also provide clauses management with a central repository of clauses with version management and control of active clauses for risk management </t>
  </si>
  <si>
    <t xml:space="preserve">We are able to model volume discounts, rebates, penalties, formula-based amounts (e.g., performance based fees), non-price costs, etc. </t>
  </si>
  <si>
    <t>Ivalua has out of the box metadata attributes that can be used to cross-reference contracts with other objects in the Ivalua suite or with outside systems by adding any number of user-defined fields as required</t>
  </si>
  <si>
    <t>With our ability to configure metadata and link to our Risk module, the possibilities to track risk at a granular level in contracts are many. We have even configured a risk framework that tracks risk upstream of contracts in the request and sourcing process, where inherent risk is established, through to the contracting process where steps to mitigate inherent risk can be applied.</t>
  </si>
  <si>
    <t>see above</t>
  </si>
  <si>
    <t>Suppliers referenced in the contract are from our robust Supplier Information Management model which allows for parent-child relationships, various types of suppliers (agents in the financial services sector, for example) and reference to supplier status that may affect whether a contract can proceed or not.</t>
  </si>
  <si>
    <t>2 or 3</t>
  </si>
  <si>
    <t>We can model regulatory requirements (e.g. OCC contract requirements) both at the Contract and Supplier level; We can capture the required data as well as tie actions/reminders tied to workflow to complete these.</t>
  </si>
  <si>
    <t>We support TCV and payment terms for multiple entities in multiple currencies, INCOTERMS, termination clauses, linkage to budget, KPIs and associated penalty/bonus</t>
  </si>
  <si>
    <t>We have dedicated Project Management functionality that is associated with contracts, for which we can model work breakdown structures and deliverables, tie to budgets, schedules and KPIs (including Risk KPIs).</t>
  </si>
  <si>
    <t>We have dedicated Assets and Tooling management functionality that we tie to contracts. We can track asets/tools assigned to suppliers as part of a contract, or leased/bought by supplier to serve buy-side customer and track the location/utilization of these assets, including eventaul return.</t>
  </si>
  <si>
    <t>Ivalua's standalone Performance Tracking module can be used to model the expectations and then to measure against the model with included functionality for surveys and scorecarding as well as project management of dedicated periodic campaigns to gather such info from internal, external and supplier resources.</t>
  </si>
  <si>
    <t>We can model buyer or supplier obligations, create actions/issues/tasks/milestones for these, tie to approval workflow/acceptance approval and monitor the values.</t>
  </si>
  <si>
    <t xml:space="preserve">This is native for other modules within Ivalua suite. For non-Ivalua systems this is easily achieved via our integration toolbox (interfaces, EAI web services etc.) </t>
  </si>
  <si>
    <t>1 or 2</t>
  </si>
  <si>
    <t>Access levels are at the greatest level of granularity e.g. at the individual user level who can see X contract for Supplier Z for Region A, but cannot see Y contract  for supplier Z in Region B. Further, we have Confidential Contracts that only administrators or other named power users can see.</t>
  </si>
  <si>
    <t>Authoring requires audit trails of all changes at the clause level, even within one version. For changes to metadata or items in a contract, the audit trail is a database audit log which can be accessed as needed or (in some cases) exposed as a separate tab inside the contract object.</t>
  </si>
  <si>
    <t>Ivalua has extremely sophisticated contract versioning capabilities that go beyond the traditional 'buyer only space/team supplier", 'buyer/supplier collaborative space/team room" aproaches. We assign various states to each contract such as its in a private state when only buyers/internal stakeholders are editing, then the state fo that contract changes to public when a supplier cna look at it etc.
Version numbers for each contract are managed across these various states. We also support chnage and audit trails by user and version reporting and analysis.</t>
  </si>
  <si>
    <t>From ePRO RFI:
•        Single Code-base - powers our single P2P solution for goods, services, tools, travel. 
•        “Any Source PR”- Initiate or capture Requests from contract, catalog, Punch Out, Free Form, tooling, project, inventory or MRP system, travel request
•        Direct materials, MRO and Tools support - catalogs, importing MRP/ MRO demand signals, stock checks, MRP exceptions management (spot availability checks), Portal collaboration 
•        “Nothing is Impossible” Workflow - route requisitions for approval based on type, category, cost center, value, department, project and any complex and conditional combination thereof
•        No Supplier Transaction Fees – no network enrollment contracts required from your suppliers
•        Powerful Cross-Catalog Search - Real Time Web-Service, Level 1.5 PunchOut, Level 2 PunchOut, Flat Files (CIF, CSV, XML, REST, EDI 832, inventory integration
•        Rich Product Attributes - Proactive compliance with Preferred, Promotional, Volume Discount items
•        Deep Temp Labor Features- Candidate evaluation, on-boarding, time-sheet, invoicing and profiles 
•        Support complex cost allocations - invoices requiring 9+ separate data elements for allocation of a line item, allocation black-lists based on a combination of variables like cost center and GL code
•        Meet complex regulatory needs- e.g. make substitutions on a multiple-item purchase order, while keeping an auditable trail of substitutions made within the workflow and complete without restarting
•        Rapid Supplier Onboarding - at-least 8 Connectivity Options: PO Flip, Direct Integration, Email, Auto File Transfer, Invoice Data Capture, Mobile Scan, Manual Flat File, User Entry
•        Agile Integration - native, configurable, single toolbox for ETL, Query, EAI and Web Services; and Pre-Configured Connectors that are easily downloadable from the Add On Store
•        Highly scalable solution – high performance will large data sets e.g. 20 Million Catalog items
From I2P RFI:
•        Native integration to Contracts and Procurement enables greater speed and accuracy
•        Electronically capture up to 95%-100% of Invoices- at-least 8 Connectivity Options: PO Flip, Direct Integration, Email, 
          based approaches from mobile, Auto File Transfer, Invoice    Data Capture, Mobile Scan, Manual Flat File, User Entry
•        Native Invoice Data Capture toolset and email based invoice &amp; expense capture (outside portal) for tail-spend 
           management
•        Capture Invoices for Direct materials, MRO, Assets/ Tools support, Services, Indirect spend and Expenses in a single 
          solution - all of these have different nuances e.g. volume discounts, from/to partial/full period billing, disputes
•        “Nothing is Impossible” Workflow - route requisitions for approval based on type, category, cost center, value, 
           department, project and any complex and conditional combination thereof
•        Remarkable level of configurability by business users that in unparalleled in the industry
•        No Supplier Transaction Fees – no network enrollment contracts required from your suppliers
•         Support complex cost allocations - invoices requiring 9+ separate data elements for allocation of a line item, allocation 
           blacklists based on a combination of variables like cost center and GL code; manages multiple Charts of Accounts
•        Agile Integration - native, configurable, single toolbox for ETL, Query, EAI and Web Services; and Pre-Configured 
          Connectors that are easily downloadable from the Add On Store
•        Highly scalable solution – high performance will large invoice volumes (e.g. 4 Million invoices/ year)
•        Expense accruals functionality and sophsiticated voucher entry generation
From Sourcing RFI:
Our Sourcing Solution has the following differentiators:
• Manage the full strategic sourcing cycle including Projects, RFX, Auctions
• Get enterprise-wide visibility and insights across all sourcing projects and events 
• Manage 100% of your spend: direct, indirect, capital goods and services in a single solution
• Simple interface for suppliers to participate in deep collaboration e.g. share specifications, designs
• Capture the Total Cost of Ownership via advanced total cost breakdown features 
• Quickly configure the tool to your sourcing process (e.g. 7 step)
• Full transparency and auditability of sourcing history and buyer/ supplier communication in the Forum
• Sourcing is pre-integrated to the Ivalua suite and easily connected to your ERP and content systems
• Leverage best practice templates from the Add On Store- a community of shared best practice
• Access Ivalua Academy, in-depth e-learning for occasional, administrative and technical users
From SpendAnalytics RFI:
Our Spend Analysis Solution has the following differentiators:
• Manage 100% of your spend: direct, indirect, capital goods and services in a single solution 
• Spend Analysis is pre-integrated to the entire source-to-pay process in the Ivalua suite and easily connected to your ERP and content systems
• Comprehensive Native, configurable search, query, ETL and EAI functionality available 'free of charge" as part of the suite/platform (unlike competitors who charge for their own and partner EDI?EAI?ETL tools and whose tools are not configurable nor fully integrated with rest of suite)
• OLAP tool and charting capability is pre-integrated with each module and is available free-of-charge to buyers and their suppliers (unlike competitors who charge for their own and partner BI tools)
• Fully functional duplicate detection and classification functionality available as part of the import process
• Ability to get both real-time and refreshed data in the same analysis/ dashboard
• Daily spend data refreshes from third party systems are the standard (vs. monthly or quarterly, as is the case with our competitors)
• Leverage best practice reports/ dashboard templates from the Add On Store- a community of shared best practice 
• Access Ivalua Academy, in-depth e-learning for occasional, administrative and technical users
From SXM RFI:
Our Supplier Management Solution has the following differentiators:
 • Comprehensive solution - including Supplier Profile, Info Management, Vendor MDM, Performance, Risk, Issues, Improvements, Actions Plans
 • Ivalua can be used as the Primary Master Source for Supplier data (instead of ERP) or be system of engagement that updates the ERP Vendor master
• Most comprehensive Supplier Profile- see 360 degree S2P activity, performancem financial, risks, qualifications, diversity and credentials
 • One Supplier table across the entire Spend management suite as Supplier Management is native on the same code base 
• No Supplier Fees for any activity on the Ivalua platform
 • Manage 100% of suppliers across direct, indirect, capital goods, complex services, contingent labor in a single solution
From CLM RFI:
The following is a list of Why Ivalua Contracts is uniquely different than other solutions in the marketplace:
•“Nothing is Impossible” Workflow – entirely configurable; conditional, sequential, reverse triggers and re-starting based on activity
•Easily manage contracts – model historical or new contracts; Paper, PDF or ERP contracts; goods, assets or services contracts; standard or custom headers and footers
•Real-time, “on the fly” Conditions – steps change dynamically based on user responses
•Support Non-Purchasing Contracts – quickly configure to support employment, referral network and affiliate contracts
•Internal private Buyer space – for editing prior to external sharing
•Personalized Dynamic Notifications – Configurable alerts with personalized messages
•Manage Assets – in the same place as contracts, purchasing and supplier data
•Universal Search – find Contracts using key terms in attachments, body, exhibits
•Risk Reporting – report on Contract risks (e.g. OCC, OSFI, Solvency II)
•Buyer-Distributor-Supplier Collaboration – multi-party collaboration on frequent price changes
•On the Go Access – on desktops and mobile devices
•Practical Contract Management – simplify life-cycle management, end-to-end S2P suite integration</t>
  </si>
  <si>
    <t>Deployed to manage over $500 Billion in Spend</t>
  </si>
  <si>
    <t>40-70% range</t>
  </si>
  <si>
    <t>50-70% range</t>
  </si>
  <si>
    <t>Ivalua excels art "flipping" a contract or sourcing event into an e-catalog, a traditional catalog loading process that leverages either excel, CSV file formats, EDI, email or a template that suppliers filled and load it by themselves. We support catalog onboarding with multiple different data structures and different granular level of detail (e.g., pictures, "how to" instructions, attachments, detail descriptions, UNSPC codes, manufacturing numbers, etc..). Suppliers or buyers can add or edit (using approval workflows) an existing catalog anytime or schedule changes. Ivalua Integration Toolbox can directly integrate with suppliers to create/maintain catalogs in real-time using ETL and EAI that is native. There are no supplier costs to maintain catalog content. Ivalua does real-time web services based cross-catalog search, level 2 and level 1.5 punch-out. As our catalog and integration approach is via the same web UI as that of the rest of the application, any integration, including Punch Outs can be configured by the customer.</t>
  </si>
  <si>
    <t>Ivalua has native tools for and can additionally use client's partner tools/ processes for catalog classification, cleansing and enrichment. Ivalua Native Integration Toolbox supports ETL, EAI, Search and Query and supports all major catalog formats and types. In addition there is a robust native error management toolkit to insure the accurate conversion of unit of measures, currencies and languages for multi-country usage purposes (for example, accounting records, issuance of POs and invoices, side-by-side items comparison, etc.). Real-time price information can ensured by using Punch-Out, Cross-Catalog Punch-out search using web-services calls and triggers workflows that are configured to update pricing as soon as supplier (or buyer) submits any change. Ivalua' s Spend, Supplier and Catalog workbench and Invoice Data capture leverage rules and clues that improve over time using a machine learning approach.</t>
  </si>
  <si>
    <t xml:space="preserve">Ivalua' s Integration Toolbox and approach is materially different as it's one the same code base as the suite, is a native toolset and is comprehensive in that it supports ETL, EAR, Search, Query and Error management - all in a way that is visible to the administration and the supplier in a Web HMTM UI. The Integration toolbox follows robust process and mechanisms to add/change/delete of catalog records across suppliers, buyers, and intermediaries (see documentation). Our integration approaches to source systems like ERP, CAD/PLM, tech pubs, ECM, MDM, etc. is based on providing out of the box connectors, open APIs, SOA and making these visible and shareable using the Add On Store with the click of  a button. See Documentation for more. We support the listed standards such as  OCI, cXML, CIF, EDI 832 out of the box and our clients and SI have used it tool to support other industry standards such as PIDX, RNIF, BMEcat etc.  
</t>
  </si>
  <si>
    <t>Ivalua supports non-planned and repetitive purchasing scenarios such as Items, lists, kits, services profiles &amp; skills, service requests, e-forms, smart forms, bundles, internet spot buy, asset and tooling system requests. For planned procurement, demand signals can be imported into Ivalua to auto-create requisitions and POs and changes. Industry standard catalog item taxonomies &amp; attributes, part number cross-referencing, custom price logic, tiered pricing ability, secure links to supporting documents (e.g., drawings, "how to" instructions, buying policies, etc.) are all supported. Buying policies are configurable to appear in context of the item requested. Access to catalog content be restricted not only based on user/roles but also based on category and contract. Ivalua has highly configurable workflows, business rules, systems and object calls including real-time web-service calls. Typical flags such as volume discount item, green item, contracted, inventory, similar, preferred are supported. Smart forms (such as for contingent labor and complex services) can easily be associated with conditional logic and UI components. All catalog configuration is exposed through the web UI and is wizard driven and can be done in-house by power users and administrators without requiring coding.</t>
  </si>
  <si>
    <t>Shopping on catalogs has been enabled on smartphones and tablets. The full feature set including catalog management has been exposed on tablets. The tablet and smartphone versions are fully secure.</t>
  </si>
  <si>
    <t>Catalog management is available through the web and tablet UI and search/ query can be made by administrators and catalog managers on standard requirements like volume of catalogs, items, changes, changers per period, errors etc. For items that users search and are not found, users  can either fill-out a business form off-catalog request or contact their departmental or category point of contact, which are listed on the home page.</t>
  </si>
  <si>
    <t>We have a fully featured set of catalog management capabilities. Our catalog roadmap is focused on further simplifying the catalog search experience even more intuitive for casual requestors.</t>
  </si>
  <si>
    <t>We don't see this as a major customer requirement from clients- they are typically able to get leveraged discounts from GPOs on their own. Most GPOs have readily available catalog pricing that our clients can easily import into Ivalua. FYI, several GPOs like HealthTrust and Beacon do use Ivalua as their platform for providing their leveraged contract services from a  catalog, PO, delivery and invoicing perspective.</t>
  </si>
  <si>
    <t>We offer clients option to use a private cloud as well as on premise (where really needed) with full deployment reversibility between the two. This is a differentiator for us.</t>
  </si>
  <si>
    <t>Clients can accomplish this with some very basic configuration and integration</t>
  </si>
  <si>
    <t xml:space="preserve">Strong catalog management process for supplier self-service upload, buyer exception management and approvals. Strong integration between Sourcing, Contracts, Catalogs &amp; Pricelists, Req-PO and Invoice- seamless  ability to Flip as well as cross-link from one to another object- as we have a single organic application. Real-time, simultaneous Cross-catalog search using real-time web-services calls, Level 1.5 Punch-out, Level 2 Punch-out, Flat Files (CIF, CSV, XML, REST, EDI 832, inventory integration. Finally, ours is a highly scalable solution  – high performance will large data sets e.g. 20 Million Catalog items (most competitors can't handle this scale)
</t>
  </si>
  <si>
    <t xml:space="preserve">Ivalua supports multiple requisition set-up options for users/administrators beyond basic default options. For example, we allow quick Item entry, allow several "ship to" addresses, hide change request type, allow multiple account allocations, etc. A PR is created by the requestor who may:
-  Select items from the built-in catalog,
-  Select items directly from the supplier's catalog website (Punch out), or
-  Request non-catalog items.
To manage billing schedules or subscription type orders (electricity, rent, etc.), a term schedule can be set on the PR. IVALUA can enforce budget control from the very inception of the requisition. Depending on the configuration, the approval of the purchase requisition may depend on budget availability.
IVALUA's configurable workflow allows you to integrate all the necessary steps and
actors to approve the needs expressed through the requisition. This approval cycle will culminate in the conversion of the requisition into one or more purchase orders.
</t>
  </si>
  <si>
    <t>Ivalua supports restricting access based on different criteria (e.g., individual users, groups of users, BU, company, project) to an e-store. Users and Administrators can personalize the user interface based on the user (e.g., logos, menus, displayed information, etc.). Standard defaults fields/tabs are supported (e.g., recent searches, also viewed, bundle options, pending tasks, lists of products, eForms, templates, etc.). By default, PRs displayed are the list of the purchase requisitions you have created (for which user is the requester). Users can also display requisitions which they did not create but for which they act as an
approver.</t>
  </si>
  <si>
    <t>Includes user's dashboards, analytical reports, transaction data, pending activities and approvals, key contacts for various spend management activities, relevant 3rd party data and news, internal policies</t>
  </si>
  <si>
    <t>The administration of authorizations and profiles allows you to effectively regulate access
to functions and data of the application, both for security reasons and for the distribution
of roles among users.
The management of access revolves around several concepts: the User account, profile
and authorization.
User Account carries the identity of the user, its organizational and Purchasing perimeters,
and the list of profiles that are assigned.
The profile identifies a role, usually assumed by multiple users, for example: Buyer,
Purchasing Director, Administrator, etc.
This is an intermediary object between the User account and the authorization: indeed,
the permissions are assigned to profiles, and not directly to User accounts.
An authorization is a right of access to a function or to data. Each module is governed by
its own authorizations.</t>
  </si>
  <si>
    <t>The item search feature uses a full text and multi-criteria search engine. For each item, you can access a very complete description sheet with, for example:  pictures, customized features, options, substitute items, price list with volume discounts, validity dates, etc. When the user hesitates between similar items, it is possible to generate a comparative table on the selected items. 
The user can then quickly define, in the list of available items, those that meet his/her needs. Only a few clicks are then required to add the items to the cart, and create a requisition. With this list, you can also manage your lists of favorite items. Ivalua Buyer can also incorporate seamlessly external catalogs (Punch-out) to its supplying process: the user can access the supplier’s online catalog directly with a simple click, then selects items on the supplier’s website, and, when validating, a requisition is automatically created in Ivalua Buyer with the selected items. The buyer and the supplier can import catalogs in a collaborative way. During the import process, they can exchange messages via a blog and track progress thanks to the workflow. Once a catalog has been submitted by a supplier, the buyer can review the data before approving the import.</t>
  </si>
  <si>
    <t xml:space="preserve">You may access Punch-out catalogs that are linked to the legal company you are assigned to (or linked to a template legal company that the legal company you are assigned to is based on)
Punch-out catalogs that are not linked to any legal company (accessible to all)
Users who have been granted the authorization are not subject to these restrictions.
Accessing external supplier catalogs (Punch-out) directly
When the application has Punch-out accesses to external catalogs, these accesses are materialized on the homepage by the logos of the corresponding suppliers. Those catalogs can be mono-supplier catalogs or platforms gathering multiple catalogs from different suppliers.
Accessing external catalogs via the built-in catalog
Depending on configuration, Punch-out accesses can be made available directly in the built-in catalog. In such cases:
- Accesses to Punch-out catalogs are listed among catalog items. However, unlike actual catalog items, Punch-out accesses cannot be added to your cart, nor be compared; this is why they do not have any checkbox associated and their ‘Add to cart’ icon is replaced with an icon for accessing the external catalog.
- You can display existing Punch-out accesses by enabling the filter Punch-out only. Punch-out accesses can also be filtered on purchasing commodity (based on the commodities that have been assigned to each Punch-out catalog).
</t>
  </si>
  <si>
    <t>Creating a purchase requisition 
- Quick start: creating a purchase requisition in 3 clicks
- based on the IVALUA catalog
- based on an external catalog (Punch-out)
- by duplicating an existing requisition
- from a Frame Agreement (contract)
- from a pre-defined form for specific commodities and services with structured data attributes
- for tooling or assets, which can then be tracked in a specific module for their life cycle (incl. usage, maintenance, depreciation and scrappage).
- Creating a purchase requisition in "Open order" mode. the open order allows you to generate multiple order
“releases”, without recreating a purchase requisition each time
The purchase requisition record includes all the characteristics of the requisition and
allows an end-to-end management of the requisition.
- Automatic creation by purchase requisition interface
Grouped orders (consolidation of purchase requisition lines): the purchase requisitions consolidation function allows you to generate a single order from multiple purchase requisitions.
Shipping/Billing addresses: any purchase requisition must include a shipping address and a billing address.
In the same purchase requisition, you can choose to deliver different line items to
different locations.
Allocations: the input of cost allocations is done on the detail of PR line items. 
Allocations can be entered in amounts or percentages.
The default allocation is defined according to rules
Budgets and monitoring of budget usage: IVALUA allows you to manage a budget repository. Coupled with purchase requisitions, the Budgets module enables you to define budgets and allocate budget amounts according to the budget structure that fits your needs, enforce budget control on cost allocations entry, ensure commitment control.
Training is very easy via our Ivalua Academy (with our P2P classes).</t>
  </si>
  <si>
    <t>Requisitions can imported from 3rd party systems into Ivalua. They are workflow routed, changed (if needed) and status updated in Ivalua and in the source systems. These can be used for reporting/ analytics within Ivalua. Also users punch-out from the PR line item in Ivalua to the source system to see all the details of the PR.
Importing/Exporting items: it is possible to export or import purchase requisition items using MS Excel®.</t>
  </si>
  <si>
    <t xml:space="preserve">Ivalua support non-cataloged item requisitions, such as e-forms / smart forms / e-templates / etc. Services can be requisitioned through the Ivalua suite i.e., contracted as part of an eProcurement product). Ivalua's approach is fundamentally different here as we are the only suite provider that has a stand-alone Services procurement functionality, that is  pre-integrated to the broader Spend Management suite. Clients can raise simple services b-form, configurable rate cards, collaborate on quotes, use services catalogs for SKU based services, blanket Orders for recurring services, raise temp labor requests (with skills, locations, duration, rates), complex SOW based service requests- all within Ivalua Suite. Clients can create services requests, skills profiles rate cards, POs, contractor onboarding  requests that are compliant with policies. Ivalua does have abilities to receive services- both as time sheets and deliverable based receipts. 
However, if a client really want, the Ivalua Platform can easily integrate with contingent labor systems. from a request and reporting perspective. </t>
  </si>
  <si>
    <t>Ivalua has one of the most extensive Supplier Profiles, Credential documents as well as Supplier Qualifications (e.g. capabilities, spend categories that they are approved for). Users can search by supplier, capability, qualification, region, using supplier name, risk level and all attributes in the supplier profile.</t>
  </si>
  <si>
    <t>Ivalua supports repetitive requisitions and features supporting features (e.g., lists, kits, bundles, intelligent re-ordering workflow (with the ability to include tolerances / business rules), etc.). Ivalua handles e-forms and business users and administrators can set these without requiring any IT support or coding.</t>
  </si>
  <si>
    <t>Ivalua Academy (very different online, video based, interactive online training and certification digital asset that goes into  a lot of product depth and has training for users, administrators, IT, configurators, implementers, spend data analysts, suppliers)
Add On Store (very different than most competitors)
User Guides
Configuration guides
FAQs
Extranet</t>
  </si>
  <si>
    <t xml:space="preserve">Ivalua supports flexible shopping cart and checkout process options, such as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Users can transfer or delegate the cart to super buyers  to finalize the requisitioning process. Shipping based on individual line-items is supported as well.
</t>
  </si>
  <si>
    <t xml:space="preserve">A validation workflow, is a work process routing approvals or validations for an object (available for PR...).
A workflow involves a variable number of steps that are called activities and requires the
involvement of performers.
Users involved in each activity of the workflow have the possibility to approve or refuse the
activity.
Performer: Workflow performers are users who can be asked to participate in the validation process.
Appropriate performers are determined for each activity.
Activity’s performers,  Selectable performers, Users to which you can forward the activity, Substitution performer 
Users that need to be notified by mail at the initialization, validation, rejection.
Users who are authorized to manage the activity
Alerts: It is possible to configure alerts and define at which step of the workflow they are active and
whether they are blocking or not
Object’s access URL: In any activities of the workflow, it is possible to assign URLs to directly access an object
Callback functions These functions are called after the initialization, the validation or the refusal of an activity.
Execution perimeter
For a purchasing request, we can distinguish the Purchasing type and the Request only type. It is then
possible to create a specific workflow for each type of object.
Limit the execution perimeter of a workflow at a specific level and node of the organizational model.
Limit the execution perimeter of a workflow at a specific level, eventually, at a specific node of the Purchasing segmentation.
</t>
  </si>
  <si>
    <t xml:space="preserve">Ivalua is uniquely qualified to provide a holistic guided buying experience because the Ivalua suite can follow-through on all types of "buys": catalog, contracted, services, how-tos, Issue reporting, internal service requests, tooling, assets, contract requests, sourcing requests, expenses and complex services procurement scenarios.
Among guided buying requirements available today are “how to” buy instructions, requirements/policies, budgets levels, product feature comparisons, contracted vs. not contracted, preferred or similar products,  risk/SER, supplier performance, supplier capability profiles, on-line promotions, product rating-reviews (internal-user comment). Ivalua is in the process of enhancing the support for "guided buying" for scenarios such as bundle recommendations. Business rules / logic that can display specific content based on the user, project, BU, company profile, supplier risks/ratings, budget constraints, payment terms, savings percentage, etc. </t>
  </si>
  <si>
    <t>Both basic e-sourcing ( e.g., "3 bids in a box") and advanced e- sourcing RFX and projects, based on(based on volume, cost, category or other "flagging") for better pricing- can be launched from a PR, Change Request, PO or Change order. Further a sourcing project can have PRs and POs linked to it for purposes of stakeholder and supplier collaboration, project reporting and accounting. Items awarded in Sourcing stage can be automatically exported to create contracts, PRs  and POs.</t>
  </si>
  <si>
    <t>IVALUA allows you to manage a budget repository.
Coupled with the various e-Procurement modules (Purchase requisitions, Purchase
orders, Receipts, and Invoices), the Budgets module enables you to:
- Define budgets and allocate budget amounts according to the budget structure that fits your needs
- Enforce budget control on cost allocations entry
- Ensure commitment control
The Reporting module gives you the ability to analyze budget data.
Budget control
Based on its cost allocations, a purchase requisition is automatically matched to a
budget. Requisition approval can then be made subservient to budget availability.
Depending on configuration, budget control can be more or less stringent
Budget commitment tracking
The PR-to-budget link is retained throughout the purchasing process: purchase
requisition, purchase order, and invoice. This allows for the tracking of budgeted, pre-committed,
committed, and invoiced amounts, and enables the continuous update of
available budget amount.</t>
  </si>
  <si>
    <t xml:space="preserve">Inventory systems can be integrated to PRs for purposes of (a) importing a Inventory system generated PR and routing it internally and externally in Ivalua (b) doing a Punch-out to a Inventory System (c) doing a  cross-catalog search </t>
  </si>
  <si>
    <t>Ivalua uses technology to detect user’s device type and redirect him automatically to the appropriate mode.
You can configure mobile and tablet mode in Buyer administration. You can create, approve PR on mobile device.</t>
  </si>
  <si>
    <t>Unlike  other providers who partner with 3rd parties, Ivalua provides OLAP cube based analytics and reporting pre-integrated natively with core transactional modules (including Receiving). Some sample Indicators for PO Analytics include: [Budget] available, Consumed budget, [Budget] pre-committed, [Budget] committed, [Budget] invoiced, [Budget] Initial, [Budget] Revised, Ordered amount, PR amount allocated, Amount of orders, Number of ordered items lines, Contract coverage rate, Ordered quantities, Ordered amount on a sourcing process, Ordered amount on a contract, PO count, Number of items, Item prices, Ratio of awarded items, Number of items, Number of awarded items, Number of Services offers, Number of shortlisted Services offers, Ratio of shortlisted Services offers.</t>
  </si>
  <si>
    <t xml:space="preserve">Currency management page lists the currencies that are available in IVALUA, and allows you create new currencies.
You may also create pseudo-currencies, that is, currencies that are derived from a basic currency by applying a coefficient (for example, KEuros may be derived from Euros).
The reference currency for all application calculations is Euro.
Note: Conversions are managed from the Currency conversion window (Currency
conversion).
Ivalua supports languages for multi-country usage. The Navigation language is the language the application will display in for the current session. By default, it matches the default language set in your account; but should you change it,
this setting overrides the default language in your account. However, if you log off and back in, the UI language will be restored to your default language.
The default language is the language that the application is set to display in when you login. This is also the language of notifications and documents that are sent to you (if they are available in that language)
</t>
  </si>
  <si>
    <t>Ivalua will be further enhancing its (a) tools for administration/ management of cost centers on a per Organization basis and (2) Social media collaborative blogs tied-into the Ordering, confirmation and change order process and (3) Enhanced tagging, alerting and reporting on elements of total cost (e.g. freight, warranty, discounts) in Q1-Q2, 2017. In Q3-Q4, Ivalua will be (a) automating the budget control process after receipt and invoicing and (b) streamline process of requesting services and goods in same PR (this will make the PR process truly differentiating); and also on enhancing guided buying.
Ivalua is also focusing on the user interface aspects of an improved Guided Buying experience. The content and follow through possible for Guided Buying is a differentiator, but an improved user interface is needed to fully realize an intuitive experience.</t>
  </si>
  <si>
    <t>For clients that really need an on premise solution (e.g. Public sector, some banking), we are able to offer it where others can not. We have a hybrid private cloud solution as well.</t>
  </si>
  <si>
    <t xml:space="preserve">Ivalua supports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
Order types: there is a strong link between the type of the original purchase requisition and the type of order that results from it. Thus, the order record can be adapted to the type of purchase (investment, purchase of services, etc.), especially at the level of available tabs and the applicable approval workflow. This user guide presents the characteristics of the order in the case of standard purchases. In order to have more
information on purchases of services, please refer to the Services user guide
Access rights : you may access an order if you’ve been granted the authorization controlling access to the specific type of said order and your purchasing and organizational scope matches that of the order.
You act as a performer within the approval workflow. You are the creator of the linked purchasing request.
Accessing the list of orders from the menu, from the Home Page, the original purchase requisition.
All the orders that are issued from the same purchase requisition, are accessible from the
Order tab from this same purchase requisition (the tab becomes available at the approval
of the purchase requisition).
</t>
  </si>
  <si>
    <t>Ivalua supports creation of standard and custom POs  from approved requisitions or when no requisition exists. Ivalua supports multiple POs per requisition, combine multiple requisition lines to into a single PO, support multiple currencies and languages, route for approval based on business scenarios (e.g., automated inventory via punch out to internal inventory system, contract, budget checking, etc.). Ivalua supports multiple PO types including one-time, blanket/limit, and/or PO release as well as "call offs". POs can be created automatically based on based on business rules, a [reverse] 'flip' of an invoice to a purchase order (based on automated approvals), etc. Ivalua supports validating contract pricing against a PO, reassign a PO to a different vendor, etc. Ivalua can import and process a PO created from an external system such as ERP, WMS, Work Management (e.g., field tickets), inventory system. Ivalua can support intra-company purchase orders by listing affiliate organizations as third-party. cXML ordering can be configured by the customer easily using the graphical user interface that is the same as the rest of the application.
Once the order is created, the purchase requisition line items will be copied to the purchase order. Only in certain statuses of an order can you create or modify line items. In the standard version IVALUA, this is only allowed in the In progress status; this is configurable however via parameter. Budgets and monitoring of budget usage: The viewing of this data is subject to authorization. The Budgets frame shows the budget lines declared in the Budgets amount page that match the allocations entered in the PO lines. This allows you to ensure that the requisition lines are not off-budget. Exceptions: access to exceptions is governed by authorizations. All the exceptions that are declared on the different objects linked to the same supplier (invoices, contracts, orders, receipts, etc.) can be viewed in a supplier sheet. Validation  you can follow the progress of the order in its approval workflow. Delivery information available allows you to:  access receipts linked to the order, - to delete the receipts, to create invoices that correspond to these receipts. Rating: Based on your authorization levels, you can evaluate the supplier on how well they fulfilled the order and/or to view any evaluation already entered for the order. Terms: during the creation of the order, if the purchase requisition includes terms, the purchase requisition terms become the order terms.
Order approval workflow and purchase requisition type: the approval workflow that applies to orders is configurable; in particular it can be adapted to the type of purchase requisition that is at the origin of the order.
A purchase requisition of Investment type can thus generate an order with a different workflow than the one generated by a purchase requisition of Standard purchase type.</t>
  </si>
  <si>
    <t>Ivalua’s P2P platform is natively integrated with all other function areas in the suite. This means that requesters have access to catalogs (managed internally or in collaboration with suppliers who can upload catalog data using the portal), can have access to catalog information filtered based on the Client's preferences, route requests using a workflow based on the context of the request, or requiring additional approvals if the spend involves a certain category, geography, etc. Ivalua can also support holdbacks knowing that percentages can vary based on services type and location. Key is Ivalua’s emphasis on guiding a request from “req to check”, making sure all approvals are captured and doing so with the flexibility needed to handle any type of exception the Client may encounter. Ivalua’s e-procurement tools contribute to better control of spend by assigning purchase requests to the best existing contracts and by applying an appropriate approval workflow as well as budget monitoring.
Standard POs  are linked to PRs or Service Requests which are linked to contracts, catalogs, approved punch-outs, services rate cards or quotes provided by suppliers for spot buys (linked to PRs). Specialized POs like blanker POs are directly linked to contracts, SOWs and approved pricelists. In case there was no PO generated by the user, Invoices can be routed for approval to the user, users manager, commodity approver, geo office manager to get approval or check for internal stock or for a rejection and initiation of a return. For non-PO invoices, where the business needs has been justified after the fact, Buyers can create a PO after the fact, or in case the item/ service will be needed on a recurring basis, a contract, pricelist or blanket order can be created for future efficiency.</t>
  </si>
  <si>
    <t>Ivalua has easily integrated with tax providers. The Ivalua Platform and Integration Toolbox is very extensible to support configuration and integration with customs/ compliance/ import solutions (we have not seen this as a frequent request though)</t>
  </si>
  <si>
    <t>Ivalua supports attached documentation (e.g., statement of work, drawings, specifications, etc.) Document access can be stored and access controlled at the document and individual named user level.. Ivalua supports order response/acknowledgements, process changes/deletions, manage order status requests/responses via different transactional standards (e.g., EDI / XML) and a portal interface, manage disputes, generate audit trails, etc. Ivalua supports ability to send a PO (including attachments) to an ERP environment. This can be done via EDI or cXML. When this functionality is enabled and a data exchange interface has been configured for the supplier, it is then possible to send the purchase order via EDI or cXML.</t>
  </si>
  <si>
    <t>Orders can be transmitted via email, portal, cXML, EDI, web form,  3rd party network. Ivalua supports standard and custom workflows and integrations to electronically communicate POs to suppliers, receive order response/acknowledgement, process changes/deletions, and manage order status requests/responses..
POs are acknowledged by supplier contacts. A single PO may reference multiple supplier contacts: The main supplier contact is selected in the order’s header, while each individual line item may also reference a supplier contact (line item detail).</t>
  </si>
  <si>
    <t>Ivalua supports standard and custom buyer/supplier interactions, workflows and integrations to enable buyer/supplier collaboration (receive orders, send responses/acknowledgements/requests, process changes/deletions, manage order status), manage disputes, audit trails, etc. 
Buyers can cancel orders that have already been approved and transmitted to the supplier. For instance, the items ordered might no longer be needed, or the items might be discontinued. The PO must be in a status where it’s considered transmitted to the supplier. These statuses are configurable. The PO must not be receipted nor invoiced. If there are receipts on the PO, a goods return must be created for the full receipted quantity to render PO cancellation available. Likewise, any invoiced amount linked to the PO must be offset by a credit note for the same amount in order to enable PO cancellation.  PO cancellation is available to internal users, whose scope and profiles allow them to modify the purchase order and who have been granted a specific authorization allowing them to cancel POs . Post cancellation, the status of the PO moves to “Cancelled” and the PO becomes read-only. The corresponding budget commitment is released. The clickable order reference of each line item that was in the cancelled PO is crossed out to indicate the cancelled status.
Ivalua boasts a number of implementations for direct materials order management with configurations to accommodate specific order acknowledgment, advanced shipping notice and commitment details collaboration between buyers and suppliers.</t>
  </si>
  <si>
    <t>Supplier's have the ability to communicate responses/acknowledgements/requests, manage disputes, show order status and the ability to approve orders on the line-level. Most of our clients do not want to give Suppliers the ability to randomly (without Buyer approval) override PO information (e.g., quantities, delivery method, prices, etc.), add/delete items (swapping). Instead, they want suppliers to go through a formal change order process that has an audit trail and approval workflow and linkage to the prior PO and original PR. Ivalua supports these scenarios. Further, Ivalua allows Suppliers to suggest substitute items (when they are out of stock, have an alternative that can meet Buyer needs) and carry over the original PO information and not have to cancel the original PO or start the entire cycle again. We have implemented this as clients like Select Medical.</t>
  </si>
  <si>
    <t xml:space="preserve">Ivalua's approach is fundamentally different here as we are the only suite provider that has a stand-alone Services procurement functionality, that is  pre-integrated to the broader Spend Management suite. Clients can raise simple services b-form, configurable rate cards, collaborate on quotes, use services catalogs for SKU based services, blanker Orders for recurring services, raise temp labor requests (with skills, locations, duration, rates), complex SOW based service requests- all within Ivalua Suite. Clients can create services requests, skills profiles rate cards, POs, contractor onboarding  requests that are compliant with policies. Ivalua does have abilities to receive services- both as time sheets and deliverable based receipts. 
However, if a client really want, the Ivalua Platform can easily integrate with contingent labor systems. from a request and reporting perspective. </t>
  </si>
  <si>
    <t>Ivalua's native Integration Toolbox can be used to integrate to third party logistics firms and related third-party tools/providers for shipment documentation (e.g., customs declarations and manifests. We have not seen this as a commonly asked integration need though.</t>
  </si>
  <si>
    <t>Ivalua uses technology to detect user’s device type and redirect him automatically to the appropriate mode.
Clients can can configure mobile and tablet mode in Buyer administration. Purchase Orders can be created and approved using mobile devices.</t>
  </si>
  <si>
    <t>Ivalua has sophisticated support for multiple currencies and languages, supporting global entities, plants/sites and global organizational / account structures.</t>
  </si>
  <si>
    <t xml:space="preserve">Ivalua will be further enhancing its (a) tools for administration/ management of cost centers on a per Organization basis and (2) Social media collaborative blogs tied-into the Ordering, confirmation and change order process and (3) Enhanced tagging, alerting and reporting on elements of total cost (e.g. freight, warranty, discounts) in Q1-Q2, 2017. In Q3-Q4, Ivalua will be (a) automating the budget control process after receipt and invoicing and (b) streamline process of requesting services and goods in same PR (this will make the PR process truly differentiating)
The robustness of order management generation, transmission, collaboration and integration of Orders to PR, Sourcing, contracts, Receiving, Invoicing, Assets/Tooling, projects are the 2 things that truly differentiate Ivalua.
Ivalua is also adding a Forecasting/Planning functionality for direct materials demand with supplier commits and re-commits at the line level </t>
  </si>
  <si>
    <t>Ivalua provides  both a standard receiving process with workflows and alerts, as well allows for advanced scenarios such as  enabling receipt of negative quantities, double-step receiving, validate receipt quantity, requiring a receipt vs. no receipt required, requiring end user receipts, allowing changes to suppliers, enable notification when no receipt exits. All scenarios listed are supported.</t>
  </si>
  <si>
    <t xml:space="preserve">Suppliers can note shipments in advance (or ask permission to ship, in some cases), and buyers can enter receipts by approving the same ship notices. Suppliers can “draft” receipts for buyers to accept as ASN without re-entry of data or the workflow can be used to signal “Ok to ship.”
 </t>
  </si>
  <si>
    <t>By making deliveries and receipts part of the same process, re-entry of data is minimized.  Ivalua uses  a simple receipt form with workflow and alerts for compliance. In cases of short-shipments/backorders or quality issues, workflow can route for exception management by the appropriate parties before the receipt is fully approved. Ivalua also provides alternative screen for processing multiple receipts quickly. Ivalua enables tracking of contracted expenses based on budget categories , tied to the receiving stage. Ivalua supports creation of total or partial receipts. Multiple charges can be made to the budget at fulfillment
Ivalua enables configurable receiving functionality including user/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Ivalua's Assets &amp; Tooling module allows buyers to track asset value/depreciation, track warranties, service schedules, configure asset attributes, etc.). Clients can receive receipts by line items on orders. While Ivalua doesn't have a min-max style inventory master, ordered and received items can be tagged as those belonging to an inventory. Users can receive via browser, email and mobile devices..
Returns and Transfers: Receipts on back docks needing transfer to specific areas can be managed until completion. Returns of previously received items and services officially communicate the reverse of fulfillment to buyers and suppliers.  Process returns through similar forms.</t>
  </si>
  <si>
    <t>Given that Ivalua supports end-to-end Spend Management on a single organically grown code base, our Receipts functionality is natively cross-linked to contracts, requisition, orders, budgets, asset tracking and invoicing. We can integrate easily to other hosted inventory management systems using our native Integration Toolbox.</t>
  </si>
  <si>
    <t>Goods Receipt creation on tablets is currently supported. For typical "back-dock" or site personnel, the most used screen is a one-stop look at all receipts expected and open orders. Processing is a simple checklist with the ability to snap photos of packing lists or quickly log receiving issues (like damaged packaging).</t>
  </si>
  <si>
    <t xml:space="preserve">Unlike  other providers who partner with 3rd parties, Ivalua provides OLAP cube based analytics and reporting pre-integrated natively with core transactional modules (including Receiving). Receiving Indicators include Receipts count, Delivery delay, Mean delivery delay, Number of items received late,
Ratio of items received late, Number of items received on time, Ratio of items received on time,
Real delivery time, Average real delivery time, Delivered amount, Delivered items count, Quantities received
</t>
  </si>
  <si>
    <t>Goods Receipt creation on mobile phones (as opposed to tablets) is on our roadmap for Q1 &amp; Q2, 2017</t>
  </si>
  <si>
    <t>Ivalua's Supplier Info Management module enables buyers to quickly and easily onboard suppliers for RFPs, orders and invoices, and push data to ERP or other relevant systems. Key Features include: (a) register suppliers online with rapid validation workflow; (b) receive alerts on suppliers with missing or incomplete data or "Ivalua's Supplier Info Management module enables buyers to quickly and easily onboard suppliers for RFPs, orders and invoices, and push data to ERP or other relevant systems. Key Features include: (a) register suppliers online with rapid validation workflow; (b) receive alerts on suppliers with missing or incomplete data and compliance documentation; use the alerts to prevent contracts or orders from going out to suppliers who are not up to date.  (c) generate RFIs for mass data updates (d) master data management of Supplier data for ERP and other systems.
Unlike most of our competitors, Ivalua provides  functionality to be the Single Primary Master Supplier Data record as the source of truth for supplier creation and maintenance. Some clients like Fannie Mae Honeywell, Flextronics use us this way and don't use their inflexible ERPs for this. Key features include: (a) use Ivalua as the primary master source of truth for supplier data across your enterprise (b) capture comprehensive supplier information in one place by using Supplier profile and capture evolving supplier data elements (c) easily sync and update supplier master data between Ivalua primary record and secondary supplier tables in ERP and legacy systems</t>
  </si>
  <si>
    <t>Ivalua has comprehensive Vendor Risk Evaluation capabilities that include the ability to assess the risks suppliers pose to your organization across multiple dimensions. These include customer needs (using stakeholder inputs and surveys, data on vendor compliance with mandatory requirements such as credentials, licenses etc.), market conditions (using third party data from sources such as D&amp;B, Google Alerts), financial information (using key financial ratios that can be uploaded from the supplier's public financial statements using MS Excel and 3rd party data providers) and socio-economic objectives (using vendor profile information such as diversity, as well as 3rd party data from EcoVadis). Not only can this data be stored, it can also be commented on and rated by Stakeholders, Risk managers and auditors. With Ivalua's Third Party Risk functionality, risk and vendor managers can evaluate and analyze suppliers across multiple risk dimensions. They can  use multiple risk types and measurement indicators. detailed features include: Supplier Performance KPIs, Questions, Scorecards; Supplier Risk KPIs, Questions, Scorecards; Campaign Management; Interactive Performance and Risk Analytics. Further, given the fact that our Third-Party Risk module comes pre-integrated with the rest of the suite, we can actually use risk data to mitigate the risk for e.g. a drop in risk scores, or adverse audit findings or a risk alert on expired credentials can lead to blocking of pending orders and invoices. Also risk KPIS and scores drop month over month can automatically 'guide' vendor and risk managers to perform additional due diligence actions such as site visits, assess key personnel, do alternative market supplier assessments etc. Supplier Performance Scores can automatically reflect ongoing changes to delivery quality, cycle times and buyer./ stakeholder satisfaction KPIs that are computed from transactional/survey data in Ivalua. Further, results of supplier evaluations can drive Supplier Action Plans, Issues Management, Improvement Plans and other corrective Sourcing and Project Projects- using these modules in the broad Ivalua suite. Clients also use Ivalua integrated with 3rd party tools such as Equifax (for Financial stability, OFAC screening, Reputational / Negative news), Rapid Ratings (Financial statement review) and Disaster Asset Management (Supply Chain disruptions).</t>
  </si>
  <si>
    <t>Ivalua's portal enables buyers to share the management of catalog updates with their suppliers through the collaborative supplier portal and track internal approvals before updates are published to users. Import and update supplier catalogs with full error management. Compare item prices and use workflow approval prior to including in the catalog. Search catalog items and punch-out catalogs with an easy-to-use interface. Manage items and suppliers, promotional items and recommended items. Save time with saved carts and favorite shopping lists. Further, Ivalua enables use  of a comprehensive item master with pricing, lead times, configurable metadata and cross-reference information to a standard specification, define item attributes with configurable features by category, use a single tool to manage services definitions, rate cards and job profiles for services catalogs, Integrate with punch-out catalogs and services. All Catalog management activities, including setting up the connections for various catalog documents and formats (EDI, cXML, real-time web-services cross catalog search can be executed using the Supplier Portal.</t>
  </si>
  <si>
    <t>All PO capabilities can be executed on the Portal. Key PO capabilities are create and distribute company-specific custom purchase order forms., apply advanced payment savings on orders, manage discount percentages., automatically assign cost categories based on the user profile and the type of purchase, track both projected and contracted expenses based on budget categories. Automating the creation of multiple orders from one requisition (or vice versa) saves time for buyers. Communication through the Supplier Portal or via EDI/cXML brings the supplier into the process without reliance of fax, mail or email. Change order processing reduces maverick spend of adding to existing orders after approval. Manage POs by type with workflows to inform suppliers or with optional EDI/cXML integration to specific suppliers. Easily release portions against “open orders”. Change Orders that open new derivative Requisitions with audit trail</t>
  </si>
  <si>
    <t xml:space="preserve">All Invoicing capabilities can be executed using the portal. Capture invoices electronically, reconcile against orders and receipts and issue vouchers for payment. Key Features include, pre-initialize invoices based on any data set or status., import scanned invoices and data extracted from invoices, configure invoice approval workflow with price and quantity exceptions, integrate with accounting tools for bookkeeping entry and provisioning, generate accounting entries for different ledgers (purchase ledger, operations, journal entries) and export to your accounting system, manage multiple ways of accounting for taxes (deductible, non-deductible, pro-rata, self-assessed).
Manual entry of invoices is vastly reduced by using Orders to capture invoices electronically. Alerts guide suppliers to submit compliant invoices and buyers to fix orders so AP gets clean invoices to manage. Supplier don’t need to call about their payments, they see status and schedules for payments. Capture invoices through PO-Flip, Receipt-Flip, Online Entry or by optional integration via EDI/cXML or integrated scan/OCR solutions.. Get alerts on invoices that let the supplier, requestor or buyer know about reconciliation issues before the invoice can be submitted to AP. </t>
  </si>
  <si>
    <t>We have a number of "network-based" capabilities. Ivalua AddOn Store enables Ivalua customers to search for and instantly install pre-configured templates and “add-ons” to their system, and AddOns can be created and shared with other Ivalua customers through a global AddOn network. Examples of Ivalua AddOns include: RFP Templates, Supplier catalog connectors, Screen layout and design “themes”, Contract clause templates, Homepage dashboards, industry-specific workflows and alerts.
Ivalua helps clients efficiently manage Tail Spend by capturing 50-60% of invoice volume that is submitted via PDF files and images and using supplier collaboration to submit, complete and process invoices and gain compliance. Invoice loading by suppliers, automatic OCR and invoice creation and validation, buyer and supplier workflow and Ivalua Suite integration in HTML UI; notifies Suppliers via email to validate specific fields and provide missing information; uses self-learning system to automatically enhance future data validation and completion; suppliers or buyer can review PDF scan side-by-side with auto-created Invoice.
Further our roadmap includes a 'network-based" Supplier Master database that will allow Suppliers to share their profile and credentials with many buy-side customers.</t>
  </si>
  <si>
    <t>Customers can choose to connect with suppliers directly on the Ivalua Portal, on third party commerce business networks or VAN networks. In all cases, all Ivalua needs is the EDI/ cxML settings of the supplier. Ivalua does not charge any supplier enrollment or transaction fees in either case. This has happened in a few cases and we don't come across this a s a common requirement. as Ivalua has a Portal and its own native EDI/ cXML/EAI tools that are pre-integrated and free to use (unlike our competitors who either charge for their own or their partner products), customers prefer to use our portal and integration toolbox (vs. even pay a VAN network).</t>
  </si>
  <si>
    <t>For CXML and EDI transactions, these can be done without the portal. For Orders, Invoices and Comments, these can be done purely via email. For Acknowledgements, use of the Portal is required.</t>
  </si>
  <si>
    <t>Our approach to customized P2P configuration and advanced configuration scenarios is "Everything is Possible". We support all approaches you list i.e... users, departments, commodities, roles, content groups, approval steps, delegated approvals, units of measure, custom fields, accounts, chart of accounts, invoice tolerances, receiving tolerances, budget periods, payment terms, etc. and more. There are no limits to the number of configurations included. We support both single and multiple chart of accounts/accounting structure (e.g., SAP, Oracle, Lawson, etc.). The process for configuring custom fields/web forms is using the 'Design Mode" which is a dream-weaver like abstraction layer that business users and administrators can use without writing a single line of code. None of our competitors has this "Everything is Possible" capability.</t>
  </si>
  <si>
    <t>As the vast majority of our customers are global, localization is an integral part of the deployment project. The Ivalua implementation team collects all relevant localization data on a per country and per region basis, including currency.  Ivalua has an interface to pull currency updates from an external service on the Internet; typically Clients prefer to use a common currency exchange process for all of their systems, or use their ERP as the master so that all systems reference the same currency exchange rate and time stamps.</t>
  </si>
  <si>
    <t>With the Ivalua Design mode, any business user can configure anything in the system using our 'Everything is Possible" philosophy. So while technical skills or person is not required, any technical person can also configure anything they want using the Design Mode.</t>
  </si>
  <si>
    <t>Because of our "everyting is configurable" approach, less than 2% of our deployments have code-level customizations. Typical customizations are either integration specific or code developed for one client that will be part of the overall code-base in a (near) future release.</t>
  </si>
  <si>
    <t>Ivalua Solution technical architecture has been designed from the ground-up to ensure maximum level of
security, scalability, reliability and performance.
The Ivalua solution can be deployed on a number of different hosting architectures:
- Shared or Dedicated hardware
- Virtual or Physical servers
Our cloud is based on a SaaS architecture deploying Single-instance application (One per client).
Most new sales with a few exceptions (5-10%) are Private Cloud based</t>
  </si>
  <si>
    <t>All of Ivalua's suite is available on-premise for customers who really want that for regulatory reasons. Customers also like the fact that we have full deployment reversibility from on-premise to the private cloud and vice-versa and we win because of providing these choices to our customers.</t>
  </si>
  <si>
    <t xml:space="preserve">Our Invoice Data capture module leverages machine learning to improve the accuracy of capturing data from PDF or electronic image based invoices. Our Spend Data enrichment capabilities also leverage machine learning to improve the accuracy of spend data classification. Further AI integration is in our Roadmap. </t>
  </si>
  <si>
    <t>We are currently working on (1) using big-data approaches to highlight opportunities to sourcing and category managers e.g. identify seasonality in spend patterns, identify year-end spend hikes related to accelerated budget consumption and proactively point these for savings consideration (2)analyzing customer value metrics related to adoption, cycle times, spend trends, users across and within clients, and using these to help clients get more value out of their projects, benchmark across clients, and recommend deployment approaches based on our experiences across our client community.</t>
  </si>
  <si>
    <t>We are discussing this with key analysts and clients. The use cases for this are in their infancy from a client perspective. We will continue monitoring this area for more investment.</t>
  </si>
  <si>
    <t>Our approach here is different because technically we can expose the full functionality of the desktop version on mobile devices and are architecturally not limited to exposing only a subset like some of our competitors. Full application is available on tablets.
Following module are available for smartphones: Workflow approvals, Supplier info
Expense Reports management, Shop on catalog, Purchase Requisitions, Purchase orders, Invoice approvals, Analytics
Forecast 2017 : Goog Receipt Creations, Answers to evaluation questionnaires  (Supplier evaluations, Risk).</t>
  </si>
  <si>
    <t>We are discussing this with key analysts and clients. The use cases for this are accepting orders from devices/ things that are triggered based on their internal logic (e.g.  sensors, depletion, alerts)</t>
  </si>
  <si>
    <t>OCR technology is used for Invoice Data capture of scanned invoices and Invoices received by eMail. Scanning is used for capturing expense receipts using tablets and mobile phones and creating expense claims within Ivalua.</t>
  </si>
  <si>
    <t>We are discussing this with key analysts and clients. The use cases for these are early and still being evolved.</t>
  </si>
  <si>
    <t xml:space="preserve">We enable Sourcing BPO providers to use our platform to provide sourcing out-tasking, managed sourcing services. We have such arrangements with HelixxBPO. </t>
  </si>
  <si>
    <t>Ivalua is an enterprise software developer with over a decade of experience deploying our software to enterprises large and small, local and international, and in a wide variety of industries like manufacturing, finance, healthcare, services and retail. We have delivered projects by ourselves and in concert with consulting partners, some lasting weeks and others stretching over years. From all this, we've concluded that no standard project definition will address this variety and that our methodology should leverage the flexibility of our software.
Typically, Ivalua provides core technical implementation expertise and our implementation partners provide overall project management and supplemental technical resources. In general, Ivalua provides roles in: Account Management, Solution Consulting, Engineering, Product Expertise/Configurations, Integrations, Maintenance, QA and Help Desk. Partners often participate in: Project Management, Best Practices advisory, documentation (including business process alignment), testing strategy/execution, customer specific training, organizational change management, and supplier enablement. Although each circumstance is unique.
All our Service and Support teams have Technical education and Ivalua product development expertise. 
All our Technical Support personnel have an Engineering/Technical education and Ivalua product development expertise. 
We have ~50 resources on a global basis that can assist on deployments. Our partner networks reaches around 200-300 resources. We recently launched the Ivalua Academy Certifications and have around 25 certified professionals with the numbers increasing every week.</t>
  </si>
  <si>
    <t xml:space="preserve">We support the key "set-up" components and capability of the invoice receiving process listed by you i.e. partial and total invoicing,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 supplier portal (configuration), etc. 
Matching process:  To ensure that only accurate and authorized invoices are scheduled for payment, Ivalua controls each inbound invoice with an automatic matching process.
In most cases, this matching process involves:
-the purchase order (= what your company has ordered)
- the receipt (= what your company has received)
- the supplier invoice (= what the supplier billed your company)
This is called a 3-way match.
In some cases, however, there is no actual receipt involved, such as with leases or subscriptions. In such cases, the invoice is only reconciled with the purchase order in a 2-way match process.. You do not need to decide whether you need a 2- or 3-way match as the system automatically detects the presence of receipts.
Variance control: the variance control is performed at invoice line level calculating the difference:
- between the ordered amount and the invoiced amount if there is no receipt
- between the received amount and the invoiced amount if there is at least one receipt
Data integrity controls on global amounts are performed by the system upon saving an invoice. 
Amounts are checked against each other. Any discrepancy will raise an alert.
Within Ivalua, all organizations from your company are attached to a “legal company” which determines:
- the chart of accounts to be used,
- the purchase journal accounting entries should be sent to, and
- the default Accounts Payable accounts where all the liabilities to suppliers should be recorded. 
At supplier level, you can define specific A/P accounts for expenses or assets.
Alerts and exceptions: During the invoice creation and matching process, Ivalua automatically performs various checks, and will raise alerts on errors or potential problems. Alerts cover a variety of issues (Data integrity, Process compliance, Missing delivery, Supplier not active, Invoice without order, Invoice order with no lines matched, Matching discrepancy, Anomalies, Invoice without any invoice line, Invoice supplier different from the one referenced in good receipt).
These alerts can be used in a specific workflow step and the approver can be required to solve the alert before approving the step. They can also be used to route the workflow to specific approvers.  While automatic alerts point out issues, exceptions enable you to report and track problems arising within the relationship with the supplier as far as invoice handling process is concerned.
</t>
  </si>
  <si>
    <t xml:space="preserve">The Ivalua platform supports automatic invoice capture (which could be through XML, EDI, PO flip, Auto File Transfer, Mobile Scan, Manual Flat File (CSV, MS Excel), or PDF OCR emailed or uploaded through the portal), and automatic processing and n-tier matching. If any critical data cannot be identified, the invoice is automatically flipped back to the supplier, which in turn has to provide the missing data before the invoice will be accepted. 
If the invoice contained the data, but it was not recognized, the interface also allows the supplier to identify which part of the invoice contained the data, which trains the OCR to do a better job next time. If the data is missing, the supplier (or buyer) can provide it. If the data doesn't match, the invoice is flipped back with explanation. If the supplier (or buyer) corrects the data within tolerance, then the invoice is entered into the processing queue. If not, an exception is raised, and workflow-based exception management process is triggered.
Invoice acquisition in which supplier invoices, whatever format they may be presented in and whatever channels they may travel through, are fed into the application and transformed into valid Ivalua invoices. For some European clients, we do support services for convering manual invoices into electronic invoices, however this is not available in other regions.
Supplier invoices as structured data (EDI, cXML, xCBL, Rest APIs, CSV, XML, etc.) are automatically processed using EAI/ETL tools and seamlessly transformed into Ivalua invoices. This type of invoices doesn’t require any user intervention at the acquisition stage; or
Unstructured data (PDF, Image, etc.) can either be fed into the application via manual keying (leveraging PO and receipts metadata whenever possible), or
through automated data capture using OCR and a self-learning algorithm to map extracted data to the correct Ivalua invoice fields.
Automated data capture: Supplier invoices arrive as structured or unstructured data, in various forms (ranging from hard copy to a variety of electronic formats) and through various channels (such as paper mail, email or automatic imports). They are processed and automatically directed to a watched folder which is periodically
scanned. Ivalua automatically loads the files for processing: Each invoice image undergoes optical character recognition in order to capture invoice data and gets
converted into an Ivalua invoice. 
Note that if the invoice comes in through e-mail (PDF) submission, and all of the required data cannot be extracted or matched with supplier profile information, the supplier (or buyer) will have to log into the supplier portal and specify if the data was in the invoice, and if it was, identify where it was so the OCR system can be trained to maximize automatic data extraction in the future. Ivalua exposes training capability through the API to minimize effort for those suppliers that won't switch to EDI or XML or just simply PO-flip (and to maximize identification capability across the system as the buying organization adds more small suppliers that submit PDF invoices).
</t>
  </si>
  <si>
    <t>Ivalua has exceptional level of cross-module integration as all the finctionality has been organically developed on a single organix code base. Ivalua can handle an invoice created directly from a contract exceptionally well, including rule(s)-based exceptions. Ivalua provides a collaborative environment to manage services invoicing, including the ability to match POs and service-entry-sheets against a service invoice for exceptions and resolution. Ivalua allows for invoicing against TIme Card services as well.</t>
  </si>
  <si>
    <t>Ivalua provides exceptional buyer-stakeholder-requestor-vendor manager-supplier collaboration between suppliers and internal stakeholders. These capabilities include: response to suppliers, add/change/delete communications, invoice status inquiry/response, voucher communications, credit/debit memo communications, exception handling, remittance advice, dispute resolution and related collaboration requests. We can add people to a discussion or issues on a specific document. We use internally developed workflows, social collaboration tools, comment boxes, sharing and snapshot capabilities.
One example us that a Credit note may be issued to account for a variety of situations in which the initial invoice amount needs to be reduced:
- the buyer did not receive or returned goods 
-  there is a pricing dispute,
- the buyer has obtained a discount from the supplier,
- or any other reason under which the buyer will not pay the supplier the full amount of the initial invoice.
As a supplier, you can create credit notes via the Supplier Portal, initiating the credit notes from different starting points from an invoice, a return , an order, scratch.</t>
  </si>
  <si>
    <t>Ivalua is exceptional in matching an invoice (e.g., to a purchase order or a payment plan against specified criteria). These matching elements include goods receipts and other specified criteria (flexibility to control 2- and 3-way match by supplier or spend type, match invoice lines against purchase order lines, etc.) We perform rules-based invoice validation based on business rules (e.g., tolerances, partial payments, etc.) and other commercial rules (e.g. currency conversions, rounding rules, and multi-authority tax calculations). Ivalua designed its e-invoicing capability to be a highly automated, minimal touch, electronic invoice acceptance, matching, and processing system where procurement only needs to touch invoices where there are no contracts or orders for matching or actual disputes (which is generally less than 2% of invoices). The solution can also incorporate additional documents and scenarios associated with both basic direct and services procurement connectivity requirements as well (e.g., for direct spend, PO change order support, blanket POs, advanced ship notifications). Direct procurement needs often encompass complex relationships with numerous references, records, and transactions per contract. Ivalua’s support for touchless processing is important if you consider the myriad of reasons invoices can “fail” a first pass match – they could be missing supplier or SKU data, required fields or contain line-level cost or tax/VAT errors. If an invoice is missing data or has incorrect data, there's no reason a supplier should not be able to update it without procurement involvement. With Ivalua, whether the invoice is PO-flipped, submitted through EDI or XML, or presented as a PDF for OCR, if the invoice doesn't contain the necessary fields and doesn't match (e.g., to a contract or purchase order) within defined tolerances, the invoice is flipped back to the supplier for completion, verification, and resubmission. If the invoice is appropriately completed and corrected within tolerances, it will go direct to the payment queue. If it is complete, but there are still issues, it will go to a dispute resolution queue for manual review. Ivalua integrates with ERP and 3rd party tax databases. Ivalua can capture, share, and store buyer/supplier interactions pertaining to commercial/invoicing disputes and other issues (e.g., audited threaded discussions). Our approval workflow capabilities (e.g., incorporating existing internal approval limits and organizational hierarchies, providing an escalation process when an invoice approver fails to approve the invoice in a designated time period (etc.) are remarkable and better than any other provider. The invoice workflow is designed to route invoices to the correct people for review and approval. Blocking alerts can stop the approval workflow progress: until the resolution of the anomaly,it is not possible to approve the current step (although it is possible to refuse it). Our customers have seen a 50-75% reduction in time spent processing invoices.
Ivalua also supports Multi-budget and accounting allocation; blocking and non-blocking alerts for faster handling of discrepancies, asset accounting, and upto-date delegation option.</t>
  </si>
  <si>
    <t>Ivalua offers one single organic application for einvoice,  e-procurement, contract, expense, spend analysis, supplier risk and eSourcing. Within a couple of clicks, buyers and suppliers can see invoices and related POs, PRs, Contract, Sourcing, Receipts, And, payments, Risk Alerts, perforamnce scores.
Our native integration of Invoice with eProcurement and Contracts and Analytics allows us to quickly capture and process invoices due to the automatic retrieval of predefined data and Alerts and validations that span  the entire Source-to-Pay process (vs. invoice/AP function only validation/ alterting). Ivalua also supports pre-initialization based on supplier/ contract/ order / receiving data.
Ivalua is unique in that we provide dedicated functionality for Invoicing Accurals and Expense Accurals that provides a smooth integration with a customer's accounting systems.
Ivalua supports sophisticated Voucher entry generation: Budget and Accounting allocations according to configured accounting segments, management of multiple Chart of Accounts, Accruals and Prepaid expenses generation tool, Accounting entry generation for different ledgers- purchase ledger, various operations, expense journal) that can output to the mail accounting tools in the market.</t>
  </si>
  <si>
    <t xml:space="preserve">
Tax treatment: The way taxes are handled in Ivalua invoices is determined based on the tax environment setup. Setting up the tax environment requires full understanding of the tax legislation ruling in your country. Once this is correctly done, Ivalua will calculate taxes and automatically generate the corresponding tax accounting entries. 
We are in use by clients in 73 countries where clients and their SIs  have used multiple sales tax systems and currencies. Clients and SIs typically manage the tax compliance and certification.
Ivalua supports management of the various way of accounting for  taxes: Deductible, Non-Deductible, Pro-rata, Self-Assessed.</t>
  </si>
  <si>
    <t>Ivalua uses technology to detect user’s device type and redirect him automatically to the appropriate mode.
Clients can can configure mobile and tablet mode in Buyer administration. Invoices and Expenses can be displayed and approved using mobile devices.</t>
  </si>
  <si>
    <t>Analytics is fully configurable and comes with already set out of the box indicators on all modules. Spend reports can drill to the invoice line level. Spend classification is managed by a spend workbench letting the users defines simple or complex rules  to classify the date. Invoices lines can also be manually classified to manage exception (like wrong data in an invoice) The application use clues coming from other modules (like p2p/contract/sourcing) to propose rules.
Invoice data (can be analyzed to support sourcing/event/opportunity identification analytics, identify buying behaviors, enable forecasting, supporting audit trails, driving benchmarks analyses, offering finance options for supplier, etc. Ivalua is unique that we can enable daily invoice/ spend data updates and provide such real time visibility (as opposed to monthly or quarterly). Our analytics and OLAP capability comes pre-integrated in the base modules and does not need to be licensed separately. We are unique in our approach as we own the analytics modules (vs. it been acquired, partner or 3rd party partner). We also allow advanced analytics where clients can customize the cube and use it as a true enterprise -wide spend data warehouse using our native ETL and EAI toolset.
Our Invoice module provides  a detailed analysis of invoice spend by budget, organization, supplier and commodity.</t>
  </si>
  <si>
    <t>Our roadmap for P2P includes: 
Enhanced tagging, alerting and reporting on elements of total cost (e.g. freight, warranty, discounts)
Automation of budget closure process.
AI approaches for making invoice processing more intelligent (we see Invoicing as a top area for AI application)</t>
  </si>
  <si>
    <t>A payment is clearing a list of invoices and credit notes.
Ivalua can be configured to import payment information from your ERP once the
payment has been made. If this is enabled, payment information is stored in the Payment
section of the invoice or credit note. This data is for information purposes only.</t>
  </si>
  <si>
    <t xml:space="preserve">
Payment imported from ERP into Ivalua are displayed in supplier portal. All lsited details can be made visible.</t>
  </si>
  <si>
    <t>We can easily integrate with any payment card/ virtual cards for invoices and T&amp;E based on project needs. We have imported standard level 2 and 3 data from banks and card providers based on project specifications.</t>
  </si>
  <si>
    <t>We leverage SI, BPO and managed services partners who can do the onboarding. These include Consus, KPMG, The Shelby Group, NUMEN.</t>
  </si>
  <si>
    <t xml:space="preserve">The Ivalua platform also supports dynamic discounting capability. If the buyer opts to enable the option of early payment, suppliers can indicate whether or not they would prefer to be paid early on invoice approval as well as see how much of a discount is required for that early payment. When a supplier has authorized early payment, the platform can be used to optimize early payments against available treasury cash management requirements. 
Whether or not a dynamic discount is applied, the system pushes approved invoices to the AP system as well as accrual amounts for invoices not fully received, receipts not fully invoiced, and invoices not fully paid. Risk Alerts (for potential cash shortages and viability) can be set for Suppliers that frequently accept discounts and can be integrated onto the Supplier Profile. Third Party Supply Chain Financing solutions are available from partners like Greensill.
</t>
  </si>
  <si>
    <t>We have strong capabilities for buyer, stakeholder, supplier and distributor collaboration on issues, exceptions (e.g. disputes) related to transactional, operational, invoicing related issues. We have a formalized Issue Management / Exceptions management module that can also be tied to projects and action plans and improvement plans.</t>
  </si>
  <si>
    <t>We support Buyers analyzing invoices for early payment and dynamic discounting</t>
  </si>
  <si>
    <t>Our current approach to Catalog quality and cleasing rules is very configurable and provides clients near unlimited flexibility in managing Catalog quality.
Ivalua is currently workin on AI-driven catalog quality at source and cleansing approach</t>
  </si>
  <si>
    <t>Ivalua supports infinite complexity in terms of business rules fo catalog objects, including at the "item level". For example, clients like CSCS (HAVI) have deployed and new clients, like one of the largest American hamburger and fast food chains, are looking to deploy complex pricing management, price cycle update and validation business rules across a 2-tier supply chain (i.e. Quick Service Restaurant., Distributor, Supplier) to thousands of catalog SKUs.</t>
  </si>
  <si>
    <t>Ivalua provides a 3-click shopping to order placement process: 1 Click to select your item in your cart, a second click to confirm/select payment/shipping methods (saved in the app) and a 3rd/final click to place the order. To support the above simplicity, organizational, account allocation, delivery address and budgeting rules tied to the user and spend category can be pre-saved in the application.</t>
  </si>
  <si>
    <t>Ivalua allows for infinite flexibility in setting up the requisition. Administrators can Hide any field, Hide cetain fields for certain users (based on user id and or organizational scope; not just high level roles), have private fields, confidential fields that only named users can see, have mandatory fields, have any combination of fields appear or disappear etc. Ivalua also provides for multiple account validations and define new axees for validations of a PR.</t>
  </si>
  <si>
    <t>Ivalua allows for visibility of items in the Marketplace UI, based on the very granular parameters e.g. the organizational scope of the contract /MSA to which the items belong, the bottoms-up organizational scope of each user (i.e. the contracts, suppliers, regions, spend thresholds they have access to). Further, items can be made to appear only appear in the Marketplace UI util the validity date of the contract or catalog that they are associated with, and not beyond that. Further, Ivalua's marketplace Ui supports "Confidential Items/ catalogs/ contracts" that only specified users will see (and no one else will see)&gt;</t>
  </si>
  <si>
    <t>Further, we provide differentiated features such as assemble and assign a "team of users" to have access to, edit/contribute and work on specific objects (e.g. contracts). Teams can be different for different contracts. Such advanced features reflect the reality of multi-team stakeholder and supplier collaboration in sourcing and procurement.</t>
  </si>
  <si>
    <t>We currently support "Universal Search" on the top right hand side of the screen. This means that th user does not have to go looking for the calalog/ requisition tab/menu and the search bar inside that to do the search. They can simply search for a product/service using the general search bar on their home page itself. We are currently developing and applying AI to our search and this will be available in the near future.</t>
  </si>
  <si>
    <t>With the most recent Ivalua release 156, Ivalua Analytics support both real-time AND refreshed data simultaneously in the same Analytics Dashboard. This we believe is quite unique.</t>
  </si>
  <si>
    <t>We have added the following items for our 2018 Roadmap: (1) AI for Guided Buying (2) AI for Product Recommendation (3) AI for Workflow Engine (e.g. approval rules that are not effective and just add work) (4) Fraud Detection- when users break-up buys into many smaller lien-items or PRs/POs to avoid cross spendign threshold limits- this can be automatically detected by AI.</t>
  </si>
  <si>
    <t xml:space="preserve">Our Change Order functionality is very different as it includes the ability for clients to define dediczated and configurable workflows for change orders. Our </t>
  </si>
  <si>
    <t>Our Change Order functionality is very different as it includes the ability for clients to define dediczated and configurable workflows for change orders. Our latest release 156 provides Social business collaborative tools that will enhance the order collaboration process between buyer/supplier/ stakeholders.
Further our 2018 Roadmap, includes ITEM level collaboration, acknowledgement and confirmations between Buyer, Supplier and Stakeholders. This is sespecially important for Direct materials.</t>
  </si>
  <si>
    <t>We wanted to highlight that we have native, Ivalua owned and pre-integrated EDI and ETL, that comes for free with the rest of the suite. Clients can use this quickly for Supplier Onboarding using the same web-UO as the rest of the suite and onboard suppliers for free. The total cost of this approach is much lower than that of Ariba and Coupa (which has to partner with such tools providrs and pass a cost to the end clients). In addition, we have no supplier transaction charges.</t>
  </si>
  <si>
    <t>We are currently running a proof-of-concept on "Chat Bots" for end user and supplier engagement and onboarding. We have added the following items for our 2018 Roadmap: (1) AI for Guided Buying (2) AI for Product Recommendation (3) AI for Workflow Engine (e.g. approval rules that are not effective and just add work) (4) Fraud Detection- when users break-up buys into many smaller lien-items or PRs/POs to avoid cross spendign threshold limits- this can be automatically detected by AI.</t>
  </si>
  <si>
    <t>We forgot to add in our earlier response that we own the entire Big Data infrastructure, including the OLAP Cubes, Reporting layer, Dashboard layer, ETL, EAI, Search/Query Tools and can bring in big data from any ERP/Legacy system and refresh it daily. Further with our latest release 156, we can do real-time data as well as re-freshed data in the same dashboard view, which is very unique.</t>
  </si>
  <si>
    <t>We forgot to add in our earlier response that we have an API consile, an Integration Toolbox (that includes, native, pre-integrated ETL, EAI, Search/Query toolset) that we are using in working with clients to integrate to their IOT APIs. Given our toolsets are comprehensive, native, pre-integrated to rest of suite and very configurable, we can easily adapt these for any IOT use cases (vs. our competitors who will have to realy on third party ETL/EAI/API companies to develop/enhance their tools for IOT and also charge their customers for such partner products). Ours are free.</t>
  </si>
  <si>
    <t>We forgot to add in our earlier response that our ETL/EAI tools are very configurablea nd scalable. We typically support the most complex scenarios e.g. for the following clients:
(1) Faurecia: Replaced 12 legacy systems by 1 platform across 330 sites and 34 countries
(2) Valeo: 1 S2P platform across 136 production sites
and 15 distribution platforms in 35 countries
(3) Credit Agricole: 1 Global S2P platform for 66 entities across 60 countries
(4) 3F Groupe: 1 global S2P platform for 14 subsidiaries across 50 sites.
(5) Honeywell: Integrate 100+ different systems</t>
  </si>
  <si>
    <t>Ivalua allows for infinite flexibility in setting up the Invoices. Administrators can Hide any field, Hide cetain fields for certain users (based on user id and or organizational scope; not just high level roles), have private fields, confidential fields that only named users can see, have mandatory fields, have any combination of fields appear or disappear etc. Ivalua also provides for multiple account validations and define new axes for validations of an Invoice.</t>
  </si>
  <si>
    <t>We use OCR technology to capture camera image and PDF based tail-end invoices. The OCR engine is based on leading provider ABBYY and is in the ame web-UI as the rest of the Ivalua application (vs. a seprate system like our competitors). Our 2018 Invoicing Roadmap includes applying Artificial Intelligence to Invoice capture, classification and fraud detection.</t>
  </si>
  <si>
    <t>We are working with Trustweaver to build a partnership from  to sign, to validate, to archive invoices in order to guarantee tax compliance for invoice.
Currently we are working on POC with them to validate and build integrate process beginning for Post Audit countries.
After that the plan in to integrate clearance country.
For information for from Trustweaver: 57 countries supported; Following e-invoicing mandates globally; Built-in tax documentation; EU Qualified Trust Service Provider; Annual PwC 3402/II audit; Consistent with applicable privacy legislation; Fully embedded into many leading B2B platforms; Easy to integrate with any other on-premise or hosted B2B solutions; Support for all business scenarios and processes; World-class SLA and track record
Post Audit: Qualified Seals; Equivalent outside EU; Localized for maximum audit recognition; Double signatures for complex cross-border transactions; Long-term verifiable signatures with time-stamps; Seamless archiving; 
Clearance: Sign &amp; clear invoice; Validate invoice; Buyers’ responses
Cancellation; Contingency; Transport etc. documents; Seamless archiving</t>
  </si>
  <si>
    <t>Any user can see or approve Invoices using mobile devices. Our latest release 156 also supports collaboration on an Invoice using mobile devices.</t>
  </si>
  <si>
    <t>We have added the following items for our 2018 Invoicing Roadmap: (1) AI for invoice capture and classification (2) Deeper and even more seamless invoice data capture fo tail-end invloices using enhanced OCR (more languages, more formats, more pages) and AI (3) Fraud Detection.</t>
  </si>
  <si>
    <t xml:space="preserve">Was always part of ivalua but may not have been described previously  
Ivalua actually has a powerful product information management tool that is used to manage catalog items. 
Catalog Import - The import process includes 2 main stages:
- Creating the import and loading the file: The import process can be initiated
and the import file can be loaded into the application either by buyers
themselves or by suppliers.
- Controlling and approving imported data: This step is carried out by
buyers
Supplier Created Catalog-  Ivalua has a built-in catalog import console that enables a supplier, to create and edit item sheets (validity date range, price, shipping terms, etc.) and to submit this data to buyers for approval. Various features facilitate communication between supplier and buyer and track progress of each import (comments, statuses, workflow, and notifications).
</t>
  </si>
  <si>
    <t>Was always part of ivalua but may not have been described previously  
Either way - Before becoming available in the application, imported data must be reviewed and approved by the buyer. 
Correcting detected errors - During the import process, codifications that are unknown to the application are flagged as anomalies.
Anomaly correction allows you to:
- Create transcoding relations between unknown codifications and codifications
from the application’s repositories
- Fill in fields that have been left blank.
Ivalua also offers an anomaly correction interface. It is also possible to export errors in CSV format using the Extract anomalies link, to correct them in MS Excel®, and to import them back (may be quicker/more handy).
By default, the Format Control tab presents the list of incorrect lines For each incorrect line, the error is identified in the far right column. Errors can be corrected line by line. To correct a specific line.
Item Availability
Item purchasability is contingent upon the item’s validity. Item validity is determined by
2 aspects: the item’s status and its validity period.
- Status - Each item has a status which is set manually (in the Price sheet) and has one
of 3 values:
- Initialized: Price sheet is under construction, for instance
- Validated: Item can be ordered (by default)
- Blocked: Enables the catalog administrator to remove the item from
the catalog without deleting the Price sheet
- Validity period
When an item is attached to a contract, it is the contract dates that determine
the item’s default validity period. The item is valid if the current date falls between the Contract start date (included) and its end date (included). The contract end date equals its
Contract end date or its Actual end date or its Termination date. The contract
must be approved (workflow). In the Item Term Sheet, you have the ability to set validity dates that are specific to the item, provided these dates are defined within the linked
contract’s validity date range.</t>
  </si>
  <si>
    <t>Ivalua's natively integrated modules allow automatic catalog creation from the generation of a contract from a sourcing award. A user creates a contract from an awarded sourcing project and the item pricing from the RFQ carries over into the contract price list. This price list is available automatically in the catalog based on item validity dates; without the buyer or category manager having to export the price list from the contract and load into the catalog module like most tools require. For ongoing catalog management (which is often the bigger challenge for organizations), Ivalua allows the automatic uploading and integration of supplier product catalogs, in a variety of different upload formats. Suppliers can easily update their catalogs at any time and with any frequency. The catalog that is generated from that import groups together all of the products and services in the same catalog available to end users. After the supplier loads a new catalog or update, the catalog update workflow routes the catalog for approval by the authorized internal user(s) before the catalog updates are published to users. This allows the customer to accept / reject the changes at the line item or as a whole. 
The Product sheet presents product information and item term sheets if appropriate for the product type. 
Multiple Price sheets can be associated with a single product. When this is the case, a list of available item term sheets is also displayed on the right hand side: it gives you an overview of the various sales terms offered for the product and allows you to display the desired item terms’ details.  
The buyer and the supplier can import catalogs in a collaborative way. During the import process, they can exchange messages via a blog and track progress thanks to the workflow. Once a catalog has been submitted by a supplier, the buyer can review the data before approving the import.</t>
  </si>
  <si>
    <t>Was always part of ivalua but may not have been described previously  
The buyer and the supplier can import catalogs in a collaborative way. During the import process, they can exchange messages via a blog and track progress thanks to the workflow. Once a catalog has been submitted by a supplier, the buyer can review the data before approving the import. 
Ivalua Buyer has a built-in catalog import console that enables you, as a supplier, to create and edit item sheets (validity date range, price, shipping terms, etc.) and to submit this data to buyers for approval. Various features aim at facilitating communication between supplier and buyer and at tracking progress of each import (comments, statuses, workflow, and notifications).</t>
  </si>
  <si>
    <t xml:space="preserve">Was always part of ivalua but may not have been described previously  
Using tags to make selected items stand out - Tags allow you to draw attention on some catalog items. 
In order to facilitate classification, research and comparison of items in the catalog, it is possible to define additional features. This type of feature is called “Product feature”
Users can also add reviews at a product level, which appear in the search or can be used to filter by. 
Frequently purchased items - This is a carousel type of control for browsing through items that are frequently purchased with the current item. It presents (listed in order of priority):
- The 10 items that are most frequently included in the same purchase requisitions as the current item 
-  The 10 items that are most frequently purchased by users who bought the current item.
Create kits - Kits lets you save a requisition basket (items and quantities) and recall it at a later time. When you place repetitive orders of a same set of items, this comes in handy as it spares you the hassle of having to build the same basket time and again. Global kits can be created by authorized users that are then available to all. 
</t>
  </si>
  <si>
    <t>Here are the areas of improvement in the first half of 2018 for  catalogs. 
Ability to view inventory.
Improve ability to leverage catalog to accomodate services procurement needs (where appropriate)</t>
  </si>
  <si>
    <t xml:space="preserve">Ivalua does have a punchout to amazon business </t>
  </si>
  <si>
    <t>Item &amp; Service MDM
Gain control over Item &amp; Service Master Data by using a single primary record as the source of truth for item creation and maintenance
-Use Ivalua as the primary master source of truth for item &amp; service data across your enterprise.
-Capture comprehensive item &amp; service information in one place by using out of the box Item master and easy configurations to capture evolving needs for product and services data.
-Easily sync and update item &amp; service master data between the Ivalua primary record and multiple other secondary tables in ERP and legacy systems, by using our robust data administration features.</t>
  </si>
  <si>
    <t xml:space="preserve">Was always part of ivalua but may not have been described previously  
Marketplaces view can be configured by list of mosaic and to include "special offer" items. Depending on the role of the user, the ivalua homepage will have a view of the marketplace and can include their most recent items or favorite items. </t>
  </si>
  <si>
    <t>Was always part of ivalua but may not have been described previously  
Ivalua Cross-Catalog Search leverages the catalog enablement work you, your suppliers and the Ivalua deployment
teams already do. There is some incremental work for your Suppliers to enhance their existing PunchOut sites or
develop a new PunchOut site, if they don’t already have one. Once your Suppliers have developed or enhanced
their PunchOut site to be compliant with Cross-Catalog Search using Ivalua prescribed formats, the Ivalua
deployment team will receive the catalog information from your Supplier, integrate it into your Ivalua instance and
test it to make sure it is ready for your users. 
Every object (PO, contract, sourcing project, catalog item, invoice, receipt, etc.) in Ivalua comes with extensive searching capabilities (keyword, wildcard, category, supplier, etc.). Users are able to search system-wide, based on their level of access. We are able to define detailed user parameters, which determine what a user can see, access, and search when they log on.
Ivalua Contract Browse includes an Advanced Search capability that lets users apply any combination of filtering criteria (even client-specific fields) to the search, thus helping narrow down results. Keyword searches search on contract header, clauses and attachments that are text-based (MS Word, text-based PDFs, and text files).
Catalog search is managed across many types of catalog content, including supplier loaded catalogs, negotiated contract price-lists and rate cards, internal catalogs, services forms with variable structured inputs and even curated indexes of punchout content. Keyword search of various metadata fields (including the HTML pages of a catalog item if needed) allows for a much better experience for un-trained end users just on the hunt for the things they need.
The Ivalua system provides the ability to sort search results based on one or more criteria such as price, supplier or manufacturer. In the catalog, users can indicate which items they would like to compare. By default, Ivalua shows the contracted price, but the system can easily display additional information, including cost information.</t>
  </si>
  <si>
    <t>Ivalua does now punchout to amazon business</t>
  </si>
  <si>
    <t>ERP integration to Punch-IN to Ivalua for Managed Catalog &amp; vendor punchouts - Ivalua as catalog master creates temporary carts for punch-ins from outside e-Procurement solution(s)
Supplier eCommerce: Punchout to OCI or cXML standard - Punchout to one supplier adhering to OCI standard
Punchout to Catalog Mgmt solution - Punchout to a site that hosts multiple catalogs and punchouts</t>
  </si>
  <si>
    <t xml:space="preserve">Was always part of ivalua but may not have been described previously  
IVALUA lets you generate a quote request based on the non-catalog line items of a purchase requisition, so that you may send it to a selection of suppliers. The sending of the quote requests and processing of received quotes is done outside
IVALUA. As soon as quote is approved, the purchase requisition can be completed and a price can be entered in the line item details.
IVALUA lets you create a request for proposal (or spot bid) from a purchase requisition in order to source the requested items.
The SPOT BID allows you to:
 Negotiate the price with selected suppliers
 Contract with the lowest bidder
 Update the purchase requisition
Complex Services
Capture and validate requester needs, source and contract, order and collaborate on supplier responses for contingent labor, fee/ deliverable/ milestone and Statement of Work (SOW) based services.
KEY FEATURES
Request Contingent Labor and capture service profiles, skill levels, delivery location, duration, milestones and rate cards – either from templates or hiring managers.
Request Fee/ Deliverable/Milestone-based services and capture service profiles, deliverable detail, duration and discounts -either from templates or requests.
Order SOW-based services directly off established SOWs and Contracts.
Initiate Spot Bids directly from a PR and take advantage of excess bench and resource capacity.
Deep support for collaborative Candidate evaluation, assignment, on-boarding, time-sheet, invoicing and profiles.
Milestone and Subscription payments approval managed inside for easy reconciling of invoices.
</t>
  </si>
  <si>
    <t xml:space="preserve">The thresholds are clearly visible and color coded to reflect % of budget consumed. The Budget usage tab of a budget line gives you an overview of all the spending
transactions charged to the budged line (any related budget amount line). Spending
transactions are classified into commitment stages: Pre-committed (Engaging),
Committed (Engaged), and Invoiced. Each spending transaction (requisition, order) is a clickable link that gives you direct access to the transaction’s details.
In the course of the purchasing process, it may prove useful to free pre-committed and
committed budget amounts so as to better reflect the actual spending situation - this is possible with Ivalua.
</t>
  </si>
  <si>
    <t xml:space="preserve">Overall, analytics with ivalua is a powerful tool. Users can access a dashboard that can be configured by them easily to suit their needs. It does come with numerous standard reports. Analysis can be filtered e.g., most viewed, favorite, last viewed, etc. The full list of reports can be easily browsed or searched for. 
New analysis can be built by using a template or by using an analysis builder. The builder includes various visual tools to make the process easier. For example, this includes the following elements:
-Tool bar: for creating an analysis, inserting items, displaying successive states
of the analysis, saving, exporting, etc.
-Filters (period and perimeter) common to all the items of the analysis
-Existing analyses
-Displayed analysis (made of one or more items: pivot tables, graphs, queries
and/or text areas)
-Access to item’s parameters
</t>
  </si>
  <si>
    <t>Ivalua handles the majority of all global currencies as we have to support global customers, some of which use the tool is over 100 countries. Admin can go in and manage their currencies within Ivalua for exchange rates, adding new currencies, etc. 
 Users have the option to switch between languages in a single click. Our solution is a multi-language solution. English, French, German, Spanish, Portuguese, Spanish, Italian and Polish are included as a standard. We have customers that have translated into
- Simplified Chinese
- Japanese
- Korean
- Romanian
- Bulgarian
- Czech
- Hungarian
- Dutch
- Russian
- Slovak
- Turkish</t>
  </si>
  <si>
    <t>Every object (PO, contract, sourcing project, catalog item, invoice, receipt, etc.) in Ivalua comes with extensive searching capabilities (keyword, wildcard, category, supplier, etc.). Users are able to search system-wide, based on their level of access. We are able to define detailed user parameters, which determine what a user can see, access, and search when they log on.</t>
  </si>
  <si>
    <t>Suppliers are notified via email of all orders and can acknowledge by logging into Ivalua or by clicking the link allowing you to acknowledge receipt or reject the order
without needing to log in to IVALUA.</t>
  </si>
  <si>
    <t xml:space="preserve">
Issuing an order amendment is a simple yet controlled process:
 Creation of an amendment request
 Approval of the amendment request and creation of the order amendment
 Approval of the order amendment
If necessary, it is possible to issue several successive amendments on the same order. It is the last approved amendment that represents the commitment towards the supplier.</t>
  </si>
  <si>
    <t>Ivalua P2P modules (Catalogs and Requisitions, especially):
"Items" in the catalog are rendered in search results for services like rate based services (e.g. security and janitorial) or SOW-based services. 
These are picked by requisitioners and display a "service entry form" that can be maintained for each item and category so that the requisitioner fills out relevant information for the specifics of the service (some form questions are for info, some for subsequent custom pricing by the vendor and some are for pre-determined rate card pricing provided by the vendor in advance on a contract).
Filled out forms are submitted through the normal requisitioning process and may require (based on the service type) the specification of Deliverables and Payment Milestones (with relevant budget and accounting allocation settings) or perhaps the drafting of specific content like the contractual SOW.
In addition, the service may require a custom pricing exercise with the supplier or a spot bid among competing suppliers. This would be handled through the Sourcing module and process as needed.
Finally, the approved requisition would be converted to a service order which would be received against and invoiced per settings based on the category of the services or the organization that is paying.
Ivalua Complex Services module:
Should the need arise for contingent labor services, some clients elect to use the Complex Services module to augment the above with the following that relates to managing hiring and appropriately legal consideration of temporary labor:
- Request Contingent Labor and capture service profiles, skill levels, delivery location, duration, milestones and rate cards - either from templates or hiring managers 
- Request Fee/ Deliverable/Milestone-based services and capture service profiles, deliverable detail, duration and discounts -either from templates or requesters 
- Order SOW-based services directly off established SOWs and Contracts
- Initiate Spot Bids directly from a PR and take advantage of excess bench and resource capacity 
- Deep support for collaborative Candidate evaluation, assignment, on-boarding, time-sheet, invoicing and profiles 
- Milestone and Subscription payments approval managed inside for easy reconciling of invoices 
- Log expenses spent by temp labor resources
- Track assets given to temp labor resources
- Survey for Performance of temp labor resources</t>
  </si>
  <si>
    <t>Realtime Lookup Import/Export licensing - Integration with 3rd party Logistics system (GTS) to pull import/export costs
Docusign/Adobe or other Integration - Standard Docusign integration using client license
Middleware Connection - Robust, multi-process interface with 3rd party middleware solution in a client DMZ
Realtime Lookup Workorder Information - Realtime lookup of SAP Workorder
Punchout to Travel Booking Provider - Open session with Travel Booking Provider to book air, hotel, rental cars and bring back information for Expense Authorization and Reporting</t>
  </si>
  <si>
    <t>Ivalua contains an organizational hierarchy that can be set up to utilize the Client's organizational structure, including business units, sites, etc. When applied, business unit information can be utilized as both a means of categorizing data (show me only suppliers related to business unit X), as a security filter (Bob can only access suppliers data related to business unit X), and as a reporting constraint (Sally can only view transactions related to business unit X suppliers).
Ivalua's organizational hierarchy looks at three elements of a company structure - legal company, organization (BU), and geography. This allows organizations with very complex structures (owns multiple business units/legacy companies, owns multiple legal companies, operates in different regions, etc.) the ability to support the unique requirements each BU, etc. has (suppliers information they require, credentials they need to have on file based on the region they're in, etc.) Ivalua configures these variables into the system so the screens are dynamically updated based on what BU or geographical location a user/supplier is operating in. suppliers.
For example, if a supplier is registering and is part of a certain region, there can be additional fields required before submitting the registration.
Ivalua handles the majority of all global currencies as we have to support global customers, some of which use the tool is over 100 countries. Admin can go in and manage their currencies within Ivalua for exchange rates, adding new currencies, etc. 
Ivalua has integrated to very complex scenarios involving multiple ERPs, global rollouts and numerous intefaces. Users have the option to switch between languages in a single click. Our solution is a multi-language solution. English, French, German, Spanish, Portuguese, Spanish, Italian and Polish are included as a standard. We have customers that have translated into
- Simplified Chinese
- Japanese
- Korean
- Romanian
- Bulgarian
- Czech
- Hungarian
- Dutch
- Russian
- Slovak
- Turkish</t>
  </si>
  <si>
    <t xml:space="preserve">Enhancing PO collaboration mgmt. 
Forecasting for direct materials. 
Demand Management (aggregation and planning) </t>
  </si>
  <si>
    <t xml:space="preserve">
Ivalua has a dedicated module to Assets and Tooling. 
With Ivalua you can easily
• Capture asset numbers, pictures, labels and other meta-data points.
• Track depreciation, maintenance and usage.
• Link directly to suppliers or contractors who are in physical possession of key assets.
• Associate tooling to the individual parts they are used to manufacture (including volumes per month that may drive wear and tear on the tooling).
Ivalua’s module brings the added benefit of collaborating with suppliers while managing assets at offsite locations. In addition, Ivalua provides the full history and audit of your tools so you can quickly and easily track them down.
With Ivalua, procurement teams have a tool that helps them:
• Link directly to suppliers or contractorswho are in physical possession of key assets
• Ensure full accountability for proper maintenance, transfers and eventual return or destruction of the tools.
• Manage connections of toolings to the parts they are used to manufacture (including volumes per month that may drive wear and tear on the tooling).
• Collaborate with a team to manage an asset’s lifecycle.</t>
  </si>
  <si>
    <t xml:space="preserve">Users can create a goods receipts directly on a mobile.The Receive​ ​Goods​ ​menu gives you access to a list of orders with pending deliveries (Orders​ ​to​ ​receive​). In the Orders to receive ​screen, you can see at a glance which orders have already been partially receipted thanks to the order’s status.
From the Orders​ ​to​ ​receive​ ​screen, you can create goods receipts in one of two ways:
- Swipe to the left on the desired order to receive all items / terms remaining to be received on this
order.
- Or, tap the desired order to access the order’s line items and create a partial receipt​. You can select
one or more items to be received, enter either quantities or amounts, and flag the receipt as final.
</t>
  </si>
  <si>
    <t>- Realtime Lookup Import/Export licensing - Integration with 3rd party Logistics system (GTS) to pull import/export costs
- Docusign/Adobe or other Integration - Standard Docusign integration using client license
- Middleware Connection - Robust, multi-process interface with 3rd party middleware solution in a client DMZ
- Realtime Lookup Workorder Information - Realtime lookup of SAP Workorder
- Punchout to Travel Booking Provider - Open session with Travel Booking Provider to book air, hotel, rental cars and bring back information for Expense Authorization and Reporting
Taxes - The way taxes are handled in IVALUA invoices is determined based on the tax environment setup. Setting up the tax environment requires full understanding of the tax legislation ruling in your country. Once this is correctly done, IVALUA will calculate taxes and automatically generate the corresponding tax accounting entries.
Tax mechanisms- IVALUA supports two tax mechanisms that significantly influence the resulting accounting entries. These mechanisms are deductibility and self-assessment.</t>
  </si>
  <si>
    <t xml:space="preserve">Ivalua helps clients manage their supplier master data in several ways:
●        Ivalua can house any meta data the Client would like to capture. Ivalua’s interface makes it simple to add new meta data points at any time with no programming. These meta data points can be used as search filters, can be conditional (only appear if another data field has a certain value), be restricted to just certain types of users or supplier types, categories and can be used to drive different steps / users in workflows in the system. Ivalua can even track which suppliers are preferred for which purposes, items, categories. 
●        Ivalua also makes it possible to consolidate all data about a supplier in a single place. See what items or services the supplier provides, what sourcing events they have participated in, what contracts they have, orders, evaluations, improvement plans, etc. Data can be entered by the Client's employees, by the Suppliers themselves or by integrating with other systems. By capturing all these pieces of information in a single tool, our customers save time and energy by having a one-stop-shop for their supplier information. 
●        This information can be converted into KPI scores that can help the Client properly rank their suppliers, take note of “risky” suppliers, and potentially focus more or less energy on suppliers who create value for the Client and their customers. 
Ivalua offers a robust supplier repository, allowing for detailed classification of suppliers. As an option, we also provide a full-featured vendor master management module. Vendor Master Management allows for the cleansing of supplier data (remove duplicates, track hierachy - ownership, track changes in hierarchy, etc.). Through periodic incremental cleanses as well as synchronization with the ERP, vendor master data is kept up to date, allowing for more powerful analytics.
</t>
  </si>
  <si>
    <t xml:space="preserve">The Supplier performance evaluation module facilitates the collection of evaluation data scattered throughout the organization, in order to consolidate it into a joint report, facilitating the analysis. Dashboards can be edited in several ways along the searched axis of analysis: supplier, contract, purchasing family, evaluation criteria, etc. The tool becomes a strategic tool for negotiation and continuous improvement of the quality of products and services offered by providers.
Various types of performance evaluations can be carried out and can be a combination of objective (based on transactional and performance data like: number of disputes, delivery delay...) and subjective (based in stakeholder reviews, evaluations) metrics.
Key functionnalities: 
Evaluations conducted as part of a campaign
- Several evaluations included in a campaign
- Selection of the targets of evaluation (objects to be evaluated)
- Selection of evaluators by the campaign manager
- Ability to send automatic and manual reminders
Evaluations conducted as part of an RFP
- Several evaluations included in a campaign
- The targets of evaluation are the proposals received form the suppliers invited to bid
- Selection of evaluators by the RFP manager
- Ability to send reminders
Spot evaluations, without campaign
- No campaign
- Users can evaluate an object on their own initiative (supplier, contract, purchase order, etc.)
 Ivalua offers a very sophisticated survey tool that allows for internal collaboration on survey creation (based on templates or new), simple survey design with various options for question types, campaign management feature to involve internal evaluators, ability to assign weights to certain responses and also conditional flows. Authorized profiles have the possibility to create Campaigns in Ivalua to score and measure different aspects of supplier performance. Campaigns are made of Scoring Campaigns and Spot evaluations questionnaires (surveys) that can be shared with selected users. Participants are notified directly on their Ivalua homepage and can also be notified via the Collaboration panel. 
Surveys are created, shared, scored and managed using the Questionnaire module. The Questionnaire module allows you to build and manage questionnaires that can be used
to address very distinct needs across the application.
These needs fall into three categories:
 - The need to assess and score a supplier
 -  The need to collect information
 -  The need to score supplier answers to a questionnaire
These needs are addressed through various processes:
 -  Spot evaluations
 -  Campaigns
 -  RFP proposal evaluations
Questionnaire templates are predefined questionnaires, which you can tailor to the requirements of your company and which are made available to users. Each questionnaire template has a type, an owner, and may be linked to an organization and a commodity. It also includes a questionnaire, as well as default rules for respondent assignment. By tying questionnaire templates to an organization and a commodity, you can specifically adapt the templates to purchasing category and organization requirements, and control access to those based on users’ scope. Depending on the use case, questionnaire templates may or may not be editable by end users. Templates for scoring campaigns and spot evaluations are defined by SMEs at company level and must remain stable over time in order to allow score consolidation; this is why they are read-only and end-users have no choice but to use them as is. In other use cases, templates can be modified by end-users to cater for contextual needs.
Ivalua offers extensive supplier evaluation and process improvement features to help you weld your supply chain into a cohesive, competitive, and cost effective strategic system. The Supplier Performance module provides you with the means to assess a supplier’s ability to execute based on a set of performance expectations. It also includes exception management and improvement plan capabilities. 
Exception Management gives you the ability to report problems arising within the relationship with the supplier. Users can log and manage exceptions in relation to: Suppliers, Contracts, Sourcing processes, Orders, Receipts, Invoices. Exceptions may be of different types (Delay, Price, Quality, General) and severity level (Minor, Average, Major). In the course of its lifecycle, an exception will go through various statuses (New, In progress, Solved) driven by its validation workflow
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 </t>
  </si>
  <si>
    <t xml:space="preserve">Ivalua is able to and has connected to other business networks e.g., basware. </t>
  </si>
  <si>
    <t xml:space="preserve">
Ivalua handles the majority of all global currencies as we have to support global customers, some of which use the tool is over 100 countries. Admin can go in and manage their currencies within Ivalua for exchange rates, adding new currencies, etc. 
Users have the option to switch between languages in a single click. Our solution is a multi-language solution. English, French, German, Spanish, Portuguese, Spanish, Italian and Polish are included as a standard. We have customers that have translated into
- Simplified Chinese
- Japanese
- Korean
- Romanian
- Bulgarian
- Czech
- Hungarian
- Dutch
- Russian
- Slovak
- Turkish</t>
  </si>
  <si>
    <t>Most screens within Ivalua can be configured without needing any technical / programming skills. This applies to new fields, labels, colors, new data field, workflow and much more. All using simple UI based actions, this is a very unique part of ivalua. There are also strict protocols in place to ensure that new configurations are not implemented by just anyone and that it doesn't affect other parts of the system. These configurations can be done by clients themselves or our partners. We even offer training videos in the Ivalua Academy to show how to configure aspects of the solution.</t>
  </si>
  <si>
    <t>See row 10</t>
  </si>
  <si>
    <t xml:space="preserve">Embedding AI across the entire platform with various use cases and scenaris across all solutions. Those described on the left + machine learning for invoice data capture </t>
  </si>
  <si>
    <t>The Ivalua Platform has strong integration capabilities with major ERP systems and also provides standard integration with suppliers and third-party business services.  Integration strategies include unidirectional or bidirectional data flows using batch, asynchronous or synchronous interfaces.  We have deep experience integrating with the major players (SAP, Oracle, PeopleSoft, Lawson, etc.), as well as smaller players and proprietary systems. We have yet to encounter a solution we are unable to integrate with. 
The Ivalua Solution has been architected to support:
  Rapid deployment
  Highly configurable components within standard platform infrastructure
  Ability to support non-procurement processes that also need automation or control
  Single point of control for security and integration administration
Ivalua Platform implements a Service Oriented Architecture that relies on open standard protocols (HTTP/S, SFTP, AS2, SOAP, REST Web services, XML, CSV) and industry standard message formats (EDI, cXML, xCBL, OCI, Excel, Word, PDF) to exchange data with external systems. Ivalua can scale horizontally and vertically to support client growth and geographical expansion.
The Integration Toolbox is set of tools built into the Ivalua Platform to enable a smooth integration process. Built on open standards to streamline integration with external systems, the Toolbox includes:
- An Enterprise Application Interface (EAI) module that combines APIs, ETL and Query tools to help orchestrate the data transfer with external systems and services.
- A set of tools designed to plug into various enterprise systems and business services.
- Developer tools for building and discovery of existing Application Interfaces (APIs).</t>
  </si>
  <si>
    <t>Ivalua can continue to classify according to a taxonomy already in use by the client, or we can adopt any other type of taxonomy desired by the client. Some examples of taxonomy we have seen clients use to classify spend are UNSPC Code, GL Account, Commodity etc.  
When classifying spend we use the customers taxonomy so it is however you want your spend classified. Some examples are UNSPC Code, GL Account, Commodity etc. But we will work with you on classification during the gathering stage.
Data is loaded into the solution and the enrichment algorithm applies classification rules or clues to determine a classification. The data is then reviewed and feedback collected from users closer to the subject matter. These inputs are then used to revise the classification rules and clues and then the data is reprocessed. Data is normally reprossessed nightly and in the system so the time between feedback and revision is very quick.
All refinements take place in the application. As noted in the question, data is loaded, and processed using the rules/clues already in the system. Users may review the results, make updates as needed, then either manually reprocess the data or let the system do that automatically. Then the user can view the changes and continue to refine the rules/clues as needed to properly classify all spend. Since the data remains in the solution there is no need to extract and load data thus saving the effort needed to manage large data sets.
Ivalua uses internal resources or trained Partner resources to manage the data classification of the spend data. 
Data cleansing is broken into three components with you choosing which to invoke:
- a spend enrichment workbench that allows for maintenance of rules for cleansing and creation of new ones
- services to create rules for 1 year of historical data that can then be used to automatically cleanse spend in the future
- services to maintain the rules on an ongoing basis so they maintain their relevance.
Usually, data cleansing and normalization is done during the project phase. Self learning rules allow to classify new spend automatically, but need to be updated (with new vendors, for example) every quarter or so, in order to keep the 80+ percentage of classified spend. Normalization can be done easily with little manual intervention, on a yearly basis
Rules will apply- Incremental data is categorized and normalized per built-up rules from previous imports. The rules ensure that there is consistency with previous data. You can weigh the rules so the system knows which rule to apply by default (this can be overwritten as needed). Furthremore, Ivalua provides data deduplication tools to look for duplicate records based on several algorithms.</t>
  </si>
  <si>
    <t xml:space="preserve">Ivalua Partner Program is growing globally. Currently we have close to 75 certified partner consultants that can deploy ivalua and have gone through our rigourous training and certification program, 300-400 additional including those not certified.  These are trainings that Ivalua charges its partners for, many of whom are building dedicated Ivalua teams. 
Ivalua's own services team has doubled in size over the last year (approx 90 people) and is able to support global projects around deliver, training, design, change management, etc. </t>
  </si>
  <si>
    <t xml:space="preserve">A new collaboration sidebar gives teams a prominent place to collaborate on contracts, requisitions, invoices etc.
All team members can automatically participate. Messages can be shared with other users in the organization (or beyond eg. Suppliers) who become guest members of the team
The panel includes avatars; comments are timestamped
Nested replies to comments are supported
Message threads are searchable
Documents can be attached to comments
Team members can also subscribe to object-level collaborations to display them in a related homepage/dashboard widget
The panel can be auto hidden and appear only when a new message is added to the object
Object-level content appears in this widget when a team member has subscribed to the object 
Guest users that team members have shared messages with are automatically subscribed to the object’s collaboration. They can unsubscribe if they choose to
Messages identify the object they come from with an initial, direct-link button
Existing messages on the Wall can be searched and replied to
New messages can be created and targeted to individuals or groups
Messages are relatively time stamped 
</t>
  </si>
  <si>
    <t>Variance Control - The variance control is performed at invoice line level and is reported in a separate
that calculates the difference:
 between the ordered amount and the invoiced amount if there is no receipt
 between the received amount and the invoiced amount if there is at least one
receipt</t>
  </si>
  <si>
    <t xml:space="preserve">The Ivalua Platform has strong integration capabilities with major ERP systems and also provides standard integration with suppliers and third-party business services.  Integration strategies include unidirectional or bidirectional data flows using batch, asynchronous or synchronous interfaces.  We have deep experience integrating with the major players (SAP, Oracle, PeopleSoft, Lawson, etc.), as well as smaller players and proprietary systems. We have yet to encounter a solution we are unable to integrate with. 
The Ivalua Solution has been architected to support:
  Rapid deployment
  Highly configurable components within standard platform infrastructure
  Ability to support non-procurement processes that also need automation or control
  Single point of control for security and integration administration
Ivalua Platform implements a Service Oriented Architecture that relies on open standard protocols (HTTP/S, SFTP, AS2, SOAP, REST Web services, XML, CSV) and industry standard message formats (EDI, cXML, xCBL, OCI, Excel, Word, PDF) to exchange data with external systems. Ivalua can scale horizontally and vertically to support client growth and geographical expansion.
The Integration Toolbox is set of tools built into the Ivalua Platform to enable a smooth integration process. Built on open standards to streamline integration with external systems, the Toolbox includes:
- An Enterprise Application Interface (EAI) module that combines APIs, ETL and Query tools to help orchestrate the data transfer with external systems and services.
- A set of tools designed to plug into various enterprise systems and business services.
- Developer tools for building and discovery of existing Application Interfaces (APIs).
These are the integrations types Ivalua has done for invoicing:
- Load Invoices from ERP - Load Invoices from ERP system to reflect across Portal
- Push Reconciled Invoices -  Push Ivalua reconciled Invoices to ERP system for payment.  Triggered by workflow and receiving acknowledgement from ERP. 
- Load Emailed Invoices - Receive invoices by email, convert PDF or picture attachments to input for Invoice Data Capture
- Invoices from Government portals in countries that have einvoicing regulations (e.g., Brazil, Mexico, Argentina, Chile)
- invoices from third party scanning provider - Receipt of Invoices from 3rd parties for coding, approval, reconciliation  and overall processing in Ivalua
- invoices from supplier provided custom electronic invoice data - Paper or PDF invoices scanned (and /or OCR) by 3rd party and uploaded to Ivalua.
</t>
  </si>
  <si>
    <t>Not applicable currently. We are working on a Supply Chain Finance initiative for 2018</t>
  </si>
  <si>
    <t>Please complete in advance of your draft scoring review - if needed</t>
  </si>
  <si>
    <t>Q3 18</t>
  </si>
  <si>
    <t>Ivalua's data architecture tracks parent/child relationshipes between supplier entities. This allows for simple roll-up of spend by organization while also allowing one to drill into location-specific results. The same applies to commodity strrutctures as well. And all of this happens in conjunction with deduplication processes that help to make sure spend isn't double counted.
 The Spend analysis workbench provide an easy way to manage classification rules, all invoice/supplier information can be used to create classification rules, exception can be managed at the invoice line level if necessary. The system help to understand why a rule is applied over another one to be fully transparent.</t>
  </si>
  <si>
    <t>Yes, Ivalua supports full error management and reporting through the spend workbench.</t>
  </si>
  <si>
    <t>Ivalua supports scorecard creation and editing and re-use. Clients can use a full range of formulae. Scorecards can be filtered and drilled-down to the same extent as a dashboards report.
 Standard scorecards can be obtained from the AddOn store.</t>
  </si>
  <si>
    <t>Ivalua has a native visualization capability (e.g. OLAP) that is available free of charge to buy-side clients as their suppliers, along with the core modules they license. We also use license HighCharts for charting capability as is made available as part of our platform at no additional cost. Ivalua's approach is unique as we deliver reports to supplier with no licence fees compare to third party BI providers. We can mix real time indicators and olap indicator in a seamless way. so we can do "real time" dashboard enriched with "cube" indicators. Also, Ivalua data can be used with Qlikview or Tableau if a customer wants to use a tool like this for reporting/data visualization (e.g. export data to these solutions). API can be exposed with Ivalua's native Integration framwork and toolbox.</t>
  </si>
  <si>
    <t>Customers are using the Ivalua platform in 15 languages. We can extend the number of language by configuration. We use a dedicated translation company for the "out of the box" labels. Clients also have the ability to translate the solution via simple export/import of text strings.</t>
  </si>
  <si>
    <t>Ivalua is an enterprise software developer with over 17 years of experience deploying our software to enterprises large and small, local and international, and in a wide variety of industries like manufacturing, finance, healthcare, services and retail. We have delivered projects by ourselves and in concert with consulting partners, some lasting weeks and others stretching over years. From all this, we've concluded that no standard project definition will address this variety and that our methodology should leverage the flexibility of our software.
 Typically, Ivalua provides core technical implementation expertise and our implementation partners provide overall project management and supplemental technical resources. In general, Ivalua provides roles in: Account Management, Solution Consulting, Engineering, Product Expertise/Configurations, Integrations, Maintenance, QA and Help Desk. Partners often participate in: Project Management, Best Practices advisory, documentation (including business process alignment), testing strategy/execution, customer specific training, organizational change management, and supplier enablement. Although each circumstance is unique. All our Service and Support teams have Technical education and Ivalua product development expertise. 
 All our Technical Support personnel have an Engineering/Technical education and Ivalua product development expertise. We have a large, global team that can assist on deployments. Our partner networks reaches around 200-300 resources. We launched the Ivalua Academy Certifications in early 2017 and have over 125 certified professionals.</t>
  </si>
  <si>
    <t>Users can create any form, and conditional workflow, that they need to capture all of the necessary data. Workflows can also be changed on the fly, if necessary using the UI based configuration / editing tool.</t>
  </si>
  <si>
    <t>Ivalua includes a native integration framwork and toolbox that could be used to integrated with a clients 3rd parts OCR solution.
 Currently, Ivalua uses ABBYY technology for pdf or image scanned documents to be run through an OCR process for Invoices. Scanning other documents would require specific configurations but so far there has been no demand for such. Instead, most documents associated with suppliers are specifically managed as standalone native documents uploaded by suppliers and annotated with specific metadata depending on the nature of the document type (insurance docs, for example, have a required field for the total insured value...). They can then be passed, in their original form, through a workflow that brings them to SMEs who can determine values for other metadata fields and whether the documents are acceptable. OCR would improve only incrementally on this since an SME would still need to evaluate the document in its original context.</t>
  </si>
  <si>
    <t>"Ivalua supplier registration &amp; information management capabilities allows to quickly and easily onboard suppliers for RFPs, orders and invoices, and push data to ERP or other relevant systems. The Supplier Self Registration feature can be added as a link on the Client's website. Potential suppliers can then go through a qualification process and be flagged as ""prospects"" until they become ""active"" suppliers via an approval process.
 All suppliers who are registered in the solution may be given access to their own company information screens where they can manage their profile information.
 Key Features: 
 ● Register suppliers online with rapid and flexible validation workflow (depending on category, geography, ....) 
 ● Supplier can log in through the portal or connect directly through EDI or XML, or just email, fax or upload through Excel. The Supplier Self Registration feature can be added as a link on the Client's website.
 ● Trigger supplier registration by invitation (email) or self-service application (form on supplier portal); flagging verifiable duplicates and possible duplicates before they are added to the repository
 ● Alerts on suppliers triggered by missing or incomplete data, missing or incomplete compliance documentation, expiring documents 
 ● Ivalua can connect to third-party data sources to help validate information. Customers can connect via our Addon Store. Some we have connected to include: D&amp;B, Ecovadis, E-ettestation, Bureau Van Djyk
 ● Due to Ivalua's easy configurability, registration forms and flows can be configured for different BU's, regions, industries, supplier categories, etc. E.g., Our customer City of New York configured over 40 different supplier onboarding workflows for each of their agencies. 
 ● Generate RFIs for mass data updates.
 ● Master data management of Supplier data for ERP and other systems. Change requests can go through approval workflows and changed directly in the Client ERP (single or multiple instances).
 ● Alerts to prevent contracts or orders from going out to suppliers who are not up to date. 
 ● Easily sync and update supplier master data between the Ivalua primary record, and multiple secondary supplier tables in ERP and legacy systems, by using our robust data administration features (Vendor MDM)
 ● Vendor Cleansing Workbench provides fast, simple identification of potentially duplicate vendors using configurable algorithms(same address, email address, DUNS code, VAT number, etc.). The workbench allows buyers to see each of the potential duplicate suppliers side-by-side for all their data, facilitating a decision about whether they are duplicates or branches or truly different vendors
 ● The supplier cleansing functionality will identify attempts to set up duplicate suppliers by using unique identifiers such as Tax IDs for example. Any attempt to set up a new supplier using duplicate information will be rejected
 "</t>
  </si>
  <si>
    <t>Ivalua supports UNSPSC's level 5 classification and SIC codes. We have also supported NIGP and PIDX industry codes. However, any coding a client requires could be implemented.</t>
  </si>
  <si>
    <t>Ivalua has several existing templates to collect supplier information depending on customer industry, regulation, country, etc. For example, when building the onboarding questionnaire, the user can select question categories, e.g., GDPR, UK. The questionnaires themselves can be easily edited (select / deselect a questions, add a new one, etc) to adjust and saved as new templates.</t>
  </si>
  <si>
    <t>Platform provides seamless out of the box integration to third parties which are accessbile through the AddOn Store and can be activated instantly due to pre-configurations. Includes e-Attestations, D&amp;B, Bureau van Dijk, and EcoVadis. Customers also benefit from Ivalua's native integration framework and toolbox capabilities allow them to connect to any 3rd party data provider of their choosing. We have been integrted several government databaeses for specific clients using our easy to use configurable integration toolbox.</t>
  </si>
  <si>
    <t>Ivalua is natively integrated to Dun &amp; Bradstreet, Ecovadis, Bureau Van Dijk, and eAttestations. Clients can simply access the AddOn Store and add these capabilities to the solution (subscription fees are not included). For clients looking for access to alternative 3rd party data providers, Ivalua's native Integration Toolbox provides configurable EAI, ETL, Search and Query tools that are pre-integrated with our SIM and MDM modules. Clients use these capabilities to easily address their third party data feed integration needs. Clients like Afnor, have 850 Auditors using Ivalua to conduct 20000 Audits a year.</t>
  </si>
  <si>
    <t>Ivalua provides deep document management capabilities including word integration for collaborative creation, editing, mark-up, and indexing, support for comments and markup, and complete version tracking. Further documents can be marked as public, private (buyer only), only visible by specific buyer/supplier teams etc.
 Document management is a core part of the platform, meaning that all documents use the same funtionality no matter the process. There is integration to Word, primarily used for contract management. We also have many customers that exchange design documents with suppliers.</t>
  </si>
  <si>
    <t>Ivalua provides deep collaboration capabilities throughout every aspect of the suite. Including answering self-evaluation, answer RFI's based on their scope of action, etc., as well as a pervasive collaborative social chat.
 2018 Roadmap includes collaborative design document visualization/markup capabilities, which will improve a buyer/supplier/engineer's ability to collaborate and innovate.</t>
  </si>
  <si>
    <t>We have project management functionality where buyers/suppliers can jointly collaborate on documents, taks, milestones, issues, action plans and improvements. 
 Although we do not have explicit "whiteboarding" capilities, our 2018 Roadmap includes collaborative design document visualization/markup capabilities, which will improve a buyer/supplier/engineer's ability to collaborate and innovate. This capability will allow cross functional teams to achieve many of the same benefits as "whiteboarding".</t>
  </si>
  <si>
    <t>Ivalua offers extensive supplier evaluation and process improvement features to help you weld your supply chain into a cohesive, competitive, and cost effective strategic system. The Supplier Performance module provides you with the means to assess a supplier’s ability to execute based on a set of performance expectations. It also includes Issues management and improvement plan capabilities. Issues Management gives you the ability to report problems arising within the relationship with the supplier. Users can log and manage exceptions in relation to: Suppliers, Contracts, Sourcing processes, Orders, Receipts, Invoices. Issues may be of different types (Delay, Price, Quality, General) and severity level (Minor, Average, Major). In the course of its lifecycle, an exception will go through various statuses (New, In progress, Solved) driven by its validation workflow. 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t>
  </si>
  <si>
    <t>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 
 "Ivalua provides Program and Project management functionality tuned for various procurement activities for internally relevant initiatives. Key features include:
 (a) Organize all activities throughout the Ivalua suite around corporate projects or initiatives.
 (b) Provide a console for non-procurement members of the project team to communicate, plan, manage tasks, upload docs and track progress.
 (c) Link projects to sourcing, contracts, requisitions, orders, invoices, performance evaluations, etc. for a full view of all activities in procurement that affect the project.
 This helps clients save time reporting details to project team members outside of procurement. Organize information from Sourcing to help with a project to generate cost-based sales proposals, to address a new product introduction initiative or to pass project requirements for something like a construction or oil-field project directly into sourcing and contracting vehicles with sub-contractors."</t>
  </si>
  <si>
    <t>" Ivalua offers a very sophisticated survey tool that allows for internal collaboration on survey creation (based on templates or new), simple survey design with various options for question types, campaign management feature to involve internal evaluators, ability to assign weights to certain responses and also conditional flows. Authorized profiles have the possibility to create Campaigns in Ivalua to score and measure different aspects of supplier performance. Campaigns are made of Scoring Campaigns and Spot evaluations questionnaires (surveys) that can be shared with selected users. Participants are notified directly on their Ivalua homepage and can also be notified via the Collaboration panel. 
 Surveys are created, shared, scored and managed using the Questionnaire module. The Questionnaire module allows you to build and manage questionnaires that can be used
 to address very distinct needs across the application.
 These needs fall into three categories:
  - The need to assess and score a supplier
  - The need to collect information
  - The need to score supplier answers to a questionnaire
 These needs are addressed through various processes:
  - Spot evaluations
  - Campaigns
  - RFP proposal evaluations
 Questionnaire templates are predefined questionnaires, which you can tailor to the requirements of your company and which are made available to users. Each questionnaire template has a type, an owner, and may be linked to an organization and a commodity. It also includes a questionnaire, as well as default rules for respondent assignment. By tying questionnaire templates to an organization and a commodity, you can specifically adapt the templates to purchasing category and organization requirements, and control access to those based on users’ scope. Depending on the use case, questionnaire templates may or may not be editable by end users. Templates for scoring campaigns and spot evaluations are defined by SMEs at company level and must remain stable over time in order to allow score consolidation; this is why they are read-only and end-users have no choice but to use them as is. In other use cases, templates can be modified by end-users to cater for contextual needs.</t>
  </si>
  <si>
    <t>"The Ivalua SRM suite of applications is designed to provide a 360° view of our client's relationship with a given supplier in real time. This includes a robust scorecarding feature and these scorecards can be configured and saved and reused as templates. Any KPIs and/or measures can be easily added and configured. 
 The snapshot overview of your integral relationship with any given supplier can be instantly produced in a dashboard.
 KPI's are entirely definable and configurable, marketplace wide, or by commodity/supplier group or any other subdivision of the vendor community. Score cards: same thing. We have pre-built templates that can be filled but quite often risk scoring methodology, weightings, attributes, etc are different depending on the vertical, which is why a customer can also design their own scorecard and/or questionnaire."</t>
  </si>
  <si>
    <t>Suppliers can submit unsolicited ideas as part of Category Action Plans, Issues Management and Improvement Plans and Sourcing process. We find that getting unsolicited ideas from suppliers in a defined business context is better /actionable than a random spray and pray appraoch. Ivalua has design document collaboration and markup on the 2018 roadmap, which will greatly enhance a suppliers ability to submit detailed questions and suggestions to buyers, engineers, etc. and will not require prompting.</t>
  </si>
  <si>
    <t>Ivalua uses its workflow engine to first determine if a risk exists, and if it does, the workflow will send out notifications or add an alert to the contract, supplier or transaction records to highlight that a risk exists and the nature of the risk. If desired, the workflow can dynamically respond to the nature of the risk to make sure it is factored into the object’s approval process. Ivalua’s supplier risk and performance functions also include the ability to track and log exceptions. These exceptions can be aggregated by type, scored and used to further define the overall risk and effectiveness of a supplier. This information can in turn be used in transaction workflows to make sure these issues are raised and considered in any downstream approval processes. In this way, there is active monitoring and action.</t>
  </si>
  <si>
    <t>If risk KPIs and scores drop month over month, it can automatically 'guide' vendor and risk managers to perform additional due diligence actions such as site visits, assess key personnel, do alternative market supplier assessments etc. Supplier Performance Scores can automatically reflect ongoing changes to delivery quality, cycle times and stakeholder satisfaction KPIs that are computed from transactional data (e.g., P2P) and survey data in Ivalua. Results of supplier evaluations can drive Supplier Action Plans, Issues Management, Improvement Plans and other corrective projects- using these modules in the Ivalua suite.</t>
  </si>
  <si>
    <t>CAR/CAM systems can be integrated as required. Notifications and alerts can be included to notifify team mebers of status changes related to milestones.</t>
  </si>
  <si>
    <t>"The primary means for helping an organization manage risk is Ivalua’s ability to consolidate multiple forms of data in a single repository. Examples of data that can be used as inputs for identifying risks include metadata about a supplier, contract, and transaction (geography, value of the object, past performance, etc.), stakeholder survey inputs and results, historical data pertaining to vendor compliance with mandatory requirements such as credentials, licenses etc., market conditions (using third party data from sources such as D&amp;B), financial information (using key financial inputs uploaded from the supplier's public financial statements using MS Excel and 3rd party data providers) and socio-economic objectives (using vendor profile information such as diversity, as well as 3rd party data from EcoVadis). 
 Many of Ivalua’s clients benefit from Ivalua’s ability to collect different pieces of information about a supplier and take action on that data in order to support various supplier portfolio initiatives. This data can be collected via integrations with third-party data providers or through supplier self-disclosure. When meta data exists Ivalua can then require that various supporting documents be submitted in order to validate and approve the status of the supplier. Supporting documents can be time-based thus proactively informing both supplier and Client stakeholders when certain credentials need to be provided or renewed. This in essence shifts the burden to the supplier and puts the administrative overhead of collecting the data on the shoulders of the Ivalua platform. Clients taking advantage of Ivalua’s native data repository and workflow tools find it much easier to collaborate with suppliers in achieving a higher adoption rate and improved compliance and risj information.".</t>
  </si>
  <si>
    <t>Alerts are also set up based on supplier scores...etc.
 E.g. if D&amp;B score falls below x, then alert sent, actions taken...
 Ivalua provides comprehensive Vendor Risk Evaluation capabilities to help organizations assess the risk associated with suppliers, contracts and transactions (or the combination thereof). The primary means for helping an organization manage risk is Ivalua’s ability to consolidate multiple forms of data in a single repository. Examples of data that can be used as inputs for identifying risks include metadata about a supplier, contract, and transaction (geography, value of the object, past performance, etc.), stakeholder survey inputs and results, historical data pertaining to vendor compliance with mandatory requirements such as credentials, licenses etc., market conditions (using third party data from sources such as D&amp;B), financial information (using key financial inputs uploaded from the supplier's public financial statements using MS Excel and 3rd party data providers) and socio-economic objectives (using vendor profile information such as diversity, as well as 3rd party data from EcoVadis). Not only can this data be stored, it can also be commented on and rated by Stakeholders, Risk managers and auditors. These inputs can then be used to calculate a specific score that will be an attribute ascribed to a supplier, contract or transaction. This score can in turn drive system alerts to inform users of the supplier, contract or transaction risk for them to make the appropriate decisions. The other key feature of Ivalua is the ability to take the inputs and/or KPI scores and use that information to dynamically alter system workflows to include additional review and approval steps, require additional input (meta data or documentation) and/or prohibit tasks from occurring until the scores/conditions improve.
 The Questionnaire module allows you to build and manage questionnaires that can be used
 to address very distinct needs across the application.
 These needs fall into three categories:
 - The need to assess and score a supplier
 - The need to collect information
 - The need to score supplier answers to a questionnaire
 These needs are addressed through various processes:
 - Spot evaluations
 - Campaigns
 - RFP proposal evaluations
 Questionnaire templates are predefined questionnaires, which you can tailor to the requirements of your company and which are made available to users. Each questionnaire template has a type, an owner, and may be linked to an organization and a commodity. It also includes a questionnaire, as well as default rules for respondent assignment. By tying questionnaire templates to an organization and a commodity, you can specifically adapt the templates to purchasing category and organization requirements, and control access to those based on users’ scope. Depending on the use case, questionnaire templates may or may not be editable by end users. Templates for scoring campaigns and spot evaluations are defined by SMEs at company level and must remain stable over time in order to allow score consolidation; this is why they are read-only and end-users have no choice but to use them as is. In other use cases, templates can be modified by end-users to cater for contextual needs.
 Campaigns within Ivalua offer the ability to assess a whole set of objects and manage all these evaluations within a single process. Campaigns can either aim at scoring a selection of objects (scoring campaigns) or at collecting information from a selection of suppliers (such as supplier data update campaigns, supplier risk or performance assessments, sourcing RFIs) or from internal users (pre-RFP requirements gathering campaigns).</t>
  </si>
  <si>
    <t>"Events can happen inside the Ivalua platform (with its many touchpoints with suppliers) or outside. As noted above, integration with outside sources is facilitated by the Integration Toolbox and some already exist for the more popular data aggregators in the Ivalua Add-On store.
 Events inside Ivalua are readily available. In the Risk area, for example, it may be determined that suppliers with a certain Debt-to-Asset ratio and with outstanding Invoices in excess of 10% of their Revenue are higher risk. The calculation of this risk from the financials maintained in the supplier repository and comparing to the outstanding payables in the Invoicing module is all done inside the Quarterly campaign to assess risk. Another example may be a flag on suppliers who elect for Early Payment discounts in excess of their peers; perhaps they have cash flow problems.
 Ivalua is instituting AI tools that can spot the above and similar trends to highlight where new Risk flags may be set up."</t>
  </si>
  <si>
    <t>BOMs (Products) can be defined, imported and used to support cost models. Formulaes can be defined, data can be populated and costs can be compared. The Ivalua platform allows for remarkable levels of configurability.
 As part of the 2018 roadmap we will be introducing our Product Manager (Product BOM), which will improve visualization of a Products Bill of Material (BOM), including Target/Cost Comparison, Supplier Health. Also, users managing the BOM will have the ability to launch process workflows that will intiate different types of sourcing activities. The Product Manager capability will enable users to establish a roll-up target, should cost, etc. vs actual costs. All of this data could be pulled from referencable and detailed cost breakdowns for further detail and analysis.</t>
  </si>
  <si>
    <t>BOMs can be defined, imported and used to support cost models. Formulaes can be defined, data can be populated and costs can be compared. The Ivalua platform allows for remarkable levels of configurability. Ivalua also supports Item Data MDM that can be configured by clients and used in support of all S2P processes including BOM management.
 As part of the 2018 roadmap we will be introducing our Product Manager (Product BOM), which will improve visualization of a Products Bill of Material (BOM), including Target/Cost Comparison, Supplier Health. Also, users managing the BOM will have the ability to launch process workflows that will intiate different types of sourcing activities. The Product Manager capability will enable users to establish a roll-up target, should cost, etc. vs actual costs. All of this data could be pulled from referencable and detailed cost breakdowns for further detail and analysis.</t>
  </si>
  <si>
    <t>Analysis is pre-integrated to the entire source-to-pay process in the Ivalua suite. Our OLAP tool and charting capability is pre-integrated with each module and is available free-of-charge to buyers and their suppliers (unlike competitors who charge for their own and partner BI tools). Our comprehensive native, configurable search, query, ETL and EAI functionality is available 'free of charge" as part of the suite/platform (unlike competitors who charge for their own and partner EDI/EAI/ETL tools and whose tools are not configurable nor fully integrated with rest of suite).
 Analysis capabilities are pervasive throughout the suite. Dashboards can be configured by authorized users on any screen and can show any relevant data.
 Additionally, analysis dashboards can be avialable via the AddOn Store.</t>
  </si>
  <si>
    <t>Ivalua's Supplier portal supports a single view and sign on for the ENTIRE Source to Pay suite. Suppliers can manage their data, alerts, POs, Orders, Contracts, Invoices, surveys, RFXs, requests, performance data, external data etc. for all customers through one sign-on. The portal provides a 360 view across all spend management activities and internal and external data. Data can be organized by the business unit/ department, transaction type, alerts, request type and any other deimension present in the underlying data. Supplier representatives can filter in to what they want to see when they want to see it.
 It does not handle multiple client relationships under one login, however. The supplier works one client at a time, in the context defined by their client.</t>
  </si>
  <si>
    <t>Ivalua Supplier Enablement approach is characterized by (a) No Supplier Transaction Fees, (b) target 100% of Suppliers from Day 1 – SMB, local, regional and global. High spend and volume. Direct, indirect, capital or services suppliers; (c) Enable for e2e Spend Management- Once a Supplier is enabled in any process (e.g. Sourcing), their profile is available for use in other processes (e.g. P2P); (d) Give Suppliers Multiple Connectivity Options (at least 8)– PO Flip, Direct Integration, Email, Auto File Transfer, Invoice Data Capture, Mobile Scan, Manual Flat File, User Entry; (d) Give Buyers Choices on Engagement Model – Buyer Self Service with Ivalua tools &amp; templates. Ivalua Managed (Partly or Fully); (e) Open Network and Global Compliance – No supplier contracts to join, customizable Buyer/Supplier interactions with invoice and tax compliance. Ivalua has a formal methodology for Supplier Enablement that includes a 5 step process: (1) Set Supplier Enablement Goals; (2) Gather Relevant Supplier Data, (3) Define Supplier Enablement Glide Path, (4)Align Internal Spend Stakeholders , (5)Communicate With Suppliers Repeatedly. This is supported by Supplier Welcome Package, draft emails, best practices, FAQs etc. Ivalua uses its own and Partner services from Consus and KPMG to onboard suppliers. The Supplier Portal supports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Ivalua has a natively developed Integration Toolbox that has ETL, Search, Query, EAI, API Console and AddOn Store that is used for supplier integration with supplier systems, including real-time web-services call for Cross-Catalog PunchOut. Ivalua has OOTB workflow and configurable workflows for supplier on-boarding. Ivalua has a Supplier Deduplication workbench that helps normalize parent-child relationships, duplicate names etc. Supplier enablement sizes are: large 10,000 to 50,000+suppliers, medium: 5000-10000 suppliers, small: 500-5000 suppliers.. Our clients have been able to onboard 73% of their suppliers in less than 3 months and 85% of suppliers in 4-6 months. Suppliers take a few minutes to onboard on the Supplier portal. As noted earlier, there are no supplier enrollment contracts or fees.. Most suppliers are able to operate on the portal without any training. We offer unique capabilities for tail-end suppliers, including Invoice Data Capture (to auto-create Invoices from Invoice PDFs and Images) and via emails for onboarding. We have auto-generated password resets so don't need a help desk for basic capabilities like that (which other providers do). Suppliers can rely on standard portal options for most tasks. they only need add-on services if the suppliers themselves (or their buyers) have any unique data capture and integration requirements (beyond standard).</t>
  </si>
  <si>
    <t>Ivalua allows for powerful collaboration features to suppliers, i.e. they can view, confirm, accept, reject, change, respond, counter-offer, create and propose/send, social chat/ comment, delegate to other supplier users. Ivalua's powerful and configurable platform allows Buyers to define what collaborative rights they want to assign to various supplier profiles. For example, they may allow a supplier to configure delegation/ assignment within additional users in the supplier organization, but not to Buyer tasks.
 In 2018, we will introduce design document markup and collaboration capabilities which can include internal/external users. This capability will enhance idea/innovation exchange and discussion.</t>
  </si>
  <si>
    <t>Our approach to customized SXM configuration and advanced configuration scenarios is "Everything is Possible". There is no limit to number of configurations. Ivalua's native workflow capabilities allow clients to configure intricate and detailed cross functional processes supporting SXM requirements.
 Ivalua provides unlimited number of configurations on any field, form, object, module by business users without requiring any code using a web-UI based Design Mode. Configurations can be based off of strategic nature of the relationship, the dollars involved, the industry, and/or regulatory controls required. Approaches can be based on users, departments, commodities, roles, content groups, approval steps, delegated approvals, units of measure, custom fields, accounts, chart of accounts, invoice tolerances, receiving tolerances, budget periods, payment terms.</t>
  </si>
  <si>
    <t>Customers are using the Ivalua platform in 15 languages. We can extend the number of language by configuration. We use a dedicated translation company for the "out of the box" labels.
 Clients also have the ability to easily translate text strings for the system via excel export/import.</t>
  </si>
  <si>
    <t>Ivalua supplier registration &amp; information management capabilities allows to quickly and easily onboard suppliers for RFPs, orders and invoices, and push data to ERP or other relevant systems. The Supplier Self Registration feature can be added as a link on the Client's website. Potential suppliers can then go through a qualification process and be flagged as "prospects" until they become "active" suppliers via an approval process.
 All suppliers who are registered in the solution may be given access to their own company information screens where they can manage their profile information.
 Key Features: 
 ● Register suppliers online with rapid and flexible validation workflow (depending on category, geography, ....) 
 ● Supplier can log in through the portal or connect directly through EDI or XML, or just email, fax or upload through Excel. The Supplier Self Registration feature can be added as a link on the Client's website.
 ● Trigger supplier registration by invitation (email) or self-service application (form on supplier portal); flagging verifiable duplicates and possible duplicates before they are added to the repository
 ● Alerts on suppliers triggered by missing or incomplete data, missing or incomplete compliance documentation, expiring documents 
 ● Ivalua can connect to third-party data sources to help validate information. Customers can connect via our Addon Store. Some we have connected to include: D&amp;B, Ecovadis, E-ettestation, Bureau Van Djyk
 ● Due to Ivalua's easy configurability, registration forms and flows can be configured for different BU's, regions, industries, supplier categories, etc. E.g., Our customer City of New York configured over 40 different supplier onboarding workflows for each of their agencies. 
 ● Generate RFIs for mass data updates.
 ● Master data management of Supplier data for ERP and other systems. Change requests can go through approval workflows and changed directly in the Client ERP (single or multiple instances).
 ● Alerts to prevent contracts or orders from going out to suppliers who are not up to date. 
 ● Easily sync and update supplier master data between the Ivalua primary record, and multiple secondary supplier tables in ERP and legacy systems, by using our robust data administration features (Vendor MDM)
 ● Vendor Cleansing Workbench provides fast, simple identification of potentially duplicate vendors using configurable algorithms(same address, email address, DUNS code, VAT number, etc.). The workbench allows buyers to see each of the potential duplicate suppliers side-by-side for all their data, facilitating a decision about whether they are duplicates or branches or truly different vendors
 ● The supplier cleansing functionality will identify attempts to set up duplicate suppliers by using unique identifiers such as Tax IDs for example. Any attempt to set up a new supplier using duplicate information will be rejected</t>
  </si>
  <si>
    <t>Ivalua helps clients manage their supplier master data in several ways:
 ● Ivalua can house any meta data the Client would like to capture. Ivalua’s interface makes it simple to add new meta data points at any time with no programming. These meta data points can be used as search filters, can be conditional (only appear if another data field has a certain value), be restricted to just certain types of users or supplier types, categories and can be used to drive different steps / users in workflows in the system. Ivalua can even track which suppliers are preferred for which purposes, items, categories. 
 ● Ivalua also makes it possible to consolidate all data about a supplier in a single place. See what items or services the supplier provides, what sourcing events they have participated in, what contracts they have, orders, evaluations, improvement plans, etc. Data can be entered by the Client's employees, by the Suppliers themselves or by integrating with other systems. By capturing all these pieces of information in a single tool, our customers save time and energy by having a one-stop-shop for their supplier information. 
 ● This information can be converted into KPI scores that can help the Client properly rank their suppliers, take note of “risky” suppliers, and potentially focus more or less energy on suppliers who create value for the Client and their customers. 
 Ivalua offers a robust supplier repository, allowing for detailed classification of suppliers. As an option, we also provide a full-featured vendor master management module. Vendor Master Management allows for the cleansing of supplier data (remove duplicates, track hierachy - ownership, track changes in hierarchy, etc.). Through periodic incremental cleanses as well as synchronization with the ERP, vendor master data is kept up to date, allowing for more powerful analytics.
 Information requests can be sent out on a schedule or as part of a specific campaign (e.g., health and saftety check for all hazardous material suppliers can be sent out every 6months). We can validate information across existing 3rd party providers and more can be added through our native integration framework and toolbox. Existing providers include evocadis, D&amp;B, Bureau Van Djik, which are avialble through the AddOn Store.</t>
  </si>
  <si>
    <t>Analyst notes (2)</t>
  </si>
  <si>
    <t>Manage contract commitments in one place and get reminders as critical renewal or expiration dates approach. Support different contract types and their parent/child relationships through contract hierarchy management.
Manage and report on key negotiated terms of your contracts.
Manage contract access level permissions by user profile.
Maintain confidentiality of data in the system as well as in attached documents.
Generate reports using a direct link with the supplier repository.
Find anything with optimized search and adhoc reporting (including pdf searches).
This is a one stop shop for procurement, legal, and business stakeholders to view and report on their contract commitments, manage contract attachments and date reminders, and even search legacy contracts in pdf form.</t>
  </si>
  <si>
    <t>An unlimited number of fields and tabs can be created to support your specific contract compliance fields, reports, approval process, etc. Even better, is your own teams can maintain the system and learn to add new fields, make field changes, create reports, modify workflows, etc. This report can be set up to track compliance to standard terms and conditions - to see how many times non standard or alternate language is used
Clients have the ability to model inherant risk wizards, tying risks, regulations, NGO requirements to specific contract clauses. Based on the results of the wizard, the system will recommend (with the potential for hard stops) different clauses be included in a contract to mitigate identified risks.  In conjunction with a contract workflow, this capability allows the contract to be routed to SME's and specified legal personnell for review and approval.</t>
  </si>
  <si>
    <t>We support TCV and payment terms for multiple entities in multiple currencies, INCOTERMS, termination clauses, linkage to budget, KPIs and associated penalty/bonus.
Additionally in 2018 Ivalua is adding a new KPI for contract risk management, which can be tied into dashboards reporting, alerts, notifications, etc.</t>
  </si>
  <si>
    <t>Ivalua has a dedicated Project management module where users can manage corporate objectives, procurement initiatives and all the related procurement activities be it sourcing events, contracts, performance evaluations. Communication and collaboration with stakeholders inside and outside procurement in made easier and they are all given visibility into the project, progress, actions, dependencies, etc.   Ongoing risk monitoring can be accomplished with the Ivalua QST (dynamic questionaire) capability.  Additionally in 2018 Ivalua is adding a new KPI for contract risk management, which can be tied into dashboards reporting, alerts, notifications, etc.</t>
  </si>
  <si>
    <t>Ivalua is unique in its capabilities around Assets and tooling. A good asset tracking system should not only hold important asset information but also support the dynamic management of the suppliers and contractors who are in possession of your assets and tooling. Ivalua helps ensure full accountability for proper maintenance, transfers and eventual return or destruction of the tools.
Capture Asset number, picture, labels, and other meta-data about an asset. Track depreciation, maintenance and usage (particularly for tooling assets).Link to suppliers or contractors who are in physical possession of the asset.
Manage connections of toolings to the parts they are used to manufacture (including volumes per month that may drive wear and tear on the tooling).
Collaboration capabilities support teamwork to manage an asset’s lifecycle.</t>
  </si>
  <si>
    <t>Ivalua provides a number of integrated solutions in the contract module that will seamlessly cover each of the Client's requirements. Contracts can be created from scratch, but you will also have a template repository for quick creation. Our clause library is a nice way to author a contract one clause at a time, and dynamic tagging in the clauses will pull and insert relevant contract meta data. Clauses can also be used to host appendices, and the document tab is a great place to upload and store exhibits. 
The authoring tab encourages collaboration, whether internally with different business units or negotiating externally with suppliers. Versions can be created to track changes and can be shared with your suppliers. The solution will keep an audit history of all changes to the clauses and track who made each change. Each clause has an option for internal or external comments to help facilitate the collaboration and communication. Authoring uses a rich text editor providing all the formatting options you require. A simple right click will provide access to your dynamic tagging library. Any and all of your contract meta data can be included in this library. 
Our Supplier Solution and Contract Solution are integrated to provide visibility to risk, quality or supplier qualification issues. Any evaluation or risk information can be added to help enhance the contract data. We also provide scorecarding as a tab in the contract where solutions can be evaluated as needed during the onboarding process. Our goal here is to give you the information you need to make the best business decisions when onboarding contracts.</t>
  </si>
  <si>
    <t xml:space="preserve">
Ivalua provides a number of integrated solutions in the contract module that will seamlessly cover each of the Client's requirements. Contracts can be created from scratch, but you will also have a template repository for quick creation. Our clause library is a nice way to author a contract one clause at a time, and dynamic tagging in the clauses will pull and insert relevant contract meta data. Clauses can also be used to host appendices, and the document tab is a great place to upload and store exhibits. 
The authoring tab encourages collaboration, whether internally with different business units or negotiating externally with suppliers. Versions can be created to track changes and can be shared with your suppliers. The solution will keep an audit history of all changes to the clauses and track who made each change. Each clause has an option for internal or external comments to help facilitate the collaboration and communication. Authoring uses a rich text editor providing all the formatting options you require. A simple right click will provide access to your dynamic tagging library. Any and all of your contract meta data can be included in this library. 
Our Supplier Solution and Contract Solution are integrated to provide visibility to risk, quality or supplier qualification issues. Any evaluation or risk information can be added to help enhance the contract data. We also provide scorecarding as a tab in the contract where solutions can be evaluated as needed during the onboarding process. Our goal here is to give you the information you need to make the best business decisions when onboarding contracts.
</t>
  </si>
  <si>
    <t xml:space="preserve">Because Ivalua is one integrated suite, contract data can be linked directly to the P2P process with pricing, terms, etc. Contracts can be "flipped" directly from the outcome of a sourcing event. So, in effect a contract can be linked to any other process across S2P including supplier risk and performance management, program management in the case there are multiple contracts for a project or program such as "Sustainability". </t>
  </si>
  <si>
    <t>Ivalua has extremely sophisticated contract versioning capabilities that go beyond the traditional 'buyer only space/team supplier", 'buyer/supplier collaborative space/team room" aproaches. We assign various states to each contract such as its in a private state when only buyers/internal stakeholders are editing, then the state fo that contract changes to public when a supplier can look at it etc.
Version numbers for each contract are managed across these various states. We also support change and audit trails by user and version reporting and analysis.
Ivalua also is integrated with Docusign.
Furthermore, Ivalua supports Integration to MS Word, including Clause authoring.  2018 Roadmap includes improved contract ammendment configuration capability, contract analysis and an even deeper integration of caluse authoring with MS Word.</t>
  </si>
  <si>
    <t>We have dedicated Issues Management functionality. We also have the ability to Alert on upcoming/ expiring Issues and Contract Renewals. We also support reporting on risk and performance KPIs.
2018 Roadmap includes a new KPI for Contract Risk Management, improved contract ammendment configuration capability, contract analysis and an even deeper integration of caluse authoring with MS Word.</t>
  </si>
  <si>
    <t xml:space="preserve">This is the perfect use case for Ivalua Program Management where procurement leaders can strategically manage various initiatives and all the activities associated with them, the project plans, the stakeholders, the tasks, actions, progress, dependencies, the goals, the communication, etc. There is also the possbility to have an "end of contract" evaluation process that involves all those involved with that suppliers and reviews, etc. </t>
  </si>
  <si>
    <t>We do this natively as Sourcing and Contract modules share the same code base. We can carry over supplier, award, legal terms, items, prices.
In addition, we have deployed Authoring directly inside the sourcing process where clients have justified such configuration (government space).  Ivalua also supports clause authoring integrtaion with MS Word
Clients have the ability to model inherant risk wizards, tying risks, regulations, etc. to specific contract clauses. Based on the results of the wizard, the system will recommend (with the potential for hard stops) different clauses be included in a contract to mitigate identified risks.  In conjunction with a contract workflow, this capability allows the contract to be routed to SME's and specified legal personnel for review and approval.
2018 Roadmap includes a new KPI for contract risk management, improved contract ammendment configuration capability, contract analysis and an even deeper integration of caluse authoring with MS Word.</t>
  </si>
  <si>
    <t>Ivalua has a native feature of master (parent), amendment, and sub-contract creation carying over parent contract information.</t>
  </si>
  <si>
    <t>We have integrated MS word into Ivalua contracts. This capabilitiy in native to the platform, it is embedded as the editor.</t>
  </si>
  <si>
    <t>A buyer can create a contract based on up-to-date templates (maintained by legal team). Legal would only be looped in if there are deviations from the template based on automated workflow triggers. The buyer is then able to interact with Legal and Supplier to build the final version. Redlining within the tool (which has clause level integration to MS Word) can keep track of changes and contention points. This final version then can be submitted for eSignature (e.g. Docusign integration available through AddOn Store) and the contract activated. 
Second benefit for Legal department is the ability to track clauses usage, especially when a clause needs to be reviewed.  The system will also notify users when an updated version of a clause is avialble, and with the single click of a button the user can evaluate the old vs new clause side by side and accept the change.
2018 Roadmap includes a new improved contract ammendment configuration capability, contract analysis and an even deeper integration of caluse authoring with MS Word.</t>
  </si>
  <si>
    <t>Collaborative capabilities are native features in the Ivalua CLM solution.  The ability to message is pervasive throughout the solution both internally and with suppliers.  By nature the collaborative process is supported by the Ivalua workflow which provides a back and forth negotiation/markup process between legal, buyers, suppliers, etc.</t>
  </si>
  <si>
    <t>Clients have the ability to model inherant risk wizards, tying risks, regulations, etc. to specific contract clauses. Based on the results of the wizard, the system will recommend (with the potential for hard stops) different clauses be included in a contract to mitigate identified risks.  In conjunction with a contract workflow, this capability allows the contract to be routed to SME's and specified legal personnel for review and approval.</t>
  </si>
  <si>
    <t xml:space="preserve">The Ivalua suite (Suppiler Management, Sourcing, Contracts, P2P, Analysis) are natively integrated, share the same organic code base, objects and naming/ numbering conventions. Contract Data is integrated throughout suite (Pricing, dates, etc.)  Robust functionality and methodology to set in place all downstream contract monitoring processes, roles, alerts. We provide a differentiated functionality here including the ability to set projects and action plans for contract implementation e.g. tooling changes etc.
Ivalua's native integration framework and toolbox allows for easy integration with any P2P systems to support a clients needs.
</t>
  </si>
  <si>
    <t>With a fully integrated suite, compliance problems can be detected in many different places (supplier, sourcing, requisitioning, invoicing, issues management, asset tracking, performance and risk management, etc.). This affords many opportunities depending on the kind of compliance checking activity desired.
Clients have the ability to model inherant risk wizards, tying risks, regulations, etc. to specific contract clauses. Based on the results of the wizard, the system will recommend (with the potential for hard stops) different clauses be included in a contract to mitigate identified risks.  In conjunction with a contract workflow, this capability allows the contract to be routed to SME's and specified legal personnel for review and approval.
2018 Roadmap includes a new KPI for Contract Risk Management, and contract analysis.</t>
  </si>
  <si>
    <t>We support tracking discounts, penalties, rebates, budget burn rate, reporting of TCV, ACV and expended budget as well as log forecasted commits against forecasted spend trends.
Dashboards also exist monitoring ongoing financial attributes of a contract.  Such as spend, etc.</t>
  </si>
  <si>
    <t>Would be 4 if included w/o having to buy project module</t>
  </si>
  <si>
    <t>Would be 4 if included w/o having to buy risk module</t>
  </si>
  <si>
    <t>Would be 4 if included w/o having to buy asset/tooling module</t>
  </si>
  <si>
    <t xml:space="preserve">Ivalua provides business organizations with a powerful tool for natively authoring contracts. Standard contract clauses and templates are authored centrally by your company.  Ivalua also supports clause authoring integrtaion with MS Word. Local operating units can then use these templates and clauses, and customize them to meet their specific local requirements. Centrally authored clauses and templates help codify best practices and promote the use of consistent and compliant contract standards throughout your organization. They also carry the additional benefits of supporting buyers during the negotiation process and shortening time-to-contract.  Contract duplication is supported by Ivalua. </t>
  </si>
  <si>
    <t>In order to keep track of all obligatgions our CLM solution can provide alerts / notifications to users according to defined business rules. For example: for a commodity and/or a contract type, we can configure attributes related to clauses such that all mandatory clauses are included within the contract and available for review before contract approval. 
 Ivalua supports both reminders at the point a decision must be made as well as reminders sent out a period of time prior to the decision needing to be made ("study period"). Users will get an email with the alert, a task will appear in their "to-do" list and, if enabled, management is also informed. Finally, contract management can see a report on the contracts due for review so they can also provide accountability as needed. Alerts are available for a variety of dates: contract expiration, termination notification, time to study (period of time before the termination notification period), renegotiation, notification date override (hard dates to be set irrespective of the other dates) for example.</t>
  </si>
  <si>
    <t>iValua is actually a 2.5, but somehow a data loading error slipped through and they were given 4 on their last round feedback when they should have been given 2, so they are a 4 until the first score adjustment for this field.</t>
  </si>
  <si>
    <t>Considering Forecast Collaboration with suppliers here.</t>
  </si>
  <si>
    <t>Using Direct Invoice / Goods Receipt creation from contract</t>
  </si>
  <si>
    <t>Using Multi-tax capability at invoice level here / E-Invoicing Compliance Post Audit</t>
  </si>
  <si>
    <t>Not unique anymore</t>
  </si>
  <si>
    <t>Current Self-Score</t>
  </si>
  <si>
    <t>Current Provider Average</t>
  </si>
  <si>
    <t>Last Quarter Benchmark Average</t>
  </si>
  <si>
    <t>Last Quarter Provider Average</t>
  </si>
  <si>
    <t>Current Self-Score Average</t>
  </si>
  <si>
    <t>Self-Description</t>
  </si>
  <si>
    <t>Q4 18</t>
  </si>
  <si>
    <t xml:space="preserve">Add-on store and collaborative scorecard sourcing merits more than a 3, but nothing special against the best-of-breed peers </t>
  </si>
  <si>
    <t xml:space="preserve">Need a Demo of capability specified for 4 to give beyond a 3 </t>
  </si>
  <si>
    <t>3 specifically requires dynamically adaptive templates and a demo thereof</t>
  </si>
  <si>
    <t>Ivalua is one of the market leaders in integrated program management</t>
  </si>
  <si>
    <t xml:space="preserve">everything here is required for 3 … </t>
  </si>
  <si>
    <t>integrated word comparison is a bit beyond average for a sourcing vendor, but not for a CLM vendor</t>
  </si>
  <si>
    <t xml:space="preserve">exception center and centralized issue tracking gives you a 4 … for now </t>
  </si>
  <si>
    <t>we're looking for out of the box … you need a huge suite of templates and rapid customization frameworks based on them for &gt; 3</t>
  </si>
  <si>
    <t>this is actually a pretty standard mix for a suite / BoB sourcing platform</t>
  </si>
  <si>
    <t xml:space="preserve">while the auto-correction is not that much more powerful than before, the new alerting framework and clue capability does raise the bar a bit </t>
  </si>
  <si>
    <t>compared to advanced filters, collaborative classification, and other tricks by the BoB peers, it's not super advanced … especially since AI is still in development</t>
  </si>
  <si>
    <t>we're looking for breadth out of the box here and the ability to simultaneously support multiple schemas … this has nothing to do with integration framework or loading</t>
  </si>
  <si>
    <t xml:space="preserve">you're getting there … need a discussion with your AI team next quarter to see where you really are … </t>
  </si>
  <si>
    <t>the breadth is there now :-)</t>
  </si>
  <si>
    <t>not unexpected these days</t>
  </si>
  <si>
    <t>templating has improved</t>
  </si>
  <si>
    <t>when are you buying a true optimization platform? [SpendMatters can help here …]</t>
  </si>
  <si>
    <t>this is precisely "3" functionality</t>
  </si>
  <si>
    <t xml:space="preserve">need to see how far you are to see if its 3 … </t>
  </si>
  <si>
    <t>nothing beyond 3 here - see example scoring</t>
  </si>
  <si>
    <t>2 was demoed; 3 requires adcaned outlier/statistical analysis - this was not demoed</t>
  </si>
  <si>
    <t>need a demo of the "advanced mathematical calculations" for beyond 2</t>
  </si>
  <si>
    <t xml:space="preserve">looking for more than one "type" of scenario here … this is just a supplier limit constraint … </t>
  </si>
  <si>
    <t>let's revisit in June when we do Q3 review - what you have coming might push your score up, but you are not there yet</t>
  </si>
  <si>
    <t>you do realize that the requirements for a 3 here are pretty high - sentiment analysis (which you don't have) is standard unless you have other enhanced capabilities?</t>
  </si>
  <si>
    <t>using integrated supplier profile alerts and auto alerts and auto escalation of exceptions as substitute for the defined criteria to get to a 3</t>
  </si>
  <si>
    <t>technically, only "3" capability, but the neat differentiation and escalation  is giving you a bit of a bump</t>
  </si>
  <si>
    <t>ability to use user role and geographic area in selection considered</t>
  </si>
  <si>
    <t xml:space="preserve">it's very good, but nothing a handful of other providers don't have … </t>
  </si>
  <si>
    <t xml:space="preserve">we're looking for integration of multiple invitation methods here … </t>
  </si>
  <si>
    <t>nothing here is beyond 3 on our scale; the .5 is the ability to do integrated checks with your AI and integrations beyond what most vendors do</t>
  </si>
  <si>
    <t xml:space="preserve">you're approaching what we're looking for to get a 4 … </t>
  </si>
  <si>
    <t>not technically what this question is asking, but equivalently powerful replacement tech</t>
  </si>
  <si>
    <t>just how many erp templates?</t>
  </si>
  <si>
    <t>nothing not a core requirement for 1 to 3</t>
  </si>
  <si>
    <t>revisit next quarter</t>
  </si>
  <si>
    <t>this particularly refers to "multi-channel" supplier onboarding, and there is no mention of support beyond Ivalua platform</t>
  </si>
  <si>
    <t>it's extremely powerful, but I'm not sold that you "win" on this</t>
  </si>
  <si>
    <t>I think the auto-mapping of key fields from ocr'd documents is improved, but need more details and deep demos to consider 4 … maybe Q3?</t>
  </si>
  <si>
    <t>4 was generous given little to no network support, which is core for potential customers that use them … leaving at 4</t>
  </si>
  <si>
    <t>definition of 3 :-)</t>
  </si>
  <si>
    <t>need a very deep library for 4</t>
  </si>
  <si>
    <t xml:space="preserve">3.5 to 4 … benefit of doubt here … </t>
  </si>
  <si>
    <t xml:space="preserve">revisit next quarter </t>
  </si>
  <si>
    <t xml:space="preserve">I will believve you win on this … </t>
  </si>
  <si>
    <t>really best of breed for a suite</t>
  </si>
  <si>
    <t>was a bit generous last time</t>
  </si>
  <si>
    <t>this capability needs to be 360</t>
  </si>
  <si>
    <t>need rule-based definitions as well</t>
  </si>
  <si>
    <t>definition of 3, more or less, just how deep is the alert functionality?</t>
  </si>
  <si>
    <t>need more information and/or demo here … 3 is typically a smooth / seamless back and forth integration plus full support for CAR/CAM data interchange, etc.</t>
  </si>
  <si>
    <t>Don't see much more here than last time - what 3rd parties beyond standard suite of financial and sustainability? Any semantic / event monitoring? Sentiment monitoring? Brand monitoring? Etc.</t>
  </si>
  <si>
    <t xml:space="preserve">this is compared to BiC risk identification capability … </t>
  </si>
  <si>
    <t>need product BOM  product manager demo … maybe Q3</t>
  </si>
  <si>
    <t>nothing beyond a 3 described … let's get demo when ready … Q3?</t>
  </si>
  <si>
    <t>SXM is rarely bought for analytics capability …</t>
  </si>
  <si>
    <t>again, looking for essentially supplier LDAP … oAuth … etc.</t>
  </si>
  <si>
    <t xml:space="preserve">this is specifically referring to onboarding support available to the supplier through the supplier portal … </t>
  </si>
  <si>
    <t>I can see you winning some customers based on this</t>
  </si>
  <si>
    <t>specifically refers to services, nto what the platform can do!</t>
  </si>
  <si>
    <t>Q2 18 UPDATES</t>
  </si>
  <si>
    <t>Ivalua, Inc.</t>
  </si>
  <si>
    <t>info@ivalua.com +1 (650) 930-9710</t>
  </si>
  <si>
    <t xml:space="preserve">Ivalua is headquartered in Redwood City, CA and Orsay, France, with offices in New York, Pittsburgh, Montreal, U.K., Germany, Italy, Brazil, India, Poland and Singapore
</t>
  </si>
  <si>
    <t>Ivalua currently has approximately 300 full time employees</t>
  </si>
  <si>
    <t xml:space="preserve">Ivalua, Inc. is a privately held company. Since its founding in 2000, Ivalua has grown consistently and profitably with a customer retention rate that exceeds 98%. Several global organizations have selected Ivalua after detailed financial due-diligence in the last 12 months as well. We currently have over 250 customers globally, many of which are some of the largest companies in the world. </t>
  </si>
  <si>
    <t xml:space="preserve">EMEA - 40% 
North America - 35% 
APAC -  25%
</t>
  </si>
  <si>
    <t>A select list of customers includes:
Banco do Brasil, CACI, Consus, Fannie Mae, Honeywell, Lefrak, NVR, Nexen, Scotiabank, Select Medical, SSC, Whirlpool, Amrest, Arval, Beneteau, BNP Paribas, Credit Agricole, Bulgari, Cardif, CNP, Esses, Euromedic, Faurecia, Gemalto, Generali, IBP, IEDOM, ISS, LISI, Nexter, Numen, Oxylane, Rothschild, SEB, Sephora, Suez Environment, UNEO, Nexen, Whirlpool, City of NY, Arcelor Mittal, US Foods, Meritor, Flex, GAP, McDonalds, Federal Mogul, Chicago University, Piramal, United Breweries, Ann Jo Steel, Boral, Walchandnagar Industries, etc</t>
  </si>
  <si>
    <t xml:space="preserve">(1) Full suite S2P and P2P suites 
(2) Sourcing and source-to-contract providers
(3) Direct procurement providers 
(4) E-procurement specialists and industry-centric providers
(5) E-invoicing and supplier networks providers 
(6) AP automation providers
(7) Supplier and master data management providers </t>
  </si>
  <si>
    <t>Supplier Management:
Supplier Information Management, Third-Party Risk, Issues Management, Improvement Plans, Vendor MDM
Strategic Sourcing:
Sourcing Projects &amp; RFx, Auctions, Category Action Plans, Bills of Materials
Contracts &amp; Pricing:
Contract Management, Pricelist &amp; Catalogs, Contract Authoring, Assets &amp; Tooling, Item &amp; Service MDM
Procurement:
Purchase Requisitions, Purchase Orders, Goods Receipts, Budget Tracking, Complex Services
Invoices &amp; Payables:
Invoices &amp; Payments, Invoice Data Capture, Accruals, Expenses, Early Payments
Strategy &amp; Analytics:
Spend Analysis, Savings Tracking, Performance Evaluation, Program Management, Advanced Analytics</t>
  </si>
  <si>
    <t xml:space="preserve">1,000,000 users </t>
  </si>
  <si>
    <t>Topic</t>
  </si>
  <si>
    <t>Ivalua has introduced Advanced Cost Breakdown capabilities, which allow for complex data types and details to be collected and calculated. Buyers are easily able to create entirely new templates, create custom sections (grids) such as Raw Material, tooling, etc., or add grids from a Grid Library and connect that section to a template for roll-up calculation purposes. Buyers have the ability to incorporate various buyer entered factors (e.g. market indexes, costs, etc.) into equations within templates. 
Suppliers can be granted the ability to add n rows of data to grid sections like raw materials, purchassed components, tooling, etc. that will better educate their customers of their proposal and understanding of requirements.
Calculations: Ivalua supports complex calculations across a templates grids, which can ultimately calculate Total Landed Cost.
In the next release we will offer What If post bid buyer scenarios which will make it easier for a buyer to evaluate suppliers quotations in an RFx with qualitative and quantitative data. This capability will further enhance the ease of use when creating, updating, optimizing and comparing strategic scenarios side by side with different suppliers.</t>
  </si>
  <si>
    <t>Complex formuale with mathematical functions and arithmetic operators are supported.
In the next release Ivalua is planning to improve support of Excel formated based functions.</t>
  </si>
  <si>
    <t>There are existing templates that customers can leverage at a category level. Ivalua AddOn store has additional templates developed by Ivalua, Ivalua clients and third party partners. Customers also have the ability to create their own templates with simple UI configuration. There is also a pre-defined questionnaire library (general questions, technical questions, pricing grid) to be easily uploaded / converted into next sourcing project.
Ivalua now has a grid library, which is used to store and reuse "sub" grids (e.g. Raw Materials, Tooling, Purchased Components, etc.). These grids can be added to a pricing grid on as add needed basis and can be linked to rollup calculations.
Because our customers typically prefer to use their own  quotation and RFx templates, Ivalua makes it easy to do so. Each organization within a company, for example, can have their own RFx/Quotation Template combination mapped to a specific commodity, or this can be standardized across orgs.</t>
  </si>
  <si>
    <t>Ivalua supports simple arithmetic formulae and  basic statistical/trigonometric spreadsheet formulas. In an upcoming release Ivalua will support MS Excel Functions</t>
  </si>
  <si>
    <t>Ivalua can support manual mapping today, and also mapping through integration data with a ERP/PLM. For example, customers have exposed the data to Ivalua through an API and we can pull the data into the appropriate item records.</t>
  </si>
  <si>
    <t xml:space="preserve">Ivalua supports transformations (adding coefficients) to a supplier's bid to account for total cost of ownership variables thus helping clients factor in change over costs that may impact the selection of a non-incumbent--they may have a lower bid price, but when factoring change over costs the total value may be less than what the incumbent's bid is.
Depending on auction type:
ceiling, floor, increment, etc. are supported. The following is a list of some of the configurations we have depoloyed
English/Forward/Index Premium/Index Discount:
Auction based on best offer/best rank
Supplier views best bid (Yes, No, only active bidders)
Rank is visible to N best bidders
Supplier sees the number of participants
Supplier sees the competitors's pseudos
Supplier sees the diagram
Extension trigger delay
Extension trigger duration
Max nb of renewals
Absolute minimum decrement (increment for Forward)
Relative minimum decrement (increment for Forward)
Maximum spread between min and max decrement (increment for Forward)
Item level bidding?
Pre-bid?
If rank-based:
Supplier views his mark?
Trigger extension only if bidder is in the N top rank
Protect the best bid from the top
Protect the best bid from the bottom
Criterias to compute the ranks (with a weight for each criteria, including the Price)
Japanese:
Decrement value
Duration
End of the auction (at the second price or at the best price)
Dutch / Dutch Forward:
Increment value (Decrement value for Dutch Forward)
Duration
Nb of bidders (nb of bidders who may win the auction)
All auction types:
Supplier coefficients (mulitplier and additive)
</t>
  </si>
  <si>
    <t>From a sourcing event, a contract can be populated with awarded items with their prices. Items can be tracked back to the original RFx and contract value/performance is tracked. Workflows can be included in an RFx that would guide authorised users through the process of selecting the correct contract template from the contract library, identifying the inherent risks of that particular contracting scenario, selecting risk mitigating clauses from the clause library, and routing the contract to the appropriate reviewers and approvers based on data. Integration with MS Word is available using WebDav Server supporting check in/check out, redlines, and version comparison. Either customer paper or 3rd party paper works well in Ivalua's CLM module, making it that much easier for internal and external users of the Ivalua contract module to negotiate/markup and modify a contract offline or offine and be able to visualize those changes in the Ivalua platform.</t>
  </si>
  <si>
    <t>Integration with MS Word is available using WebDav Server supporting expected word functionality plus check in/check out, redlines, and version control/ comparison. Either customer paper or 3rd party paper works well in Ivalua's Word integration and CLM module, making it that much easier for internal and external users of the Ivalua contract module to negotiate/markup and modify a contract offline or offine and be able to visualize those changes using the Ivalua platform.</t>
  </si>
  <si>
    <t>Customers are using the Ivalua platform in 15 languages, and have the option of self translating the application in its entirety via excel text string export. This file can also be sent to a translating service, for instance and be translated into any number of languages.
Within the UI individual fields can be configured to have data entered in various languages. e.g. contract summary can be in English, German, Japanese, etc. so depending on who is viewing the summary they can see a "local" language description.</t>
  </si>
  <si>
    <t>Ivalua includes best in class ERP/PLM integration capabilities, making it as easy as possible for customers to do so with an integration toolbox and preconfigured mapping schemas to systems (e.g. SAP, etc.) which are available through our Add-On store. Any data made avialable by customer system can be included in the ETL, include pricing, commodities, etc.
Ivalua natively supports an Item / BOM repository. The repository supports nlevel BOM hierarchy (indentation). and is purpose built to make search, reuse of items / history, versioning, and the tracability of BOMs easy. As previously mentioned, any relevant item data the customer requires can be included int he ETL for BOMs.</t>
  </si>
  <si>
    <t>Ivalua provides software functionality for ETL, data cleansing, classification and categorization. Our Services partners like Consus, KPMG and others typically provide these servies using our software. Ivalua now provides these services as well.</t>
  </si>
  <si>
    <t xml:space="preserve">
</t>
  </si>
  <si>
    <t>We have integrated MS word into Ivalua contracts. This capabilitiy in native to the platform, it is embedded as the editor.
Ivalua also released improved MS Word Integration using a WebDav Server, which now gives users the option of importing/exporting agreements and supporting documents to word, use the integrated text editor, or use the new WebDav server experience. Redlining and audit history is included.</t>
  </si>
  <si>
    <t xml:space="preserve">Ivalua supports hosting in global and regional data centers; support for specific e-Signature / e-Notification rules of the countries in which customers deploy; support variable workflows that tailor themselves to the locale of execution. Even a separate file-server that stores native files can be globalized to attach files in specific languages or pertaining to specific jurisdictions. 
Customers are using the Ivalua platform in 15 languages, and have the option of self translating the application in its entirety via excel text string export. This file can also be sent to a translating service, for instance and be translated into any number of languages.
Within the UI individual fields can be configured to have data entered in various languages. e.g. contract summary can be in English, German, Japanese, etc. so depending on who is viewing the summary they can see a "local" language description.
</t>
  </si>
  <si>
    <t>Ivaluas Schema is 100% customizable and completely integrated in the full suite. It can be linked to any already existing meta data. All the schema customization is possible without coding by using Ivalua design mode. We support multi schema simultaneously.</t>
  </si>
  <si>
    <t>There are out of the box schema for: Sourcing / Contract / BOM / PR / PO / Receipts / Payment / Spend Analysis / P2P / Accounting / SRM.
The schema has been recently extended to fit DIRECT requirements (BOM / Forecasting etc...)</t>
  </si>
  <si>
    <t>All schema extension can be done through the web UI. The cube can be configured (dimension / indicators...) in the same way to have exactly what a user/customer needs. Authorizations can be fully managed (including created) at the object level in the UI. The Ivalua Academy course shows how to set up an invoice kpi and to create some dimensions and a report in less than 30 minutes.</t>
  </si>
  <si>
    <t>With OLAP we have no limitations. We support multiple schema/measure groups, multiple dimension, and many to many relationships. In additon to OLAP we include real time indicators for operational KPIs, which can be mixed in a seemless way with OLAP indicators. For example when you have finished a risk analysis or performance evaluation of a supplier, you can use Ivalua Analytics to immediately see a report mix the risk, performance and spend analysis. Cube refreshes or delays are not needed to have the risk and performance updated in the report. The cube refresh is usually daily (but can be hourly if necessary) for a typical BI indicator with millions of underlying records.</t>
  </si>
  <si>
    <t>Cube configuration is fully web based with a comprehensive UI. Each dimension and indicator can use existing application authorizations, so it is very easy to have a full control of who has access to the data and how the data is used. Reports can also be exposed to suppliers with no additionnal cost because we have our own solution. In the latest release we have improved cube accessibility and ease of configuration. We have also provided video tutorials on our Ivalua Academy platform for customer/partner reference and training. Since we use Microsoft analysis services there is no need for "multiple cube" support, multiple measure groups can be defined with different views. (Results will end in the same result which compared to other solutions with multiple cubes may not be the case).</t>
  </si>
  <si>
    <t>The answer is different according the type of object. For Products we usually have catalogs and the family mapping is easily done (and there is no duplicates). For suppliers we can assign a family at any level, so if multiple instances of a supplier share the same parent, having the family at parent level is enough (and the children inherit the family).
In addition to direct object familying, the tool support more granular rules, such as when a supplier for one organisation may work exclusively on one family, but in another country can work on another family.
Exemple: A client uses KPMG for a financial audit with its canadian branch and for it integration with its mexican branch. Ivalua supports setting up multiple commodities for one supplier with different clues. This approach works for all objects</t>
  </si>
  <si>
    <t>We separate cleansing and classification. For cleansing we use our in house ETL. It can use REGX, SQL and even custon development if necessary to achieve cleaning (e.g. use of a distance algorythm).
Ivaluas rules are very flexible. Users can set up the number of classifications needed (e.g. we have client using up to 14 clues in production). Forced classification up to the invoice line item is also available, and if needed clue weights can be customized and used with characters in rules for text fields.</t>
  </si>
  <si>
    <t>For classifications: conflicts are resolved by clue weight. Each clue has a weight and the weight of a rule is the sum of the weight of the clues used. In case of conflicts, the oldest rule wins. At the transaction level you can see all rules that can apply to the transaction and identify the winner. If the result is not the expected outcome, users can directly modify the rule of force a manual classification. All rules are applied everyday, so if a new rule is more accurate it will update past transaction (without to haveing to reload data).
Cleansing rules are applied at when data is loaded.</t>
  </si>
  <si>
    <t>We use clues to make groups of rules. Example of how this is implemented: create a clue on the source system, create a "fake" clue to group the rule to have an higher priority. Clients use these capabilityes extensively to have deep control of their classification. Instead of doing "what if analysis" we will create another measure group and users will have a second set of kpi to see an alternative way to see and interperate their data.</t>
  </si>
  <si>
    <t>Ivaluas enrichment capability consists of identifying and removing supplier dublicates, rules-based and clue-based spend data classification. Clients typically leverage Ivalua partners (e.g. Consus, KPMG) for enrichment services, however Ivalua also (now) provides enrichment services. 
Unlike typical enrichment service providers that offer quarterly updates, Ivalua's data can be enriched and updated on demand, multiple times per day, or on any schedule (e.g. weekly, monthly, quarterly) due to our strong integration framework.
We have a complete BOM Management module (item/BOM repository, BOM scenario, and integration capaiblities) and can use this model to enrich spend if data is provided.</t>
  </si>
  <si>
    <t>The impact of rules can be partially anticipated: users know when they are creating a rule how much unclassified data will be impacted by it and how much already classified data "may be" impacted by the rule.
If users dig into transaction level data, they can see what the weight of the rules are so they know if the rule will change the classification. In the last release of 2018 the system will tell you exactly what the impact of a new rule will be and users will no longer need to go to the transaction level to see the impact. 
On manual or "forced" classifications users can see the exact impact as well as the number or records that will be impacted.</t>
  </si>
  <si>
    <t>Our ETL supports error detection and provides a web based UI to correct data directly in a screen and resubmit corrections without having to reload data.</t>
  </si>
  <si>
    <t>Ivalua recently extended its BI capabilities by supporting bubble charts, scatter charts, new options in map charts, etc. Ivalua will have a new UI at the end of the year to enhance reporting design experience and control. One big feature of our analysis tool is that any report can be embedded in any screen with design mode (including by the client). Also, reports can also be linked to a transactionnal screen to give access to detailed data and use all the power of Ivalua platform for filtering/designing results.</t>
  </si>
  <si>
    <t>We can define dimension by doing SQL queries. We can derive dimension so they support ranges when it make sense (like time dimension).</t>
  </si>
  <si>
    <t>End users can use Ivaluas formula engine to write any formula based on any indicator. The cube configarator can add formulas at the data source level or use advanced language like MDX to implement complex logic supporting KPIs for the end user.</t>
  </si>
  <si>
    <t>Today we support: bar chart / line chart / pie chart / area chart / line chart / radar chart / treemap / scatter chart / map chart / bubble chart / combo (mixed of multiple chart like bar chart enad line chart), single value chart / multi value chart / multiple kind of gage or speedometer / sunburst. We also support pivottables today. All of these charts have a lot of customization capabilities (style, multiple scales, contol of position/legend etc). All BI works on mobile.
Soon we will support waterfall chart that support multple levels of interactive drill-down in charts like bar chart or pie chart.</t>
  </si>
  <si>
    <t>There is no limitation to the number of dimension that can be set up in the tool. A user can create as many reports needed and control who can see/edit it and create templates.
In the indicator definition, we support all capabilities of SQL and MDX formulas. At the end user level we support all basic math formulas. If a client requests different/more formulas, we have the capabilities to add them.</t>
  </si>
  <si>
    <t>Still 0 but we have plans to work on this</t>
  </si>
  <si>
    <t>Ivalua supports the definition of KPIs that can be used and re-used as needed in the creation of scorecards. End users can define their own formula inside a report and use any existing KPIs in a formula.</t>
  </si>
  <si>
    <t>Ivalua has close to 200 KPIs out of the box, and plans to double this number.</t>
  </si>
  <si>
    <t xml:space="preserve">For data cleansing, client data is extracted and, upon import to Ivalua, it is either normalized or categorized. By "normalized" we mean that variations on a supplier's name, for example, are changed to one name inside of Ivalua so that they may all be seen as the same supplier. Ivalua also provides a "Supplier Cleansing Workbench" that arranges the data on suppliers that may be duplicates next to each other so that the Client can evaluate the records next to each other and, if they find duplicates, click one button to merge the data of the suppliers and archive the duplicates. This becomes a rule applied whenever spend on duplicates is imported again so that analysis can happen at an aggregate level.
Ivalua can enrich data using the Client's third-party data enrichment licenses. Ivalua spend enrichment tool includes a "clues &amp; rules" engine. Clues being a series of values that help Ivalua make a best guess about how to categorize items and rules being fixed assignments. If the client has a relationship with a data provider that they would like Ivalua to send the data to for enrichment Ivalua can facilitate that process.
Our approach here is different as the enrichment is part of the same organic application as the main S2P suite and all data import and enrichment actions are visible in the front end in the UI.
Clients can use the tool themselves or through our partners such as Consus Consulting and KPMG. Ivalua now provides these services as well.
</t>
  </si>
  <si>
    <t>With Ivalua, clients can create Campigns and RFIs for individual or mass data updates by suppliers. They can use Supplier Registration form and workflow for this process. While often overlooked in most supplier management systems, the ongoing management of supplier data can be more challenging and time consuming than initial on-boarding activities. Ivalua’s SIM module allows you to notify multiple suppliers at the same time by requesting a review and update of their company information. Capture each supplier response separately and seamlessly integrate their answers into the corresponding supplier record.
Ivalua has released new global dashboards showing the progress of questionnaire campaigns (e.g. Performance and RFIs, etc.), further improving the out of the box capabilities for users to manage compaign progress and results.</t>
  </si>
  <si>
    <t>Ivalua allows for Supplier Qualification as well as blacklisting for specific categories and sub-categories and regions/ countries and the ability to manage this process via access controls and workflows. Further, Ivalua sourcing module integrates with the SIM module for the automatic identification of suppliers who should be invited to bid. Ivalua further provides advanced support for basing Supplier Qualification based on supplier responses to Survey Questionniares.
Ivaluas latest release includes a deep financial information tab in the supplier profile, further improving the depth of requested information out of the box and has also provided an improved ability to leverage supplier questionnaires to measure, evaluate and track inherent risk. These new/improved capabilities, bundled with existing supplier qualification capabilities further strengthen a customers ability to deeply understand their supply base from a strategic management and qualification perspective.</t>
  </si>
  <si>
    <t>Ivalua's Supplier profile and MDM solution has a dedicated section for Financial Information, be it credit ratings, P&amp;L statement, Financial Ratios. Ivalua also integrates with D&amp;B, Bureau Van Dijk, Elisphere, and Intuiz. Clients have also used our native, configurable and easy-to-use Integration Toolbox to integrate to ACH systems.
Ivaluas latest release includes a deep financial information tab in the supplier profile, further improving the depth of requested information out of the box.</t>
  </si>
  <si>
    <t>Ivalua is natively integrated to Dun &amp; Bradstreet, Ecovadis, Bureau Van Dijk, eAttestations, Elisphere and IntuizClients (subscription fees are not included). For clients looking for access to alternative 3rd party data providers, Ivalua's native Integration Toolbox provides configurable EAI, ETL, Search and Query tools that are pre-integrated with our SIM and MDM modules. Clients use these capabilities to easily address their third party data feed integration needs. Clients like Afnor, have 850 Auditors using Ivalua to conduct 20,000 Audits a year.
3P data can then be easily used throughout the entire S2P suite, putting critical information where users need them to make decissions. e.g. risk, etc. information can be incorporated into the new Product Manager (BOM) module to get a view of product / supplier health.</t>
  </si>
  <si>
    <t>Ivalua enables supplier tracking and contract level performance and risk using out of the box qualitative/quantitative KPIs. Clients also have the ability to configure new KPI's and include them in configured dashboards/charts, graphs, etc. on any screen in the suite. Clients can evaluate and analyze suppliers (and any related data from the S2P platform and Spend Analysis) across multiple performance and risk metrics.
Clients can define and configure performance and risk types, metrics and associated KPIs and create dashboards to house this information. Its important to note that KPIs in Ivalua are auto-popupated by the S2P strategic/ tactical procurement modules in real-time and are auditable (vs. the approach of other providers which is to upload spreadheets into a dashboard with no direct link, navitation, drill-down or auditability to source transactions/ events/documents of record).</t>
  </si>
  <si>
    <t>BOMs can be defined, imported and used to support cost models. Formulaes can be defined, data can be populated and costs can be compared. The Ivalua platform allows for remarkable levels of configurability. Ivalua also supports Item Data MDM that can be configured by clients and used in support of all S2P processes including BOM management.
Ivalua includes best in class ERP/PLM integration capabilities, making it as easy as possible for customers to do so with an integration toolbox and preconfigured mapping schemas to systems (e.g. SAP, etc.) which are available through our Add-On store.
Ivalua natively supports an Item / BOM repository. The repository supports nlevel BOM hierarchy (indentation). and is purpose built to make search, reuse of items / history, versioning, and the tracability of BOMs easy. Any data associated to an item can be included/mapped to the item record (e.g. commodity, various prices (should cost, targets, etc.), etc.)
Users (Project Mngers, Buyers, Commodity Mngrs, etc.) can use Product Manager to create (multiple) Product BOM Scenarios which allow them to: 1.) select suppliers quotations; 2.) update Product BOM Target vs Actual Cost Rollup in real time; 3.) Create various supplier selection strategy "Snapshots" for easy comparison.
Ivaluas Product Manager includes the ability to launch business process directly from the BOM view. Processes include can include anything the customer desires due to the power of our configurable workflow, but some common processes will include various versions of the following: RFx Sourcing; Quality (APQP, PPAP, FAI, 8D, etc.), Requisition/PO, Supplier Performance review, etc.
To support these processes, in a future release we will be including a "Plan View" which will summary/milestone view of the BOM for critical processes. This will help users understand in real time, which items in a product BOM may need attention to ensure an on time launch.
Our next release will include Supplier health view in-line with the BOM. This means that any supplier performance, quality, risk, etc. scores can be shown next to the line item in the BOM where the supplier was selected. This provides the customer with a improved and logical view of how supplier selection impacts their Product.
The name of the Product Manager module can also be configured to read anything a customer wants. e.g. they could have a Product Manager tab, and a second version/instance named something else like Capital Equipment Manager.</t>
  </si>
  <si>
    <t xml:space="preserve">Alerts are also set up based on supplier scores...etc.
E.g. if D&amp;B score falls below x, then alert sent, actions taken...
Ivalua provides comprehensive Vendor Risk Evaluation capabilities to help organizations assess the risk associated with suppliers, contracts and transactions (or the combination thereof). The primary means for helping an organization manage risk is Ivalua’s ability to consolidate multiple forms of data in a single repository. Examples of data that can be used as inputs for identifying risks include metadata about a supplier, contract, and transaction (geography, value of the object, past performance, etc.), stakeholder survey inputs and results, historical data pertaining to vendor compliance with mandatory requirements such as credentials, licenses etc., market conditions (using third party data from sources such as D&amp;B), financial information (using key financial inputs uploaded from the supplier's public financial statements using MS Excel and 3rd party data providers) and socio-economic objectives (using vendor profile information such as diversity, as well as 3rd party data from EcoVadis). Not only can this data be stored, it can also be commented on and rated by Stakeholders, Risk managers and auditors. These inputs can then be used to calculate a specific score that will be an attribute ascribed to a supplier, contract or transaction. This score can in turn drive system alerts to inform users of the supplier, contract or transaction risk for them to make the appropriate decisions. The other key feature of Ivalua is the ability to take the inputs and/or KPI scores and use that information to dynamically alter system workflows to include additional review and approval steps, require additional input (meta data or documentation) and/or prohibit tasks from occurring until the scores/conditions improve.
The Questionnaire module allows you to build and manage questionnaires that can be used
to address very distinct needs across the application.
These needs fall into three categories:
- The need to assess and score a supplier
- The need to collect information
- The need to score supplier answers to a questionnaire
These needs are addressed through various processes:
- Spot evaluations
- Campaigns
- RFP proposal evaluations
Questionnaire templates are predefined questionnaires, which you can tailor to the requirements of your company and which are made available to users. Each questionnaire template has a type, an owner, and may be linked to an organization and a commodity. It also includes a questionnaire, as well as default rules for respondent assignment. By tying questionnaire templates to an organization and a commodity, you can specifically adapt the templates to purchasing category and organization requirements, and control access to those based on users’ scope. Depending on the use case, questionnaire templates may or may not be editable by end users. Templates for scoring campaigns and spot evaluations are defined by SMEs at company level and must remain stable over time in order to allow score consolidation; this is why they are read-only and end-users have no choice but to use them as is. In other use cases, templates can be modified by end-users to cater for contextual needs.
Ivaluas latest release includes a deep financial information tab in the supplier profile, further improving the depth of requested information out of the box and has also provided an improved ability to leverage supplier questionnaires to measure, evaluate and track inherent risk. These new/improved capabilities, bundled with existing supplier qualification capabilities further strengthen a customers ability to deeply understand their supply base from a strategic management and risk perspective. 
Campaigns within Ivalua offer the ability to assess a whole set of objects and manage all these evaluations within a single process. Campaigns can either aim at scoring a selection of objects (scoring campaigns) or at collecting information from a selection of suppliers (such as supplier data update campaigns, supplier risk or performance assessments, sourcing RFIs) or from internal users (pre-RFP requirements gathering campaigns).
Ivalua has released new global dashboards showing the progress of questionnaire campaigns (e.g. Performance and RFIs, etc.), further improving the out of the box capabilities for users to manage campaigns. 
</t>
  </si>
  <si>
    <t>Ivalua can use its contract conversion capabilities on a supplier MS word document based contract to bring into Ivalua system, automatically split it into clauses, convert to Ivalua paper and allow e-redlining in the CLM app. 
Ivalua's supports 3rd party paper being used in any of the authoring modes available (UI, import/export, WebDav server).</t>
  </si>
  <si>
    <t>A buyer can create a contract based on up-to-date templates (maintained by legal team). Legal would only be looped in if there are deviations from the template based on automated workflow triggers. The buyer is then able to interact with Legal and Supplier to build the final version. Redlining within the tool (which has clause level integration to MS Word) can keep track of changes and contention points. This final version then can be submitted for eSignature (e.g. Docusign integration available through AddOn Store) and the contract activated. 
Second benefit for Legal department is the ability to track clauses usage, especially when a clause needs to be reviewed. The system will also notify users when an updated version of a clause is avialble, and with the single click of a button the user can evaluate the old vs new clause side by side and accept the change.
Ivalua released improved MS Word Integration using a WebDav Server, which now gives users the option of importing/exporting agreements and supporting documents to word, use the integrated text editor, or use the new WebDav server experience. Redlining and audit history is included.</t>
  </si>
  <si>
    <t>Collaborative capabilities are native features in the Ivalua CLM solution. The ability to message is pervasive throughout the solution both internally and with suppliers. By nature the collaborative process is supported by the Ivalua workflow which provides a back and forth negotiation/markup process between legal, buyers, suppliers, etc.
Ivalua has also released an improved ability to use questionnaires for contractual risk assesments. These questionnaires can be configured to recommend mitigating clauses, and trigger a workflow with additional actions if a risk has been identified. This capability can increase collaborative work/efforts of various parties involved in a contracts lifecycle (e.g. requestor, workflow participants, etc.)</t>
  </si>
  <si>
    <t xml:space="preserve">With a fully integrated suite, compliance problems can be detected in many different places (supplier, sourcing, requisitioning, invoicing, issues management, asset tracking, performance and risk management, etc.). This affords many opportunities depending on the kind of compliance checking activity desired.
Clients have the ability to model inherant risk wizards, tying risks, regulations, etc. to specific contract clauses. Based on the results of the wizard, the system will recommend (with the potential for hard stops) different clauses be included in a contract to mitigate identified risks. In conjunction with a contract workflow, this capability allows the contract to be routed to SME's and specified legal personnel for review and approval.
Ivalua has also released an improved ability to use questionnaires for contractual risk assesments. These questionnaires can be configured to recommend mitigating clauses, and trigger a workflow with additional actions if a risk has been identified 
2018 Roadmap includes a new KPI for Contract Risk Managment
</t>
  </si>
  <si>
    <t>Analyzing quotes across rounds on roadmap for next release.</t>
  </si>
  <si>
    <t>Example is Whirlpool, where Ivalua is the supplier master pulling and pushing information to 25 ERP systems. Honeywell is another example for which we do a similar thing with 7 different instances of SAP. Flex is yet another example. For SAP, we have approximalty pre-built scripts for over 90 SAP tables.</t>
  </si>
  <si>
    <t>Ivalua has been integrated to several systems. In total, with various customers we have integrated to 60 different ERP and other systems. Out-of-the-box third-party applications we have  Ecovadis, e-attestations, Intuiz, dun &amp; bradstreet, Bureau Van Dijk, ellisphere, docusign, universign.</t>
  </si>
  <si>
    <t>With ou our new "Questionnaire" module we have redefined our risk analysis layer. Now risk is embedded inthe SRM screen and a new set of reports is used analyze risk. Ivaluas next step is to provided advanced KPIs to understand the risk "coverage" (coverage in terms of geography and commodity). Ivalua will combine risk and spend analysis KPIs to provide insight into risk results to understand the real and potential impact. Exemple scenario: Is it more important to manage a high risk suppliers of a non-critical commoditiy for 2 countries, or to manage an average risk supplier that provides multple commodities to 15 different countries? In this scenario, risk score and supplier information are not enough to really determine the appropriate action, however those using our platform will be able to analyze complex risk scenarios.</t>
  </si>
  <si>
    <t>Ivalua allows legal to define standard clauses and variations across different attributes as a standard capability. Based on factors such as commodity, organization, language, and contract type, we will automatically display clauses that fall under the appropriate scope to be used within the authoring process.</t>
  </si>
  <si>
    <t>Ivalua has dedicated Issues Management functionality and the ability to Alert on upcoming/ expiring Issues and Contract Renewals. The solution also supports reporting on risk and performance KPIs.
Ivaluas release improved questionnaire for contractual risk assessment capabilities, which will help users include the right clauses in an agreement to mitigate risk.
2018 Roadmap includes a new KPI for Contract Risk Management, improved contract ammendment configuration capability, and contract analysis.</t>
  </si>
  <si>
    <t>The Sourcing and Contract modules share the same code base and are natively integrated. We can carry over whatever information the user wants from an RFx (e.g. supplier, award, legal terms, items, prices).
In addition, we have deployed Authoring directly inside the sourcing process where clients have justified such configuration (government space). Ivalua also supports clause authoring integrtaion with MS Word, 
Clients have the ability to model inherant risk wizards, tying risks, regulations, etc. to specific contract clauses. In conjunction with a contract workflow, this capability allows the contract to be routed to SME's and specified legal personnel for review and approval.</t>
  </si>
  <si>
    <t>A natively built, complete S2P suite with a truly unified data model. We realized from the start what competitors have only recently, that a common experience and ability to see everything going on, whether that is supplier 360 or matching contract terms to POs and invoices, is critical to maximizing value. We let you start wherever your top priority / pain is but don’t constrain you from expanding to cover more spend or processes when you are ready. We offer a complete suite that is natively integrated with a unified data model, ensuring real-time effective reporting and a consistent user experience for buyers and suppliers. We enable you to:
·       Digitize ALL processes across the full S2P suite
·       Manage all spend categories. Lots of vendors check boxes, but we have actually delivered to many customers the ability to manage indirect goods, services and direct, as well as unique ability to manage assets and tooling. With our recent acquisition of Directworks we are now further bolstering our direct materials capabilities in 2018 to offer a leading solution.
·       Gain maximum transparency and improve your data quality. Unlike competitors that built siloed solutions or grew through acquisition, we have always maintained a unified data model so you can have 360 visibility of any activity and any changes in any application can be seen immediately in analysis. Furthermore, only Ivalua actually offers MDM solutions that integrate with your backend systems to improve data quality. We are now the vendor master for large and complex manufacturing and financial services clients with operations around the world, integrating to 20+ back-end systems and supporting robust workflow to ensure the data quality of any changes to supplier information.
2.   Leading capabilities for each step of the process as recognized by Gartner, Forrester &amp; Spend Matters.  Ivalua uniquely offers best of breed capabilities in each step of the S2P process, so customers are empowered to build true Procurement excellence. Analyst’s objective and robust evaluations that rely on actual customer validations have recognized our leadership for years. We have been ranked a LEADER by Gartner in their strategic sourcing application suites since, are ranked a VALUE LEADER across most individual modules and the full S2P process by Spend Matters in their current SolutionMaps and are ranked a LEADER in Forrester’s SRPM WAVE report.
3.  Rapid Time to value. We take a holistic approach to all 3 elements required to realize value:
·       Deployment. We offer best practice configurations out of the box and an AddOn Store to download unique capabilities relevant to you. And we offer fast, flexible &amp; stress-free integration  through our powerful integration toolkit w/ pre-packaged integrations to over 60 systems, a single point of control for security and integration admin and guaranteed data transfer security and privacy. For example, Bell Canada deployed full P2P integrated with their SAP back-end in 8 weeks, same with Maxim Healthcare a Ariba replacement for P2P in 8 weeks. 
·       Supplier Onboarding. Our approach accelerates onboarding and improves relationships by enabling effective collaboration with no constraints. Suppliers NEVER pay any fees, have no limits on their spend or activity and have no vendor terms to agree to. We offer a broad range of simple onboarding and collaboration options that work for any supplier. And we believe collaboration is not just about POs or documents. Our network capabilities include robust collaboration options such as configurable workflows to bring internal stakeholders and suppliers together. Our customers are the proof of our approach. Fannie Mae enabled 70,000 suppliers (95%). CACI enabled 40,000 for virtually 100% paperless AP &amp; procurement.
·       Employee Adoption. We realize user expectations continue to rise so Ivalua’s platform offers an intuitive user interface and optimal mobile experience and control. Plus we don’t forget about your admins and power users with by far the best admin interface on the market. Fannie Mae achieved 100% employee adoption among their 8000 employees, 2000 in first 2 weeks. 
4. New levels of flexibility to ensure agility. We can deploy quickly and encourage sticking to the best practice configurations we built in for as much of the project as possible. But we realize companies have some level of unique needs and they change in unpredictable ways based on new market requirements and a company’s own evolution. So for those cases, you have the power to configure our platform to meet them rather than be a slave to our roadmap.
·       Our Configurable Cloud truly empowers Procurement to remain agile and meet unique or evolving requirements. It offers all the benefits of SaaS that have driven companies to transition to that approach for S2P without the tradeoffs our competitors impose. You get the rapid deployment, low TCO and out-of-the-box best practices, but that shouldn’t mean reducing agility.
·     Unmatched configurability. We’ve built best practices into our out-of-the-box configurations, but best-in-class is not a one-size-fits-all approach. Most companies have some unique needs so why be forced to compromise on those? With Ivalua you can deploy best practices but for any few cases where your organization is unique, configure them, whether that is a unique workflow, unique integration or other. And, when new requirements arise from acquisitions, reorganization, regulations, etc. your admin can adjust our platform without being constrained to our roadmap.
·       Our AddOn Store furthers that by pre-packaging some of the best practice integrations, insights and configurations for specific industries or profiles. They can be downloaded to quickly deploy the right configuration for you, not force you into a generic mould.
·      Solution Update control – You choose when to upgrade based on your schedule and the importance of release features to you. Why be forced to accept a major update where the UI is going to change based on when it fits your vendor? You should choose the right time to deal with the change management involved.
·       Our unique architecture means you have options when it comes to security and are in control of where your data is stored and flows. We don’t pass your transactional data through a network that requires everything to flow through the US, regardless of where you are. And while our standard approach is a hosted, cloud-based deployment, we also deliver on-premise or private cloud if that’s what you need.</t>
  </si>
  <si>
    <t>The primary means for helping an organization manage risk is Ivalua’s ability to consolidate multiple forms of data in a single repository. Examples of data that can be used as inputs for identifying risks include metadata about a supplier, contract, and transaction (geography, value of the object, past performance, etc.), stakeholder survey inputs and results, historical data pertaining to vendor compliance with mandatory requirements such as credentials, licenses etc., market conditions (using third party data from sources such as D&amp;B), financial information (using key financial inputs uploaded from the supplier's public financial statements using MS Excel and 3rd party data providers) and socio-economic objectives (using vendor profile information such as diversity, as well as 3rd party data from EcoVadis). 
Many of Ivalua’s clients benefit from Ivalua’s ability to collect different pieces of information about a supplier and take action on that data in order to support various supplier portfolio initiatives. This data can be collected via integrations with third-party data providers or through supplier self-disclosure. When meta data exists Ivalua can then require that various supporting documents be submitted in order to validate and approve the status of the supplier. Supporting documents can be time-based thus proactively informing both supplier and Client stakeholders when certain credentials need to be provided or renewed. This in essence shifts the burden to the supplier and puts the administrative overhead of collecting the data on the shoulders of the Ivalua platform. Clients taking advantage of Ivalua’s native data repository and workflow tools find it much easier to collaborate with suppliers in achieving a higher adoption rate and improved compliance and risk information.
Ivaluas latest release includes a deep financial information tab in the supplier profile, further improving the depth of requested information out of the box and has also provided an improved ability to leverage supplier questionnaires to measure, evaluate and track inherent risk. These new/improved capabilities, bundled with existing supplier qualification capabilities further strengthen a customers ability to deeply understand their supply base from a strategic management and risk perspective.</t>
  </si>
  <si>
    <t>BOMs (Products) can be defined, imported via excel or Integration with ERP/PLM and used to support cost models. Formulaes can be defined, data can be populated and costs can be compared. With configuration market data could be tracked. With Product Scenarios alternative designs can be costed and compared. The Ivalua platform allows for remarkable levels of configurability.
Ivalua includes best in class ERP/PLM integration capabilities, making it as easy as possible for customers to do so with an integration toolbox and preconfigured mapping schemas to systems (e.g. SAP, etc.) which are available through our Add-On store. Any data associated to an item can be included/mapped to the item record (e.g. commodity, various prices (should cost, targets, etc.), etc.)
Ivalua natively supports an Item / BOM repository. The repository supports nlevel BOM hierarchy (indentation). and is purpose built to make search, reuse of items / history, versioning, and the tracability of BOMs easy.
Users (Project Mngrs, Buyers, Commodity Mngrs, etc.) can use Product Manager to create (multiple) Product BOM Scenarios which allow them to: 1.) select suppliers quotations; 2.) update Product BOM Target vs Actual Cost Rollup in real time; 3.) Create various supplier selection strategy "Snapshots" for easy comparison.
Ivaluas Product Manager includes the ability to launch business process directly from the BOM view. Processes include can include anything the customer desires due to the power of our configurable workflow, but some common processes will include various versions of the following: RFx Sourcing; Quality (APQP, PPAP, FAI, 8D, etc.), Requisition/PO, Supplier Performance review, etc.
To support these processes, in a future release we will be including a "Plan View" which will summary/milestone view of the BOM for critical processes. This will help users understand in real time, which items in a product BOM may need attention to ensure an on time launch.
Our next release will include Supplier health view in-line with the BOM. This means that any supplier performance, quality, risk, etc. scores can be shown next to the line item in the BOM where the supplier was selected. This provides the customer with a improved and logical view of how supplier selection impacts their Product.
The name of the Product Manager module can also be configured to read anything a customer wants. e.g. they could have a Product Manager tab, and a second version/instance named something else like Capital Equipment Manager.</t>
  </si>
  <si>
    <t>Supplier Management
Supplier Info Management
Third-Party Risk
Issues Management
Improvement Plans
Vendor MDM
Strategic Sourcing
Sourcing Projects &amp; RFx
Auctions
Category Action Plans
Bill of Materials
Contracts &amp; Pricing
Contract Management
Price list &amp; catalogs
Contract Authoring
Assets &amp; Tooling
Item &amp; Service MDM
Procurement
Purchase requisitions
Purchase orders
Forecast Collaboration
Good Receipts
Budget Tracking
Complex Services
Invoices &amp; Payables
Invoices &amp; Payment
Invoice Data Capture
Accruals
Expenses
Early Payments
Strategy &amp; Analytics
Spend analysis
Savings trackings
Performance Evaluation
Program Management
Advanced Analytics</t>
  </si>
  <si>
    <t xml:space="preserve">Analytics and Market Intelligence
Direct Materials Sourcing
Contract [Lifecycle] Management
Cost Management
eInvoicing
eProcurement
Healthcare Procurement
Procure-to-Pay (P2P)
Services Procurement
Source-to-Pay
Sourcing
 Sourcing &amp; Supplier Management
Supplier Networks &amp; Platforms
Supplier [Lifecycle] Management
Supply Risk Management
</t>
  </si>
  <si>
    <t xml:space="preserve">In addition to C19 - Direct Materials Sourcing, Supply Chain Collaboration, NPI Process
</t>
  </si>
  <si>
    <t>We have now incorporate Machine learning into our data capture process, at the moment used for invoice data capture. 
Apply Computer Vision Algorithms (Convolutional NN) to invoices:
- Image Segmentation
- Object Detection
- Text Recognition
Understand the intrinsic graphical organization of Invoices to efficiently identify data localization within the image
Apply OCR only on smaller region where the data type is known
- Avoid ambiguity (ex: 1 (one) vs l (lima)</t>
  </si>
  <si>
    <t>We have integrated MS word into Ivalua contracts. This capabilitiy in native to the platform, it is embedded as the editor.
Ivalua improved MS Word Integration using a WebDav Server, which now gives users the option of importing/exporting agreements and supporting documents to word, use the integrated text editor, or use the new WebDav server experience. Redlining and audit history is included.</t>
  </si>
  <si>
    <t>Rating and approval of suppliers are based OOB workflow and survey features. Fully configurable and integrated with the full suite. Approval of supplier can have specific processes for each part of the organization and each type of good / service provided. The approval status can be different based on this organizational / taxonomy scope. Ex: approve for one specific production location and forbidden for another one. 
The preferred status can be defined at contract and/or item level.
Ivalua also includes the ability for a contract/supplier to be reviewed with a Contract Scorecard and use preconfigured questionaires (using our QST capabilities) to gain cross functional feedback such as from accounting, etc. of a contract/supplier. This capability also includes the highly configurable Ivalua workflow which can be configured to include management reviews and approval. This feature also includes an audit trail of all actions. Following the completion of an analysis, users have access to scoring by section, and radar charts (as an example).
We also have a new Supplier Reviews feature to capture end users feelings about a supplier on a timely manner, based on an event: we received an ordered good, a contracts ends, etc. 
Comes as an additional info about supplier performance, not replacing the actual performance review
For buyers in charge of supplier management to capture their end users feeling and have more info to then assess the supplier performance / discuss with the supplier
To give visibility about everyone feeling across internal teams</t>
  </si>
  <si>
    <t>Ivalua offers a very sophisticated survey tool that allows for internal collaboration on survey creation (based on templates or new), simple survey design with various options for question types, campaign management feature to involve internal evaluators, ability to assign weights to certain responses and also conditional flows. Authorized profiles have the possibility to create Campaigns in Ivalua to score and measure different aspects of supplier performance. Campaigns are made of Scoring Campaigns and Spot evaluations questionnaires (surveys) that can be shared with selected users. Participants are notified directly on their Ivalua homepage and can also be notified via the Collaboration panel. Ivalua has released new global dashboards showing the progress of questionnaire campaigns (e.g. Performance and RFIs, etc.), further improving the out of the box capabilities for users to manage campaigns. 
Surveys are created, shared, scored and managed using the Questionnaire module. The Questionnaire module allows you to build and manage questionnaires that can be used
to address very distinct needs across the application.
These needs fall into three categories:
- The need to assess and score a supplier
- The need to collect information
- The need to score supplier answers to a questionnaire
These needs are addressed through various processes:
- Spot evaluations
- Campaigns
- RFP proposal evaluations
Questionnaire templates are predefined questionnaires, which you can tailor to the requirements of your company and which are made available to users. Each questionnaire template has a type, an owner, and may be linked to an organization and a commodity. It also includes a questionnaire, as well as default rules for respondent assignment. By tying questionnaire templates to an organization and a commodity, you can specifically adapt the templates to purchasing category and organization requirements, and control access to those based on users’ scope. Depending on the use case, questionnaire templates may or may not be editable by end users. Templates for scoring campaigns and spot evaluations are defined by SMEs at company level and must remain stable over time in order to allow score consolidation; this is why they are read-only and end-users have no choice but to use them as is. In other use cases, templates can be modified by end-users to cater for contextual needs.
Questionnaires can also be used to measure, evaluate and track inherent risk. This information can be leveraged in various ways to the benefit of the client, whether providing feedback the supply base, mitigating existing or future business risk with that supplier, etc.</t>
  </si>
  <si>
    <t>Ivalua has a native, configurable, comprehensive Integration Toolbox in the same UI as the rest of the suite, that includes EAI, ETL, Search, Query features. We integrate with OOTB with DocuSign, Universign, e-Attestations, D&amp;B, Bureau van Dijk, ellishpere, Intuiz, and EcoVadis. We have not yet seen an integration scenario that we cannot handle. Our Integration Toolbox and integrations are free-of-charge with the rest of the Ivalua platform, unlike other providers who charge EDI and ETL fees.
3P data can then be easily used throughout the entire S2P suite, putting critical information where users need them to make decissions. e.g. risk, etc. information can be incorporated into the new Product Manager (BOM) module to get a view of product / supplier health.</t>
  </si>
  <si>
    <t>The Ivalua SRM suite of applications is designed to provide a 360° view of our client's relationship with a given supplier in real time (including where various parties from a supplier, and client companies are able/required to provide feedback). The supplier profile (or scorecard, which is part of the profile) includes information on all supplier activities including transactions, contracts, RFXs, improvement plans, invoices, evaluations, etc.
This includes a robust scorecarding feature and these scorecards can be configured and saved and reused as templates. Any KPIs and/or measures can be easily added and configured. 
The snapshot overview of your integral relationship with any given supplier can be instantly produced in a dashboard.
KPI's are entirely definable and configurable, marketplace wide, or by commodity/supplier group or any other subdivision of the vendor community. Score cards: same thing. We have pre-built templates that can be filled but quite often risk scoring methodology, weightings, attributes, etc are different depending on the vertical, which is why a customer can also design their own scorecard and/or questionnaire.</t>
  </si>
  <si>
    <t xml:space="preserve">With our Program management capabilities and BOM product manager functionality we are able to facilitate an NPI process and customers like Meritor have done so very succesfully. Product manager capabilities allow users to manage cost, risk, performance and supplier info at a component level. </t>
  </si>
  <si>
    <t>Ivalua has over 75 reports OOB and over 200 KPIs.  
For suppliers reports includes things such as: 
Performance Evaluation – Supplier view
Supplier Performance Evaluation
Spend – Supplier view
• Spend by period
Spend by Org – Supplier view
Supplier Early Payments
Supplier: Dashboard for analysis
• Spend year-to-date
• Invoiced amount by period
• Spend by organization
• Spend by commodity (invoice amounts)
• Delivery follow up
• Invoicing by site by period
• Issues metrics
Action plans dashboard
For Suppliers KPIs include: 
Supplier Audits
Supplier compliance
Supplier customer relations
Supplier customer service
Supplier deadlines
Supplier dependency
Supplier document quality
Supplier Evaluation Scoring
Supplier international references
Supplier justifications
Supplier Last Risk Score (Criteria)
Supplier Last Risk Score (Global)
Supplier Last Risk Score (Sub-criteria)
Supplier leadtimes
Supplier price levels
Supplier price stability
Supplier proactive actions
Supplier project management
Supplier rank
Supplier reactivity when facing emergency situations
Supplier responsiveness
Supplier risk
Supplier ship quantity conformance
Supplier spend / total spend (%)
The provider received a quality certification
The supplier has a quality assurance department
The supplier has a quality manual</t>
  </si>
  <si>
    <t>Supplier Last Risk Score (Criteria)
Supplier Last Risk Score (Global)
Supplier Last Risk Score (Sub-criteria)
[Supplier] Risk rating
Contract Last Risk Score (Criteria)
Contract Last Risk Score (Global)
Contract Last Risk Score (Sub-Criteria)
Contract Last Risk Score (Sub-Criteria)
Environmental Risk
Financial risk
Procurement Risk
Product Risk</t>
  </si>
  <si>
    <t xml:space="preserve">Ivalua has the ability to work with very large sets of data. An example is for a very very popular fast food chain that BILLIONS of spend lines representing $20+ billion dollars. This is of course difficult for any solution. But what did we do? 
Pre-aggregate the data to get it to a more managable 100million lines. An aggregate is a simple summary table that can be derived by performing a Group by SQL query. Example: If a supplier generated 100 invoices in a specific for a buyer, instead of storing 100 lines for this in the database used for analysis, it can be aggregated to 1 line by grouping by all the data elements and summing up the spend amount. The biggest advantage of data aggregation is reduced data volume by eliminating redundancy thus better performance.
This coupled with database partioning, where very large tables are divided into multiple smaller tables...main goals is to not affect performance of application.
With configured scheduled ETLs each data import contained an average of 1 million lines and took 30 mins to process. </t>
  </si>
  <si>
    <t xml:space="preserve">We have several partners that do onboarding on behalf of the client e.g., City of NY. In terms of services we have a subset of partners e.g., Consus that do supplier onboarding and accommodate multi-channel approach i.e., email, phone.
At the moment we support the invitation management process for supplier onboarding and communication aspect. This can be communicating to the supplier that they have a PO waiting for them in the ivalua portal, if they register. 
Partners are able to use the tools to create their own onboarding experience, with tailored communications and materials all provided by the partner in conjunction with  the client. </t>
  </si>
  <si>
    <t>For data cleansing, client data is extracted and, upon import to Ivalua, it is either normalized or categorized. By "normalized" we mean that variations on a supplier's name, for example, are changed to one name inside of Ivalua so that they may all be seen as the same supplier. Ivalua also provides a "Supplier Cleansing Workbench" that arranges the data on suppliers that may be duplicates next to each other so that the Client can evaluate the records next to each other and, if they find duplicates, click one button to merge the data of the suppliers and archive the duplicates. This becomes a rule applied whenever spend on duplicates is imported again so that analysis can happen at an aggregate level.
Ivalua can enrich data using the Client's third-party data enrichment licenses. Ivalua spend enrichment tool includes a "clues &amp; rules" engine. Clues being a series of values that help Ivalua make a best guess about how to categorize items and rules being fixed assignments. If the client has a relationship with a data provider that they would like Ivalua to send the data to for enrichment Ivalua can facilitate that process.
Our approach here is different as the enrichment is part of the same organic application as the main S2P suite and all data import and enrichment actions are visible in the front end in the UI.
Clients can use the tool themselves or through our partners such as Consus Consulting and KPMG. Ivalua now provides these services as well.</t>
  </si>
  <si>
    <t xml:space="preserve"> Issues Management gives you the ability to report problems arising within the relationship with the supplier. Users can log and manage exceptions in relation to: Suppliers, Contracts, Sourcing processes, Orders, Receipts, Invoices. Issues may be of different types (Delay, Price, Quality, General) and severity level (Minor, Average, Major). In the course of its lifecycle, an exception will go through various statuses (New, In progress, Solved) driven by its validation workflow. 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t>
  </si>
  <si>
    <t>Ivalua provides dedicated reports and analytics around Contract and Clause KPIs, and also Contract coverage / consumption. These are all done within the Contract module itself out of the box. 
Contract Count and amount by supplier, Contract utilization by supplier, Commodity spend on contract, contract coverage rate, Contract amount vs. order, allocation amount by organization,Contract amount vs. order, allocation amount by region, Contract utilization rates
Contract Lifecycle reports (e.g. average contract signing time, expiring contracts and associated value, amendment vs original contract processing time etc)
Contract Clause reports (e.g. most and least used clauses, contract templates with archived or deleted clauses, frequency of master clause updates etc)
Transactional (e.g. top 10 contracts based on amount, expiring contracts and its associated POs and PRs, expiring contracts and associated value etc)
Contract Coverage (coverage based on PO and Invoice)</t>
  </si>
  <si>
    <t xml:space="preserve">see above. </t>
  </si>
  <si>
    <t>Hard</t>
  </si>
  <si>
    <t xml:space="preserve">All communications between servers and clients encrypted via secured protocols: HTTPS, SFTP, VPN IPSec
High Security Encryption
Servers physically accessible only by Ivalua IT authorized employeesServers remote accessible only to authorized people via Ivalua internal IPSec VPN
High Security Encryption
Dedicated Application Instance (single-tenant)
Internal users and suppliers profiles are segregated. Access restrictions can be based on IP address or group of IP addresses. Protection features against injections, cross site scripting, denial of service
Back up encrypted at the source before being replicated on the DRP/archiving site
Authentication
- login / password authentication
- 2-factor authentication (TOTP protocol / Google - Authenticator)
- Single Sign On (SAML v2 protocol)
Passwords
- Encrypted using salted SHA-512
- Configurable number of failed login attempts
- Configurable Password rules
Audit trail and Logging
- All actions and activities are registered, logged and time-stamped
- Produce a detailed audit trail of exactly who did what, where and when
- Real-time access and Reporting
Data Encryption
- Industry-standard AES 256-bit encryption for data at-rest and in-transit
- All X.509 CA certificates are generated with RSA 2048 key size and SHA-256
- All hard drives are low-level encrypted using AES-256
- Encryption of the database file performed at the page level (Transparent Data Encryption)
- Encryption of database fields (Cell-level Encryption)
Hardware Security
Manage and Protect Cryptographic keys
- Keys in hardware 
- Strongest cryptographic algorithms
- Intrusion-resistant, tamper-evident hardware
- Segregate servers hosting client data from key encryption keys
- FIPS 140-2 certified
Data Encryption
- Integrate with Microsoft SQL Server Extensible Key - Management (TDE, Cell-level)
- Uploaded Files encrypted with encryption keys managed by HSM
- Backups Files encrypted with encryption keys managed by HSM
</t>
  </si>
  <si>
    <t>Ivalua has very strong integration capabilities, we have built pre-configured connectors to address various needs, one main and deep scenario is integrating to SAP where Ivalua is the supplier master pulling and pushing out information to multiple ERPs. Example is Whirlpool, where Ivalua is the supplier master pulling and pushing information to 25 ERP systems. Honeywell is another example for which we do a similar thing with 7 different instances of SAP. Flex is yet another example. For SAP, we have approximalty pre-built scripts for over 90 SAP tables.</t>
  </si>
  <si>
    <t>Ivalua has introduced Advanced Cost Breakdown capabilities, which allow for complex data types and details to be collected and calculated. Buyers are easily able to create entirely new templates, create custom sections (grids) such as Raw Material, tooling, etc., or add grids from a Grid Library and connect that section to a template for roll-up calculation purposes. Buyers have the ability to incorporate various buyer entered factors (e.g. market indexes, costs, etc.) into equations within templates. 
Suppliers can be granted the ability to add n rows of data to grid sections like raw materials, purchassed components, tooling, etc. that will better educate their customers of their proposal and understanding of requirements.
Calculations: Ivalua supports complex calculations across a templates grids, which can ultimately calculate Total Landed Cost.
In the next release we will offer What If post bid buyer scenarios which will make it easier for a buyer to evaluate suppliers quotations in an RFx with qualitative and quantitative data. This capability will further enhance the ease of use when creating, updating, optimizing and comparing strategic scenarios side by side with different suppliers.</t>
  </si>
  <si>
    <t>Ivalua includes best in class ERP/PLM integration capabilities, making it as easy as possible for customers to do so with an integration toolbox and preconfigured mapping schemas to systems (e.g. SAP, etc.) which are available through our Add-On store.
Ivalua natively supports an Item / BOM repository. The repository supports nlevel BOM hierarchy (indentation). and is purpose built to make search, reuse of items / history, versioning, and the tracability of BOMs easy.
Users (Project Mngers, Buyers, Commodity Mngrs, etc.) can use Product Manager to create (multiple) Product BOM Scenarios which allow them to: 1.) select suppliers quotations; 2.) update Product BOM Target vs Actual Cost Rollup in real time; 3.) Create various supplier selection strategy "Snapshots" for easy comparison.
Ivaluas Product Manager includes the ability to launch business process directly from the BOM view. Processes include can include anything the customer desires due to the power of our configurable workflow, but some common processes will include various versions of the following: RFx Sourcing; Quality (APQP, PPAP, FAI, 8D, etc.), Requisition/PO, Supplier Performance review, etc.
To support these processes, in a future release we will be including a "Plan View" which will summary/milestone view of the BOM for critical processes. This will help users understand in real time, which items in a product BOM may need attention to ensure an on time launch.
Our next release will include Supplier health view in-line with the BOM. This means that any supplier performance, quality, risk, etc. scores can be shown next to the line item in the BOM where the supplier was selected. This provides the customer with a improved and logical view of how supplier selection impacts their Product.</t>
  </si>
  <si>
    <t>Ivalua's Product Manager (BOM) capabilities add another comprehensive layer to execution support, becuase the Product BOM serves as a dashboard view, providing real time visibility into Cost, Risk, Process views, etc. for stakeholders.</t>
  </si>
  <si>
    <t>Ivalua's Word integration uses a WebDav server. This allows for contract comparison, review, and markup directly in a familiar MS Word environment. All markups are tracked and synced back to Ivalua. This process also includes check in/check out of contracts. 
Any element in the database can be used, correlated with an other element and actions when configuring business rules. Our rules/ workflow capability is native. Ivalua's Design mode offers a 'whiteboard" environment and 'drag &amp; drop" capabilities when it comes to configuration by business users. Workflow changes can be visually seen in a dynamic picture as well as in a tabular/ sequential form to see the real-time effects of changes. Workflow and business rules can be changed on the fly in real time. Ivalua can get really really granular e.g. parallel and sequential workflows, reverse triggers e.g. if approver X rejects a contract approval, then re-trigger the workflow with a different chain of approvers for some parts of the workflow while copying the first set of approvers or require re-approval from the earlier approvers based on notifying them that another approver whose approval, matters to their decision has rejected.</t>
  </si>
  <si>
    <t xml:space="preserve">
Ivalua now supports improved extreamly detailed cost breakdown quote templates (w/ quantitative/qualitative) with sub section and spreadsheet-like sub sections. These sub sections can be housed in a grid library and reused/modified as needed. Together they can be used to roll up Total Landed Cost and other key factors.</t>
  </si>
  <si>
    <t xml:space="preserve">
The next release will include what if anlaysis/bid optimization at item level of an RFx which can be configured to automatically weight calculated bid responses (e.g. TLC piece price/extended price) based on supplier health (risk, performance, delivery, quality) scores. Weights could also be configured to be manually entered, overwritten, or included/excluded based on a specific buyers strategic scenario evaluation. Buyers are able to create n What if scenarios. 
</t>
  </si>
  <si>
    <t>we only score IN PRODUCTION capabilities</t>
  </si>
  <si>
    <t>Ivalua includes best in class ERP/PLM integration capabilities, making it as easy as possible for customers to do so with an integration toolbox and preconfigured mapping schemas to systems (e.g. SAP, etc.) which are available through our Add-On store.
Ivalua natively supports an Item / BOM repository. The repository supports nlevel BOM hierarchy (indentation). and is purpose built to make search, reuse of items / history, versioning, and the tracability of BOMs easy.
Users (Project Mngers, Buyers, Commodity Mngrs, etc.) can use Product Manager to create (multiple) Product BOM Scenarios which allow them to: 1.) select suppliers quotations; 2.) update Product BOM Target vs Actual Cost Rollup in real time; 3.) Create various supplier selection strategy "Snapshots" for easy comparison.
Ivaluas Product Manager includes the ability to launch business process directly from the BOM view. Processes include can include anything the customer desires due to the power of our configurable workflow, but some common processes will include various versions of the following: RFx Sourcing; Quality (APQP, PPAP, FAI, 8D, etc.), Requisition/PO, Supplier Performance review, etc.
To support these processes, in a future release we will be including a "Plan View" which will summary/milestone view of the BOM for critical processes. This will help users understand in real time, which items in a product BOM may need attention to ensure an on time launch.
Our next release will include Supplier health view in-line with the BOM. This means that any supplier performance, quality, risk, etc. scores can be shown next to the line item in the BOM where the supplier was selected. This provides the customer with a improved and logical view of how supplier selection impacts their Product.
A complete indented BOM can be pulled into a single RFx and quoted, or broken into various RFx (by commodity/logical supply base, for example), quoted, and the data is reasembled in the Product Manager BOM format.</t>
  </si>
  <si>
    <t>Ivalua has introduced Advanced Cost Breakdown capabilities, which allow for complex data types and details to be collected and calculated. Buyers are easily able to create entirely new templates, create custom sections (grids) such as Raw Material, tooling, etc., or add grids from a Grid Library and connect that section to a template for roll-up calculation purposes. Buyers have the ability to incorporate various buyer entered factors (e.g. market indexes, costs, etc.) into equations within templates. 
Suppliers can be granted the ability to add n rows of data to grid sections like raw materials, purchassed components, tooling, etc. that will better educate their customers of their proposal and understanding of requirements.
Calculations: Ivalua supports complex calculations across a templates grids, which can ultimately calculate Total Landed Cost. Further improvements to calculations will be available in the next release supporting Excel like funcitons.
In the next release we will offer What If post bid buyer scenarios which will make it easier for a buyer to evaluate suppliers quotations in an RFx with qualitative and quantitative data. This capability will further enhance the ease of use when creating, updating, optimizing and comparing strategic scenarios side by side with different suppliers.</t>
  </si>
  <si>
    <t xml:space="preserve"> Ivalua has partnered with EcoVadis (CSR); D&amp;B, Bureau Van Dijk (both GSRs) in an effort to support clients accessing key information. These integrations are available through the AddOn Store. Also our integration framwork and toolbox supports any integration with any 3rd party.  We can import templates from GRC/CSR platforms via integration between the two systems.  </t>
  </si>
  <si>
    <t>Ivalua has a robust group of partners that are recommented for cleansing and enrichment activities. We also have an internal professional services team that can support cleansing and enrichment.
Spend data can be updated on an as needed bases, this is commonly scheduled on a weekly, monthly quarterly basis depending on customer preferences. The Ivalua platform performs these updates very quickly.</t>
  </si>
  <si>
    <t>SCORE?</t>
  </si>
  <si>
    <t>don’t have best practice industry specific schemas out of the box; just standard industry schemas</t>
  </si>
  <si>
    <t>"5" says that customers actually buy for this reason … why is this one of the (foundations of) the handful of reasons customers will say they buy Ivalua?</t>
  </si>
  <si>
    <t>the tracing and reporting is very differentiating and useable</t>
  </si>
  <si>
    <t>more details on new capability, not just usability</t>
  </si>
  <si>
    <t>improvements seem to be useability and performance based, not capability based</t>
  </si>
  <si>
    <t>scores native platform capability, not 3rd party (this affects services score)</t>
  </si>
  <si>
    <t>process is improved and more informative, which is more than just UX improvement</t>
  </si>
  <si>
    <t>patterns to validate data in ETL</t>
  </si>
  <si>
    <t>can now use Real Time Indicators</t>
  </si>
  <si>
    <t>much friendlier, but not a whole lot of industry leading charts</t>
  </si>
  <si>
    <t>OK</t>
  </si>
  <si>
    <t>not beyond basic forumula capability</t>
  </si>
  <si>
    <t>better :-)</t>
  </si>
  <si>
    <t>primarily partner services</t>
  </si>
  <si>
    <t>some improvement, not sure a full point thereof</t>
  </si>
  <si>
    <t>much improved, especially due to basic BoM support</t>
  </si>
  <si>
    <t>more work needed, but the roadmap is positive</t>
  </si>
  <si>
    <t>word increases UX&lt; but doesn't actually address the core process</t>
  </si>
  <si>
    <t>as per previous comments, still more work to do on BoM</t>
  </si>
  <si>
    <t>based on where Ivalua is now</t>
  </si>
  <si>
    <t xml:space="preserve">population seems complete … </t>
  </si>
  <si>
    <t xml:space="preserve">based on greying out, improved grids, etc. </t>
  </si>
  <si>
    <t>pending validation with Pierre</t>
  </si>
  <si>
    <t>really not beyond BiC S2P peers … which have advanced rapidly in this area</t>
  </si>
  <si>
    <t>we score native, not 3rd party, services</t>
  </si>
  <si>
    <t>mainly in Invoicing … accuracy rates 90% … not qute a 4 yet … need better accuracy and cross-platform usage (attachment processing, certificate prorcessing, etc.)</t>
  </si>
  <si>
    <t>demo in feedback for reconsideration</t>
  </si>
  <si>
    <t>real time tagging, while not technially innovative, is process innovative in this respect … for now …</t>
  </si>
  <si>
    <t>using existing platform capability that is more or less 3</t>
  </si>
  <si>
    <t>keep on truckin'</t>
  </si>
  <si>
    <t>still needs some work, but much improved</t>
  </si>
  <si>
    <t>see Sourcing</t>
  </si>
  <si>
    <t xml:space="preserve">OK </t>
  </si>
  <si>
    <t>we score native Ivalua capabilities</t>
  </si>
  <si>
    <t>based on sourcing …</t>
  </si>
  <si>
    <t>Can we handle this through the forum</t>
  </si>
  <si>
    <t>For 3, what do you mean by smart network?</t>
  </si>
  <si>
    <t>Some clients decide to go with Ivalua because the flexibility on reporting/cube customization. Fannie Mae, for example, completely replaced multiple systems: access + oracle + tableau software with our technology.  Our customizable BI inside the suite is a key sales factor against spend analysis pure player to "validate" the suite approach.</t>
  </si>
  <si>
    <t>We improved transparency on rules conflict management, to help the user understand why their rule may not apply and detail on all weight for all possible rule on a single transaction row. So a user can know at the transaction level if its new rule will override the existing one before classification process happen. This is indeed more usability than capability, but it can have a real impact on classification quality.</t>
  </si>
  <si>
    <t>We will be sending a document describing some of our OCR capabilities.</t>
  </si>
  <si>
    <t>We would like to demo</t>
  </si>
  <si>
    <t>Demo: Clairify Sub-assembly rollup to parent</t>
  </si>
  <si>
    <t>Michael - Can you provide an example of what you are looking for to earn a 4?</t>
  </si>
  <si>
    <t>Michael - Can you clarify what this refers to?
- We have commodity association to templates
- We have Grid Library</t>
  </si>
  <si>
    <t>Can preview supplier view and enter test data to see calculations</t>
  </si>
  <si>
    <t xml:space="preserve">We have RFx level Audit/tracking. 
Anyone with permission can edit. , Control doesn't need to be passed, Multiple buyers can work on multiple sections simultaneously and track what each other are doing.
</t>
  </si>
  <si>
    <t xml:space="preserve">Can you clairify what you are looking for for a 4?
Can you talk about what you mean by a "lot" can be treated as a bill of materials?
Customer can (and are) including labor, etc. in the bom as a line item and this will roll up.
</t>
  </si>
  <si>
    <t>We have multiple customers doing this today (system configured to support this)</t>
  </si>
  <si>
    <t xml:space="preserve">We have a demo for our current capabilities. 
Can add post bid fields, can do post bid calculation modifications. 
</t>
  </si>
  <si>
    <t>What are they looking for with a 4?</t>
  </si>
  <si>
    <t>new collaboration forum</t>
  </si>
  <si>
    <t>big @ss customer implementation</t>
  </si>
  <si>
    <t>still single provider focussed</t>
  </si>
  <si>
    <t>A "3.5" is basically a grade of A/A+.  A 4 is reserved for "material differentiation" of the product</t>
  </si>
  <si>
    <t>This is very niche functionality that nobody has</t>
  </si>
  <si>
    <t>Nobody is getting a 5 on this unless it's mindblowing.  4 is an A+</t>
  </si>
  <si>
    <t>Sourcing customer count</t>
  </si>
  <si>
    <t>SXM customer count</t>
  </si>
  <si>
    <t>Spend Analytics customer count</t>
  </si>
  <si>
    <t>CLM customer count</t>
  </si>
  <si>
    <t>eProcurement customer count</t>
  </si>
  <si>
    <t>I2P customer count</t>
  </si>
  <si>
    <t>Old RFIs History</t>
  </si>
  <si>
    <t>Q2 19</t>
  </si>
  <si>
    <t>smcseID</t>
  </si>
  <si>
    <t>Aff</t>
  </si>
  <si>
    <t>Unchanged? (empty if not, SheetName otherwise)</t>
  </si>
  <si>
    <t>Element Name</t>
  </si>
  <si>
    <t>Description</t>
  </si>
  <si>
    <t>Scoring Scale</t>
  </si>
  <si>
    <t>Last Self-Score</t>
  </si>
  <si>
    <t>Last SM score</t>
  </si>
  <si>
    <t>COMMON S2P</t>
  </si>
  <si>
    <t>Data Schema</t>
  </si>
  <si>
    <t>R 494, 410, 144, 169, 184, 192, 235, 143</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</si>
  <si>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</si>
  <si>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</si>
  <si>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R 494, 409, 411, 144, 169, 184, 192, 235, 143</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</si>
  <si>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</si>
  <si>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</si>
  <si>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R 283, 494, 412, 144, 169, 184, 192, 235, 143</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</si>
  <si>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</si>
  <si>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</si>
  <si>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R 498, 144, 169, 184, 192, 235, 143</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</si>
  <si>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</si>
  <si>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</si>
  <si>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R 284, 144, 169, 184, 192, 235, 143</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</si>
  <si>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</si>
  <si>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</si>
  <si>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</si>
  <si>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</si>
  <si>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Data Management</t>
  </si>
  <si>
    <t>R 144, 169, 184, 192, 235, 143</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</si>
  <si>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</si>
  <si>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</si>
  <si>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 501, 604, 144, 169, 184, 192, 235, 143</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</si>
  <si>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</si>
  <si>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</si>
  <si>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</si>
  <si>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</si>
  <si>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</si>
  <si>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</si>
  <si>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</si>
  <si>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R 414, 144, 169, 184, 192, 235, 143</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</si>
  <si>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</si>
  <si>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</si>
  <si>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Metric Management</t>
  </si>
  <si>
    <t>R 363, 533, 450, 144, 169, 184, 192, 235, 243</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</si>
  <si>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</si>
  <si>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</si>
  <si>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R 364, 144, 169, 184, 192, 235, 243</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</si>
  <si>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</si>
  <si>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</si>
  <si>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</si>
  <si>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</si>
  <si>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</si>
  <si>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R 543, 544, 448, 144, 169, 184, 192, 235, 243</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</si>
  <si>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</si>
  <si>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</si>
  <si>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R 144, 169, 184, 192, 235, 243</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</si>
  <si>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</si>
  <si>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</si>
  <si>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Reporting</t>
  </si>
  <si>
    <t>R 289, 557, 440, 144, 169, 184, 192, 235, 243</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</si>
  <si>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</si>
  <si>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</si>
  <si>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R 286, 287, 144, 169, 184, 192, 235, 243</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</si>
  <si>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</si>
  <si>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</si>
  <si>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R 288, 144, 169, 184, 192, 235, 243, 152</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</si>
  <si>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</si>
  <si>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</si>
  <si>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R 439, 144, 169, 184, 192, 235, 243</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</si>
  <si>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</si>
  <si>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</si>
  <si>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</si>
  <si>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</si>
  <si>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</si>
  <si>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</si>
  <si>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</si>
  <si>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</si>
  <si>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R 415, 144, 169, 184, 192, 235, 243</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</si>
  <si>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</si>
  <si>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</si>
  <si>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</si>
  <si>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</si>
  <si>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</si>
  <si>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</si>
  <si>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</si>
  <si>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</si>
  <si>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</si>
  <si>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R 396, 589, 486, 651, 170, 185, 206</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</si>
  <si>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</si>
  <si>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</si>
  <si>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R 397, 590, 487, 665, 170, 185, 206</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</si>
  <si>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</si>
  <si>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</si>
  <si>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R 233</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</si>
  <si>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</si>
  <si>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</si>
  <si>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</si>
  <si>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</si>
  <si>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</si>
  <si>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</si>
  <si>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</si>
  <si>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R 395, 588, 485, 664, 233, 238, 239</t>
  </si>
  <si>
    <t>What other types of globalization support is baked into the platform?</t>
  </si>
  <si>
    <t>Scored against peers.  Make the case!</t>
  </si>
  <si>
    <t>Roadmap</t>
  </si>
  <si>
    <t>What is your globalization roadmap that will advance your  solution in the next 6 months (if applicable)?  Give directional input if you can't share exact details</t>
  </si>
  <si>
    <t>Organizational Modeling</t>
  </si>
  <si>
    <t>R 141, 163, 204, 205, 231, 238, 241, 153</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</si>
  <si>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</si>
  <si>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</si>
  <si>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</si>
  <si>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</si>
  <si>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</si>
  <si>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</si>
  <si>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</si>
  <si>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R 259, 393, 141, 163, 204, 205, 231, 238, 241, 153</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</si>
  <si>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</si>
  <si>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</si>
  <si>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</si>
  <si>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</si>
  <si>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</si>
  <si>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</si>
  <si>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</si>
  <si>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R 383, 579, 477, 655, 221</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</si>
  <si>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</si>
  <si>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</si>
  <si>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R 383, 221</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</si>
  <si>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</si>
  <si>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</si>
  <si>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R 398, 399, 400, 401, 482, 221</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</si>
  <si>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</si>
  <si>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</si>
  <si>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R 308, 221</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</si>
  <si>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</si>
  <si>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</si>
  <si>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R 221</t>
  </si>
  <si>
    <t xml:space="preserve">Describe the compelling nature of your user experience beyond what we've asked and what's on you roadmap within next 6 months. </t>
  </si>
  <si>
    <t>R 258, 375, 204, 205</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</si>
  <si>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</si>
  <si>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</si>
  <si>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</si>
  <si>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</si>
  <si>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</si>
  <si>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</si>
  <si>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</si>
  <si>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</si>
  <si>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</si>
  <si>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</si>
  <si>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R 260, 391, 587, 484, 626, 663, 141, 163, 177, 178, 179, 180, 204, 205, 231, 238, 241</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</si>
  <si>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</si>
  <si>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</si>
  <si>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R 392, 587, 484, 626, 663, 141, 163, 177 ,178, 179, 180, 204, 205, 231, 238, 241</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</si>
  <si>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</si>
  <si>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</si>
  <si>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R 421, 626, 663, 141, 163, 177, 178, 179, 180, 204, 205, 231, 238, 241</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</si>
  <si>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</si>
  <si>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</si>
  <si>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R 626, 141, 163, 177, 178, 179, 180, 204, 205, 231, 238, 241</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</si>
  <si>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</si>
  <si>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</si>
  <si>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</si>
  <si>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</si>
  <si>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</si>
  <si>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</si>
  <si>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</si>
  <si>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</si>
  <si>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Account Management</t>
  </si>
  <si>
    <t>R 264, 562</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</si>
  <si>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</si>
  <si>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</si>
  <si>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</si>
  <si>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</si>
  <si>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</si>
  <si>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</si>
  <si>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</si>
  <si>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</si>
  <si>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</si>
  <si>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</si>
  <si>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</si>
  <si>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</si>
  <si>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</si>
  <si>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R 196</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</si>
  <si>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</si>
  <si>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</si>
  <si>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</si>
  <si>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</si>
  <si>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Information Management</t>
  </si>
  <si>
    <t>R 269, 565, 196</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</si>
  <si>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</si>
  <si>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</si>
  <si>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</si>
  <si>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</si>
  <si>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</si>
  <si>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</si>
  <si>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</si>
  <si>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</si>
  <si>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</si>
  <si>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</si>
  <si>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</si>
  <si>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</si>
  <si>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</si>
  <si>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</si>
  <si>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</si>
  <si>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</si>
  <si>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</si>
  <si>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</si>
  <si>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R 509, 597, 195</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</si>
  <si>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</si>
  <si>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</si>
  <si>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R 513, 197</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</si>
  <si>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</si>
  <si>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</si>
  <si>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Supply Intelligence</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</si>
  <si>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</si>
  <si>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</si>
  <si>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</si>
  <si>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</si>
  <si>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</si>
  <si>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</si>
  <si>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Automation</t>
  </si>
  <si>
    <t>R 601, 637, 138, 174, 188, 228</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</si>
  <si>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</si>
  <si>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</si>
  <si>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R 654, 138, 139, 142, 154, 156, 162, 164, 213, 218, 221, 231</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</si>
  <si>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</si>
  <si>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</si>
  <si>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R 138, 139, 142, 154, 156, 162, 164, 219, 220, 241</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</si>
  <si>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</si>
  <si>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</si>
  <si>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</si>
  <si>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</si>
  <si>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</si>
  <si>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</si>
  <si>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</si>
  <si>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</si>
  <si>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</si>
  <si>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</si>
  <si>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</si>
  <si>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</si>
  <si>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</si>
  <si>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Core Platform</t>
  </si>
  <si>
    <t>R 376, 570, 640</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</si>
  <si>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</si>
  <si>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</si>
  <si>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R 376, 570</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</si>
  <si>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</si>
  <si>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</si>
  <si>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</si>
  <si>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</si>
  <si>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</si>
  <si>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</si>
  <si>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R 378, 572, 469, 646, 147, 172, 212</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</si>
  <si>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</si>
  <si>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</si>
  <si>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R 377, 571, 468, 644, 211</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</si>
  <si>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</si>
  <si>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</si>
  <si>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</si>
  <si>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</si>
  <si>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</si>
  <si>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</si>
  <si>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</si>
  <si>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</si>
  <si>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</si>
  <si>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</si>
  <si>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</si>
  <si>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</si>
  <si>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</si>
  <si>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</si>
  <si>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 645</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</si>
  <si>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</si>
  <si>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</si>
  <si>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</si>
  <si>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</si>
  <si>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</si>
  <si>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</si>
  <si>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</si>
  <si>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R 358, 601</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</si>
  <si>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</si>
  <si>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</si>
  <si>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R 499, 582, 604, 153</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</si>
  <si>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</si>
  <si>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</si>
  <si>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R 574, 471, 648, 214</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</si>
  <si>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</si>
  <si>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</si>
  <si>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</si>
  <si>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</si>
  <si>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</si>
  <si>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</si>
  <si>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</si>
  <si>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</si>
  <si>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R 417, 420, 138, 228</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</si>
  <si>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</si>
  <si>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</si>
  <si>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</si>
  <si>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</si>
  <si>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R 279, 417, 420, 138, 228</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</si>
  <si>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</si>
  <si>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</si>
  <si>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R 280, 417, 420, 138, 228</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</si>
  <si>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</si>
  <si>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</si>
  <si>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R 280, 281, 282, 417, 420, 422, 138, 228</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</si>
  <si>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</si>
  <si>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</si>
  <si>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R 280, 281, 282, 417, 420, 138, 228</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</si>
  <si>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</si>
  <si>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</si>
  <si>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R 280, 281, 282, 432, 138, 228</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</si>
  <si>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</si>
  <si>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</si>
  <si>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R 280, 281, 282, 573, 432, 647, 138, 228</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</si>
  <si>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</si>
  <si>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</si>
  <si>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</si>
  <si>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</si>
  <si>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</si>
  <si>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</si>
  <si>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</si>
  <si>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</si>
  <si>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</si>
  <si>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</si>
  <si>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</si>
  <si>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</si>
  <si>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R 474, 138, 174, 188, 228</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</si>
  <si>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</si>
  <si>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</si>
  <si>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</si>
  <si>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</si>
  <si>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R 138, 174, 188, 228</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</si>
  <si>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</si>
  <si>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</si>
  <si>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</si>
  <si>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</si>
  <si>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Emerging Technology</t>
  </si>
  <si>
    <t>R 379, 576, 473, 650, 143, 168, 183, 191, 216, 234</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</si>
  <si>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</si>
  <si>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</si>
  <si>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</si>
  <si>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</si>
  <si>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</si>
  <si>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</si>
  <si>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</si>
  <si>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</si>
  <si>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</si>
  <si>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</si>
  <si>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</si>
  <si>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</si>
  <si>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R 380, 575, 472, 649, 215</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</si>
  <si>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</si>
  <si>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</si>
  <si>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R 217</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</si>
  <si>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</si>
  <si>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</si>
  <si>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What on your technology roadmap will advance your offering (and perhaps the market) in the next 6 months?  Give directional input if you can't share exact details</t>
  </si>
  <si>
    <t>Standards and Integrations</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</si>
  <si>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</si>
  <si>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</si>
  <si>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</si>
  <si>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</si>
  <si>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</si>
  <si>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R 385, 658, 148, 155, 157, 159, 176, 181, 182, 188, 190, 194, 202, 223, 232, 238</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</si>
  <si>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</si>
  <si>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</si>
  <si>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R 276, 386, 418, 443, 479, 659, 157, 159, 166, 167, 176, 181, 182, 190, 194, 196, 197, 223, 232</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</si>
  <si>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</si>
  <si>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</si>
  <si>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R 277, 387, 419, 443, 479, 660, 157, 159, 176, 181, 182, 190, 194, 196, 197, 202, 223, 232, 238</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</si>
  <si>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</si>
  <si>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</si>
  <si>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R 417, 423, 443, 443, 467, 479, 483, 657, 223</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</si>
  <si>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</si>
  <si>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</si>
  <si>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R 278, 497, 512, 520, 536, 417, 423, 443, 479, 657, 164, 196, 197, 202, 223</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</si>
  <si>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</si>
  <si>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</si>
  <si>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</si>
  <si>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</si>
  <si>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</si>
  <si>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</si>
  <si>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</si>
  <si>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</si>
  <si>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How extensive is the out-of-the-box support for other system integrations (not mentioned above).</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</si>
  <si>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</si>
  <si>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</si>
  <si>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</si>
  <si>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</si>
  <si>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</si>
  <si>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</si>
  <si>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</si>
  <si>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UX Layer</t>
  </si>
  <si>
    <t>R 210</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</si>
  <si>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</si>
  <si>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</si>
  <si>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</si>
  <si>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</si>
  <si>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R 263, 305, 306, 525, 526, 628, 177, 178, 179, 180, 199, 230, 299, 238, 239, 241, 242</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</si>
  <si>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</si>
  <si>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</si>
  <si>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R 307, 526, 527, 628, 177, 178, 179, 180, 199, 230, 299, 238, 239, 241, 242</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</si>
  <si>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</si>
  <si>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</si>
  <si>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R 309</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</si>
  <si>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</si>
  <si>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</si>
  <si>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</si>
  <si>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</si>
  <si>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</si>
  <si>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</si>
  <si>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</si>
  <si>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COMMON SOURCING - SXM</t>
  </si>
  <si>
    <t>Contingent Workforce / Services Procurement</t>
  </si>
  <si>
    <t>Contingent Workforce Management</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</si>
  <si>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</si>
  <si>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</si>
  <si>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</si>
  <si>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</si>
  <si>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</si>
  <si>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</si>
  <si>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Supplier Performance Management</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</si>
  <si>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</si>
  <si>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</si>
  <si>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</si>
  <si>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</si>
  <si>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Relationship Management</t>
  </si>
  <si>
    <t>Issue Management</t>
  </si>
  <si>
    <t>R 373, 529, 634</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</si>
  <si>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</si>
  <si>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</si>
  <si>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</si>
  <si>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</si>
  <si>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</si>
  <si>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</si>
  <si>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</si>
  <si>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</si>
  <si>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</si>
  <si>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</si>
  <si>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</si>
  <si>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</si>
  <si>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Plan Management</t>
  </si>
  <si>
    <t>R 530</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</si>
  <si>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</si>
  <si>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</si>
  <si>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</si>
  <si>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</si>
  <si>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</si>
  <si>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</si>
  <si>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</si>
  <si>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</si>
  <si>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</si>
  <si>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</si>
  <si>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</si>
  <si>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</si>
  <si>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</si>
  <si>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</si>
  <si>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</si>
  <si>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</si>
  <si>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</si>
  <si>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</si>
  <si>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What resolution mechanisms are there for corrective action plans?  Explain in detail.</t>
  </si>
  <si>
    <t>SCORED RELATIVE TO PEERS.  IMPRESS the ANALYSTS.</t>
  </si>
  <si>
    <t>Assessment</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</si>
  <si>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</si>
  <si>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</si>
  <si>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</si>
  <si>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</si>
  <si>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</si>
  <si>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</si>
  <si>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</si>
  <si>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</si>
  <si>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</si>
  <si>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</si>
  <si>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</si>
  <si>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</si>
  <si>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</si>
  <si>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</si>
  <si>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</si>
  <si>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</si>
  <si>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</si>
  <si>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</si>
  <si>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</si>
  <si>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</si>
  <si>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</si>
  <si>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</si>
  <si>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</si>
  <si>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</si>
  <si>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</si>
  <si>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</si>
  <si>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</si>
  <si>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</si>
  <si>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</si>
  <si>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</si>
  <si>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</si>
  <si>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</si>
  <si>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</si>
  <si>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</si>
  <si>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</si>
  <si>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</si>
  <si>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</si>
  <si>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</si>
  <si>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</si>
  <si>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</si>
  <si>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</si>
  <si>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</si>
  <si>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</si>
  <si>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</si>
  <si>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</si>
  <si>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</si>
  <si>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</si>
  <si>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</si>
  <si>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</si>
  <si>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What is the extent of support for alerts and notifications?</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</si>
  <si>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</si>
  <si>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</si>
  <si>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</si>
  <si>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</si>
  <si>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</si>
  <si>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</si>
  <si>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</si>
  <si>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</si>
  <si>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</si>
  <si>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</si>
  <si>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</si>
  <si>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</si>
  <si>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</si>
  <si>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</si>
  <si>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</si>
  <si>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</si>
  <si>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</si>
  <si>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</si>
  <si>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</si>
  <si>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</si>
  <si>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Discovery</t>
  </si>
  <si>
    <t>R 511</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</si>
  <si>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</si>
  <si>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</si>
  <si>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</si>
  <si>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</si>
  <si>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</si>
  <si>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</si>
  <si>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</si>
  <si>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</si>
  <si>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</si>
  <si>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</si>
  <si>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</si>
  <si>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Onboarding Support</t>
  </si>
  <si>
    <t>R 273, 505</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</si>
  <si>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</si>
  <si>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</si>
  <si>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</si>
  <si>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</si>
  <si>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</si>
  <si>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Supply Base Profiling</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</si>
  <si>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</si>
  <si>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</si>
  <si>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</si>
  <si>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</si>
  <si>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</si>
  <si>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</si>
  <si>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</si>
  <si>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</si>
  <si>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</si>
  <si>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</si>
  <si>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</si>
  <si>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</si>
  <si>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</si>
  <si>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</si>
  <si>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</si>
  <si>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</si>
  <si>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</si>
  <si>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</si>
  <si>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</si>
  <si>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</si>
  <si>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</si>
  <si>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</si>
  <si>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</si>
  <si>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</si>
  <si>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What on your supplier portal technology roadmap will advance your solution (and perhaps the market) in the next 6 months?  Give directional input if you can't share exact details</t>
  </si>
  <si>
    <t>SERVICES</t>
  </si>
  <si>
    <t>S2P Services</t>
  </si>
  <si>
    <t>R 664, 488, 493, 226, 256</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</si>
  <si>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</si>
  <si>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</si>
  <si>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</si>
  <si>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</si>
  <si>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</si>
  <si>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</si>
  <si>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Describe your services to natively (or through partners) aggregate, cleanse, classify, enrich, and harmonize client data/documents.  Explain any innovative internal/external tools, content sources, and partners that you use to help with these services?</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</si>
  <si>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</si>
  <si>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</si>
  <si>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Please generally describe your different maintenance/support levels (e.g., Tier 1/2 help desk support, upgrade training/support, etc.) and what is typically included in a base solution subscription compared to higher level premium support options</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</si>
  <si>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</si>
  <si>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</si>
  <si>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</si>
  <si>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Please describe how you and/or partners deliver "Business Processes as a Service" for provisioning/delivering ongoing processes and outcomes (i.e., rather than providing underlying tech capabilities).  Outsourcing can also include "Co-Sourcing" models</t>
  </si>
  <si>
    <t>Please describe any structured programs (if any) that you have for customer co-innovation to develop new solutions not currently in development for the broad customer base?  If you have this, what's the typical commercial/operating model for it?</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</si>
  <si>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</si>
  <si>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</si>
  <si>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Describe your ongoing data management services -- including refresh, regular cleansing and enrichment, ongoing categorization, and normalization, etc.</t>
  </si>
  <si>
    <t>R 594</t>
  </si>
  <si>
    <t>Describe the extent of supplier development and innovation management services (i.e.,  leading / managing supplier development and innovation management projects)? If you use partners, please specify them and their services here.</t>
  </si>
  <si>
    <t>R 591, 195, 225</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</si>
  <si>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</si>
  <si>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</si>
  <si>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</si>
  <si>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</si>
  <si>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SPT Services</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</si>
  <si>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</si>
  <si>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 SXM Services</t>
  </si>
  <si>
    <t>Describe your ability to help manage/support sourcing events on behalf of your client.</t>
  </si>
  <si>
    <t>R 403, 492, 226</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</si>
  <si>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</si>
  <si>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</si>
  <si>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Describe the extent of your risk identification and monitoring/mitigation services (i.e., what risk types and data sources do you use and how to you offer that commercially)?</t>
  </si>
  <si>
    <t>SOURCING</t>
  </si>
  <si>
    <t>R 244</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</si>
  <si>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</si>
  <si>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</si>
  <si>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</si>
  <si>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</si>
  <si>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</si>
  <si>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</si>
  <si>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</si>
  <si>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</si>
  <si>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</si>
  <si>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</si>
  <si>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</si>
  <si>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</si>
  <si>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</si>
  <si>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</si>
  <si>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</si>
  <si>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</si>
  <si>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</si>
  <si>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</si>
  <si>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</si>
  <si>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</si>
  <si>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</si>
  <si>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</si>
  <si>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</si>
  <si>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</si>
  <si>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</si>
  <si>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</si>
  <si>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Describe unique processes and techniques supported by the system to help buyers identify category opportunities they might not otherwise identify.</t>
  </si>
  <si>
    <t>** scored against peers **</t>
  </si>
  <si>
    <t>What developments do you have planned to help buyers with their daily sourcing activities?</t>
  </si>
  <si>
    <t>R 251</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</si>
  <si>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</si>
  <si>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</si>
  <si>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</si>
  <si>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</si>
  <si>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</si>
  <si>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</si>
  <si>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</si>
  <si>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</si>
  <si>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</si>
  <si>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</si>
  <si>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</si>
  <si>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</si>
  <si>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</si>
  <si>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Construction</t>
  </si>
  <si>
    <t>R 290</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</si>
  <si>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</si>
  <si>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</si>
  <si>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</si>
  <si>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</si>
  <si>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</si>
  <si>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</si>
  <si>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0 - not currently supported / not applicable 
1 templates by category are provided; 
2 the buyer can create templates by category; 
3 the templates can be integrated with should-cost models; 
4 capabilities beyond above and beyond peers</t>
  </si>
  <si>
    <t>R 295</t>
  </si>
  <si>
    <t>0 - not currently supported / not applicable 
1 templates by industry are provide; 
2 the buyer can create templates by industry; 
3 the templates are integrated with should-cost models; 
4 capabilities beyond above and beyond peers</t>
  </si>
  <si>
    <t>R 296</t>
  </si>
  <si>
    <t>0 - not currently supported / not applicable 
1 a single weight for each factor; 
2 group based average weighting for each factor; 
3 variable weightings for each response based upon respondent expertise; 
4 capability beyond above and beyond peers</t>
  </si>
  <si>
    <t>R 298</t>
  </si>
  <si>
    <t>0 - not currently supported / not applicable 
1 simple cost model integration; 
2 basic capacity constraint definition and support; 
3 full optimization model integration; 
4 capability beyond above and beyond peers</t>
  </si>
  <si>
    <t>R 299</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</si>
  <si>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</si>
  <si>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</si>
  <si>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</si>
  <si>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</si>
  <si>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</si>
  <si>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</si>
  <si>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</si>
  <si>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</si>
  <si>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</si>
  <si>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</si>
  <si>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</si>
  <si>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ERP Integration (for Sourcing)</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</si>
  <si>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</si>
  <si>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</si>
  <si>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0 - not currently supported / not applicable 
1 manual mapping of supplier SKUs to buyer SKUs; 
2 automatic mapping and designation of preferred SKUs; 
3 support for related and substitute SKUs; 
4 capability beyond above and beyond peers</t>
  </si>
  <si>
    <t>R 313</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</si>
  <si>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</si>
  <si>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</si>
  <si>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 from SIM</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</si>
  <si>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</si>
  <si>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</si>
  <si>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 from Supplier Network</t>
  </si>
  <si>
    <t>0 - not currently supported / not applicable 
1 yes for simple search based on key words; 
2 for advanced search based on keywords, SKUs, capabilities; 
3 for multi-variate search and ranking based on complete BoM; 
4 capability beyond above and beyond peers</t>
  </si>
  <si>
    <t>R 316</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</si>
  <si>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</si>
  <si>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</si>
  <si>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</si>
  <si>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</si>
  <si>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</si>
  <si>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Does your platform support any form of quick / rapid fire / simple RFX?  If so, describe.</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</si>
  <si>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</si>
  <si>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</si>
  <si>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</si>
  <si>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</si>
  <si>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</si>
  <si>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</si>
  <si>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</si>
  <si>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0 - not currently supported / not applicable 
1 simple tabular; 
2 graphical displays; 
3 advanced statistical/outlier/constrained analysis; 
4 capability beyond above and beyond peers</t>
  </si>
  <si>
    <t>R 322</t>
  </si>
  <si>
    <t>0 - not currently supported / not applicable 
1 pause / extend only; 
2 edit and complete re-issue with notification of changes; 
3 edit and partial reissue of changes only; 
4 capability beyond above and beyond peers</t>
  </si>
  <si>
    <t>R 323</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</si>
  <si>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</si>
  <si>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</si>
  <si>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</si>
  <si>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</si>
  <si>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</si>
  <si>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</si>
  <si>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</si>
  <si>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Please describe your RFX automation roadmap.</t>
  </si>
  <si>
    <t>R 324</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</si>
  <si>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</si>
  <si>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</si>
  <si>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</si>
  <si>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</si>
  <si>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</si>
  <si>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</si>
  <si>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</si>
  <si>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</si>
  <si>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</si>
  <si>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</si>
  <si>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</si>
  <si>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</si>
  <si>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</si>
  <si>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</si>
  <si>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</si>
  <si>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</si>
  <si>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</si>
  <si>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</si>
  <si>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</si>
  <si>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 xml:space="preserve">Please describe your auction automation roadmap. </t>
  </si>
  <si>
    <t>Foundations</t>
  </si>
  <si>
    <t>This section is on the basic functionality required of any optimization solution.</t>
  </si>
  <si>
    <t>R 334</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</si>
  <si>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</si>
  <si>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</si>
  <si>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</si>
  <si>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</si>
  <si>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</si>
  <si>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</si>
  <si>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</si>
  <si>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</si>
  <si>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</si>
  <si>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</si>
  <si>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</si>
  <si>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</si>
  <si>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</si>
  <si>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</si>
  <si>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</si>
  <si>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Please describe unique aspects of your optimization user experience and how it surpasses peers.</t>
  </si>
  <si>
    <t>R 336</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</si>
  <si>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</si>
  <si>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</si>
  <si>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</si>
  <si>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</si>
  <si>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</si>
  <si>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</si>
  <si>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</si>
  <si>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</si>
  <si>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</si>
  <si>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</si>
  <si>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</si>
  <si>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</si>
  <si>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</si>
  <si>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</si>
  <si>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</si>
  <si>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Freight Analytics</t>
  </si>
  <si>
    <t>Complete this section only if the solution contains specialized support for freight analysis.</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</si>
  <si>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</si>
  <si>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</si>
  <si>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</si>
  <si>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</si>
  <si>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</si>
  <si>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</si>
  <si>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</si>
  <si>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</si>
  <si>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</si>
  <si>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</si>
  <si>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Core Capabilities</t>
  </si>
  <si>
    <t>R 359</t>
  </si>
  <si>
    <t>0 - not currently supported / not applicable 
1 yes, from flat-files; 
2 yes, with API integration; 
3 yes, with out-of-the-box support for best-of-breed ERP and SRM platforms; 
4 would include capability beyond which is previously addressed (but including 1-3)</t>
  </si>
  <si>
    <t>R 360</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</si>
  <si>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</si>
  <si>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</si>
  <si>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</si>
  <si>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</si>
  <si>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</si>
  <si>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</si>
  <si>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</si>
  <si>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</si>
  <si>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</si>
  <si>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 xml:space="preserve">Please define any unique execution management capabilities supported by your platform. </t>
  </si>
  <si>
    <t xml:space="preserve">** Scored Against Peers ** </t>
  </si>
  <si>
    <t xml:space="preserve">Please define your execution management roadmap. </t>
  </si>
  <si>
    <t>CLM Support</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</si>
  <si>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</si>
  <si>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</si>
  <si>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</si>
  <si>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</si>
  <si>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</si>
  <si>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</si>
  <si>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</si>
  <si>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</si>
  <si>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</si>
  <si>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</si>
  <si>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</si>
  <si>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Extended SIM</t>
  </si>
  <si>
    <t>R 504</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</si>
  <si>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</si>
  <si>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</si>
  <si>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</si>
  <si>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</si>
  <si>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</si>
  <si>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</si>
  <si>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</si>
  <si>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</si>
  <si>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</si>
  <si>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</si>
  <si>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</si>
  <si>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</si>
  <si>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</si>
  <si>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</si>
  <si>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</si>
  <si>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</si>
  <si>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</si>
  <si>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</si>
  <si>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</si>
  <si>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</si>
  <si>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</si>
  <si>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</si>
  <si>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</si>
  <si>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</si>
  <si>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0 - not currently supported / not applicable 
1. just UNSPSC
2. global H(T)S codes, cross-correlated with UNSPSC
3. … augmented with custom schemas and cross referencing
4. capability beyond above and beyond peers</t>
  </si>
  <si>
    <t>R 542</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</si>
  <si>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</si>
  <si>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</si>
  <si>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</si>
  <si>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</si>
  <si>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</si>
  <si>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</si>
  <si>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</si>
  <si>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</si>
  <si>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</si>
  <si>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</si>
  <si>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</si>
  <si>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</si>
  <si>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</si>
  <si>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</si>
  <si>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</si>
  <si>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</si>
  <si>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</si>
  <si>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Describe the typical user experience of a supplier account manager in managing a supplier relationship on a day-to-day basis?</t>
  </si>
  <si>
    <t>R 539</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</si>
  <si>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</si>
  <si>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</si>
  <si>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</si>
  <si>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</si>
  <si>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</si>
  <si>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</si>
  <si>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</si>
  <si>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</si>
  <si>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</si>
  <si>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Describe the typical supplier user experience.</t>
  </si>
  <si>
    <t>R 552</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</si>
  <si>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</si>
  <si>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</si>
  <si>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</si>
  <si>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</si>
  <si>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</si>
  <si>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</si>
  <si>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</si>
  <si>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Describe your integration capability with ERP/MRP/CAD/CAM and other NPD/NPI systems?</t>
  </si>
  <si>
    <t>Out-of-the-Box Reporting</t>
  </si>
  <si>
    <t>To what extent is supplier analytics integrated in the platform?</t>
  </si>
  <si>
    <t>R 558</t>
  </si>
  <si>
    <t>scored against peers</t>
  </si>
  <si>
    <t>R 559</t>
  </si>
  <si>
    <t>R 560</t>
  </si>
  <si>
    <t>R 561</t>
  </si>
  <si>
    <t>R 427</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</si>
  <si>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</si>
  <si>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</si>
  <si>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</si>
  <si>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</si>
  <si>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</si>
  <si>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</si>
  <si>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</si>
  <si>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</si>
  <si>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</si>
  <si>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</si>
  <si>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</si>
  <si>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</si>
  <si>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</si>
  <si>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</si>
  <si>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</si>
  <si>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</si>
  <si>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</si>
  <si>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</si>
  <si>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</si>
  <si>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</si>
  <si>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</si>
  <si>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</si>
  <si>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</si>
  <si>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</si>
  <si>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</si>
  <si>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</si>
  <si>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</si>
  <si>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</si>
  <si>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</si>
  <si>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</si>
  <si>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</si>
  <si>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</si>
  <si>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</si>
  <si>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</si>
  <si>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</si>
  <si>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</si>
  <si>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R 445</t>
  </si>
  <si>
    <t xml:space="preserve">Does the platform contain semantic capabilities? To what extent? Please describe. </t>
  </si>
  <si>
    <t>R 446</t>
  </si>
  <si>
    <t>R 447</t>
  </si>
  <si>
    <t>R 449</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</si>
  <si>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</si>
  <si>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</si>
  <si>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</si>
  <si>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</si>
  <si>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</si>
  <si>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</si>
  <si>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</si>
  <si>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R 456</t>
  </si>
  <si>
    <t>0 - not currently supported / not applicable 
1. basic suite of spend/event reports
2. out-of-the-box benchmarks and scorecards on category trends
3. predictive analytics for market trends
4. capability beyond above and beyond peers</t>
  </si>
  <si>
    <t>R 457</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</si>
  <si>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</si>
  <si>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</si>
  <si>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</si>
  <si>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</si>
  <si>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</si>
  <si>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</si>
  <si>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</si>
  <si>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</si>
  <si>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</si>
  <si>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</si>
  <si>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</si>
  <si>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</si>
  <si>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</si>
  <si>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</si>
  <si>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</si>
  <si>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</si>
  <si>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</si>
  <si>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</si>
  <si>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</si>
  <si>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R 595</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</si>
  <si>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</si>
  <si>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R 596</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</si>
  <si>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</si>
  <si>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</si>
  <si>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</si>
  <si>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</si>
  <si>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</si>
  <si>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</si>
  <si>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</si>
  <si>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</si>
  <si>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</si>
  <si>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</si>
  <si>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</si>
  <si>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</si>
  <si>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</si>
  <si>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</si>
  <si>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</si>
  <si>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</si>
  <si>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</si>
  <si>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</si>
  <si>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</si>
  <si>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</si>
  <si>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</si>
  <si>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</si>
  <si>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R 606</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</si>
  <si>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</si>
  <si>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</si>
  <si>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R 607</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</si>
  <si>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</si>
  <si>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</si>
  <si>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</si>
  <si>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</si>
  <si>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</si>
  <si>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</si>
  <si>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</si>
  <si>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</si>
  <si>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</si>
  <si>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</si>
  <si>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</si>
  <si>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</si>
  <si>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</si>
  <si>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R 612</t>
  </si>
  <si>
    <t>Financials</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</si>
  <si>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</si>
  <si>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</si>
  <si>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</si>
  <si>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</si>
  <si>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</si>
  <si>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</si>
  <si>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</si>
  <si>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R 615</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</si>
  <si>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</si>
  <si>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</si>
  <si>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</si>
  <si>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</si>
  <si>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</si>
  <si>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R 618</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</si>
  <si>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</si>
  <si>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</si>
  <si>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</si>
  <si>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</si>
  <si>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</si>
  <si>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</si>
  <si>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</si>
  <si>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</si>
  <si>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</si>
  <si>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</si>
  <si>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</si>
  <si>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</si>
  <si>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</si>
  <si>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</si>
  <si>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</si>
  <si>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R 625</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</si>
  <si>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</si>
  <si>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</si>
  <si>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</si>
  <si>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R 630</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</si>
  <si>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</si>
  <si>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</si>
  <si>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</si>
  <si>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R 632</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</si>
  <si>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</si>
  <si>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</si>
  <si>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</si>
  <si>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</si>
  <si>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</si>
  <si>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R 635</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</si>
  <si>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</si>
  <si>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R 636</t>
  </si>
  <si>
    <t>Contract / Commercial Performance Analysis</t>
  </si>
  <si>
    <t>R 637</t>
  </si>
  <si>
    <t xml:space="preserve">What content/info/knowledge exists that powers your solution beyond traditional feature/function? e.g., clause/risk ontology; AI-trained knowledge base for contract analytics; automated best practice; etc.  </t>
  </si>
  <si>
    <t>R 638</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</si>
  <si>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</si>
  <si>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</si>
  <si>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</si>
  <si>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Catalog Management</t>
  </si>
  <si>
    <t>R 138</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</si>
  <si>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</si>
  <si>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</si>
  <si>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</si>
  <si>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</si>
  <si>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</si>
  <si>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</si>
  <si>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</si>
  <si>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</si>
  <si>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</si>
  <si>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</si>
  <si>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</si>
  <si>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</si>
  <si>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</si>
  <si>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</si>
  <si>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</si>
  <si>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Pre-Negotiated Contract Support</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</si>
  <si>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</si>
  <si>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</si>
  <si>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</si>
  <si>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</si>
  <si>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</si>
  <si>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</si>
  <si>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R 142</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</si>
  <si>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</si>
  <si>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</si>
  <si>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</si>
  <si>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</si>
  <si>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Describe how your catalog object model (and capabilities based on the data model and architecture) stand out from other vendors.</t>
  </si>
  <si>
    <t>R 139</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</si>
  <si>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</si>
  <si>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</si>
  <si>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</si>
  <si>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</si>
  <si>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</si>
  <si>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</si>
  <si>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</si>
  <si>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</si>
  <si>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</si>
  <si>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</si>
  <si>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what aspects of your catalog data quality control capabilities stand out from other vendors.</t>
  </si>
  <si>
    <t>Catalog Approvals  / Validations</t>
  </si>
  <si>
    <t>R 141</t>
  </si>
  <si>
    <t>Validation Process</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</si>
  <si>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</si>
  <si>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</si>
  <si>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R 140</t>
  </si>
  <si>
    <t>Dynamic Additions</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</si>
  <si>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</si>
  <si>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</si>
  <si>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R 143</t>
  </si>
  <si>
    <t>Mobility Features</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</si>
  <si>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</si>
  <si>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</si>
  <si>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R 144</t>
  </si>
  <si>
    <t>Reporting Functionality</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</si>
  <si>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</si>
  <si>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</si>
  <si>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 xml:space="preserve">Internet Shopping / Distributed Content </t>
  </si>
  <si>
    <t>R 148</t>
  </si>
  <si>
    <t>External Marketplace Support</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</si>
  <si>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</si>
  <si>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</si>
  <si>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</si>
  <si>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</si>
  <si>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</si>
  <si>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Requisitioning</t>
  </si>
  <si>
    <t>Requisitioning Setup</t>
  </si>
  <si>
    <t>R 150</t>
  </si>
  <si>
    <t>Requisitioning Options</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</si>
  <si>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</si>
  <si>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</si>
  <si>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</si>
  <si>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</si>
  <si>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</si>
  <si>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</si>
  <si>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Describe what aspects of your requisitioning setup capabilities stand out from other vendors.</t>
  </si>
  <si>
    <t>Profiles Setup</t>
  </si>
  <si>
    <t>R 153</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</si>
  <si>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</si>
  <si>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</si>
  <si>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</si>
  <si>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</si>
  <si>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R 151</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</si>
  <si>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</si>
  <si>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</si>
  <si>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</si>
  <si>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</si>
  <si>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Describe what aspects of your user interface stand out from other vendors.</t>
  </si>
  <si>
    <t>R 154</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</si>
  <si>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</si>
  <si>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</si>
  <si>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</si>
  <si>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</si>
  <si>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</si>
  <si>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</si>
  <si>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</si>
  <si>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</si>
  <si>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</si>
  <si>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</si>
  <si>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</si>
  <si>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</si>
  <si>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which of your search engine capabilities stand out from other vendors.</t>
  </si>
  <si>
    <t>R 155</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</si>
  <si>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</si>
  <si>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</si>
  <si>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</si>
  <si>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</si>
  <si>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</si>
  <si>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</si>
  <si>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Describe which of your third-party content capabilities stand out from other vendors.</t>
  </si>
  <si>
    <t>R 156</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</si>
  <si>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</si>
  <si>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</si>
  <si>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</si>
  <si>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</si>
  <si>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</si>
  <si>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</si>
  <si>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</si>
  <si>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</si>
  <si>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</si>
  <si>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</si>
  <si>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</si>
  <si>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</si>
  <si>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</si>
  <si>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</si>
  <si>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</si>
  <si>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</si>
  <si>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</si>
  <si>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</si>
  <si>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</si>
  <si>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</si>
  <si>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</si>
  <si>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 xml:space="preserve">Describe what aspects of your requisitioning capabilities stand out from other vendors. </t>
  </si>
  <si>
    <t>R 165</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</si>
  <si>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</si>
  <si>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</si>
  <si>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</si>
  <si>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</si>
  <si>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</si>
  <si>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</si>
  <si>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</si>
  <si>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</si>
  <si>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</si>
  <si>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</si>
  <si>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</si>
  <si>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</si>
  <si>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</si>
  <si>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</si>
  <si>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</si>
  <si>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Describe how your direct material requisitioning process capabilities stand out from other vendors.</t>
  </si>
  <si>
    <t>R 164</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</si>
  <si>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</si>
  <si>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</si>
  <si>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</si>
  <si>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</si>
  <si>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</si>
  <si>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</si>
  <si>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</si>
  <si>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</si>
  <si>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Analytics Integration</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</si>
  <si>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</si>
  <si>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</si>
  <si>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</si>
  <si>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</si>
  <si>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</si>
  <si>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</si>
  <si>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</si>
  <si>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 xml:space="preserve">Describe what aspects of your guided buying process stand out from other vendors. </t>
  </si>
  <si>
    <t xml:space="preserve">Requisitioning Help &amp; Support </t>
  </si>
  <si>
    <t>R 161</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</si>
  <si>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</si>
  <si>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</si>
  <si>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</si>
  <si>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</si>
  <si>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</si>
  <si>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</si>
  <si>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R 162</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</si>
  <si>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</si>
  <si>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</si>
  <si>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</si>
  <si>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</si>
  <si>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</si>
  <si>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</si>
  <si>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</si>
  <si>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</si>
  <si>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</si>
  <si>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</si>
  <si>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</si>
  <si>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</si>
  <si>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</si>
  <si>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</si>
  <si>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 xml:space="preserve">Describe what aspects of your shopping cart/checkout process stand out from other vendors. </t>
  </si>
  <si>
    <t>R 166</t>
  </si>
  <si>
    <t>Alert Capabilities</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</si>
  <si>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</si>
  <si>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</si>
  <si>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 167</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</si>
  <si>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</si>
  <si>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</si>
  <si>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</si>
  <si>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</si>
  <si>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R 163</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</si>
  <si>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</si>
  <si>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</si>
  <si>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</si>
  <si>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</si>
  <si>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</si>
  <si>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</si>
  <si>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 xml:space="preserve">Describe which aspects of your requisitioning and approval capabilities stand out from other vendors. </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</si>
  <si>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</si>
  <si>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</si>
  <si>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</si>
  <si>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Requisitioning Analytics</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</si>
  <si>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</si>
  <si>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</si>
  <si>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</si>
  <si>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 171</t>
  </si>
  <si>
    <t>Unique Roadmap</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</si>
  <si>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</si>
  <si>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</si>
  <si>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R 173</t>
  </si>
  <si>
    <t>Default Order Configurations</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</si>
  <si>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</si>
  <si>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</si>
  <si>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 xml:space="preserve">Describe what aspects of your order setup capabilities stand out from other vendors. </t>
  </si>
  <si>
    <t>R 174</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</si>
  <si>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</si>
  <si>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</si>
  <si>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</si>
  <si>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</si>
  <si>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</si>
  <si>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</si>
  <si>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</si>
  <si>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</si>
  <si>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</si>
  <si>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</si>
  <si>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</si>
  <si>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</si>
  <si>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</si>
  <si>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</si>
  <si>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 xml:space="preserve">Describe what aspects of your order creation capabilities stand out from other vendors. </t>
  </si>
  <si>
    <t>R 175</t>
  </si>
  <si>
    <t>Basic Compliance Capability</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</si>
  <si>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</si>
  <si>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</si>
  <si>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R 177</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</si>
  <si>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</si>
  <si>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</si>
  <si>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</si>
  <si>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</si>
  <si>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</si>
  <si>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</si>
  <si>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</si>
  <si>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</si>
  <si>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 xml:space="preserve">Describe what aspects of your order processing capabilities stand out from other vendors. </t>
  </si>
  <si>
    <t>R 178</t>
  </si>
  <si>
    <t>Transmission Protocols</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</si>
  <si>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</si>
  <si>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</si>
  <si>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R 179</t>
  </si>
  <si>
    <t>Real-Time Collaboration</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</si>
  <si>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</si>
  <si>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</si>
  <si>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R 180</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</si>
  <si>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</si>
  <si>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</si>
  <si>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</si>
  <si>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</si>
  <si>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</si>
  <si>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</si>
  <si>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R 183</t>
  </si>
  <si>
    <t>Order Mobility</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</si>
  <si>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</si>
  <si>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</si>
  <si>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</si>
  <si>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</si>
  <si>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</si>
  <si>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</si>
  <si>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R 186</t>
  </si>
  <si>
    <t>Order Processing Roadmap</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</si>
  <si>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</si>
  <si>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</si>
  <si>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 187</t>
  </si>
  <si>
    <t>Default Receiving Configuration</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</si>
  <si>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</si>
  <si>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</si>
  <si>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R 188</t>
  </si>
  <si>
    <t>ASN Support</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</si>
  <si>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</si>
  <si>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</si>
  <si>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</si>
  <si>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</si>
  <si>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 189</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</si>
  <si>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</si>
  <si>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</si>
  <si>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</si>
  <si>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</si>
  <si>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</si>
  <si>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</si>
  <si>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</si>
  <si>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</si>
  <si>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</si>
  <si>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</si>
  <si>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 xml:space="preserve">Describe what aspects of your receiving capabilities stand out from other vendors. </t>
  </si>
  <si>
    <t>R 191</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</si>
  <si>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</si>
  <si>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</si>
  <si>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</si>
  <si>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</si>
  <si>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</si>
  <si>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 193</t>
  </si>
  <si>
    <t>Order Receiving Roadmap</t>
  </si>
  <si>
    <t xml:space="preserve">Describe your receiving roadmap for the next quarter. </t>
  </si>
  <si>
    <t>R 227</t>
  </si>
  <si>
    <t>Default Invoice Configurations</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</si>
  <si>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</si>
  <si>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</si>
  <si>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</si>
  <si>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</si>
  <si>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 xml:space="preserve">Describe what aspects of your invoicing setup capabilities stand out from other vendors. </t>
  </si>
  <si>
    <t>Invoicing Creation / Capturing / Submission</t>
  </si>
  <si>
    <t>R 228</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</si>
  <si>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</si>
  <si>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</si>
  <si>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</si>
  <si>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</si>
  <si>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</si>
  <si>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</si>
  <si>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</si>
  <si>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</si>
  <si>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</si>
  <si>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</si>
  <si>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</si>
  <si>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</si>
  <si>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</si>
  <si>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</si>
  <si>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</si>
  <si>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</si>
  <si>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</si>
  <si>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</si>
  <si>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</si>
  <si>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</si>
  <si>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</si>
  <si>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creation, capture and submission capabilities stand out from other vendors. </t>
  </si>
  <si>
    <t>R 229</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</si>
  <si>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</si>
  <si>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</si>
  <si>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</si>
  <si>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</si>
  <si>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 xml:space="preserve">Describe what aspects of your services and contract invoicing stand out from other vendors. </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</si>
  <si>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</si>
  <si>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</si>
  <si>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</si>
  <si>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</si>
  <si>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</si>
  <si>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</si>
  <si>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</si>
  <si>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</si>
  <si>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</si>
  <si>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</si>
  <si>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</si>
  <si>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</si>
  <si>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</si>
  <si>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</si>
  <si>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</si>
  <si>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</si>
  <si>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</si>
  <si>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</si>
  <si>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compliance capabilities stand out from other vendors. </t>
  </si>
  <si>
    <t>R 231</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</si>
  <si>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</si>
  <si>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</si>
  <si>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</si>
  <si>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</si>
  <si>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</si>
  <si>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</si>
  <si>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</si>
  <si>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</si>
  <si>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</si>
  <si>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</si>
  <si>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</si>
  <si>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</si>
  <si>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</si>
  <si>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</si>
  <si>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</si>
  <si>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</si>
  <si>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</si>
  <si>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 xml:space="preserve">Describe what aspects of your invoicing validation/approvals capabilities stand out from other vendors. </t>
  </si>
  <si>
    <t>R 230</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</si>
  <si>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</si>
  <si>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</si>
  <si>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</si>
  <si>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</si>
  <si>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</si>
  <si>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</si>
  <si>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</si>
  <si>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</si>
  <si>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</si>
  <si>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</si>
  <si>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</si>
  <si>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</si>
  <si>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</si>
  <si>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</si>
  <si>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</si>
  <si>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</si>
  <si>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</si>
  <si>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</si>
  <si>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</si>
  <si>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</si>
  <si>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 xml:space="preserve">Describe what aspects of your invoicing integration capabilities stand out from other vendors. </t>
  </si>
  <si>
    <t>Invoicing Mobility</t>
  </si>
  <si>
    <t>R 234</t>
  </si>
  <si>
    <t>Mobility Support</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</si>
  <si>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</si>
  <si>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</si>
  <si>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</si>
  <si>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</si>
  <si>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</si>
  <si>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R 236</t>
  </si>
  <si>
    <t>Invoice Processing Roadmap</t>
  </si>
  <si>
    <t xml:space="preserve">Describe your invoicing roadmap for the next quarter. </t>
  </si>
  <si>
    <t>Payment &amp; Financing</t>
  </si>
  <si>
    <t>Payment Solution &amp; Methods</t>
  </si>
  <si>
    <t>R 237</t>
  </si>
  <si>
    <t>Describe your payment solution capabilities in detail, including payment engines, AP/ERP integration, third-party e-payment solutions and bank integrations.</t>
  </si>
  <si>
    <t>Supported Payment Solutions</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</si>
  <si>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</si>
  <si>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</si>
  <si>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</si>
  <si>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</si>
  <si>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</si>
  <si>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</si>
  <si>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</si>
  <si>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</si>
  <si>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</si>
  <si>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</si>
  <si>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</si>
  <si>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</si>
  <si>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</si>
  <si>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</si>
  <si>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 xml:space="preserve">Describe what aspects of your payment processing capabilities stand out from other vendors. </t>
  </si>
  <si>
    <t>R 239</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</si>
  <si>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</si>
  <si>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</si>
  <si>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</si>
  <si>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</si>
  <si>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</si>
  <si>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</si>
  <si>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 xml:space="preserve">Describe what aspects of your p-card capabilities stand out from other vendors. </t>
  </si>
  <si>
    <t>Early Payment Financing - Core</t>
  </si>
  <si>
    <t>R 241</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</si>
  <si>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</si>
  <si>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</si>
  <si>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</si>
  <si>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</si>
  <si>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</si>
  <si>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</si>
  <si>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</si>
  <si>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</si>
  <si>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</si>
  <si>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</si>
  <si>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</si>
  <si>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</si>
  <si>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</si>
  <si>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</si>
  <si>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</si>
  <si>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</si>
  <si>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</si>
  <si>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</si>
  <si>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</si>
  <si>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</si>
  <si>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</si>
  <si>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</si>
  <si>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</si>
  <si>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</si>
  <si>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</si>
  <si>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</si>
  <si>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</si>
  <si>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</si>
  <si>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Describe in detail your AI/ML capabilities or other emerging technology that enhances your payment or financing processes/programs.</t>
  </si>
  <si>
    <t>Describe what aspects of your financing/early payment support stand out from other vendors.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</si>
  <si>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</si>
  <si>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</si>
  <si>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</si>
  <si>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Payment &amp; Financing Roadmap</t>
  </si>
  <si>
    <t xml:space="preserve">Describe your payment and financing roadmap for the next quarter. </t>
  </si>
  <si>
    <t>OPTIONAL For Specialized Personas (Additional coverage in SolutionMap)</t>
  </si>
  <si>
    <t>Early Payment Financing - Specialized</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</si>
  <si>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</si>
  <si>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</si>
  <si>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</si>
  <si>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</si>
  <si>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</si>
  <si>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</si>
  <si>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</si>
  <si>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</si>
  <si>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</si>
  <si>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</si>
  <si>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</si>
  <si>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</si>
  <si>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</si>
  <si>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</si>
  <si>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Discounting (Specialized)</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</si>
  <si>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</si>
  <si>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</si>
  <si>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</si>
  <si>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</si>
  <si>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</si>
  <si>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</si>
  <si>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</si>
  <si>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</si>
  <si>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</si>
  <si>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</si>
  <si>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</si>
  <si>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</si>
  <si>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Finance (Specialized)</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</si>
  <si>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</si>
  <si>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</si>
  <si>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</si>
  <si>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</si>
  <si>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</si>
  <si>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</si>
  <si>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</si>
  <si>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</si>
  <si>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</si>
  <si>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</si>
  <si>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</si>
  <si>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</si>
  <si>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</si>
  <si>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</si>
  <si>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</si>
  <si>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</si>
  <si>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</si>
  <si>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</si>
  <si>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</si>
  <si>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</si>
  <si>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INDEX</t>
  </si>
  <si>
    <t>Link</t>
  </si>
  <si>
    <t>Start</t>
  </si>
  <si>
    <t>End</t>
  </si>
  <si>
    <t>Element count - Subcategories</t>
  </si>
  <si>
    <t>Element count - Categories</t>
  </si>
  <si>
    <t>Element count - Modules</t>
  </si>
  <si>
    <t>&lt;Company name&gt;</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</si>
  <si>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</si>
  <si>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</si>
  <si>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</si>
  <si>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</si>
  <si>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</si>
  <si>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2"/>
        <color theme="1"/>
        <rFont val="Calibri"/>
        <family val="2"/>
        <charset val="238"/>
        <scheme val="minor"/>
      </rPr>
      <t xml:space="preserve"> and </t>
    </r>
    <r>
      <rPr>
        <b/>
        <sz val="12"/>
        <color theme="1"/>
        <rFont val="Calibri"/>
        <family val="2"/>
        <scheme val="minor"/>
      </rPr>
      <t xml:space="preserve">REVISED (rose highlight) questions </t>
    </r>
    <r>
      <rPr>
        <sz val="12"/>
        <color theme="1"/>
        <rFont val="Calibri"/>
        <family val="2"/>
        <charset val="238"/>
        <scheme val="minor"/>
      </rPr>
      <t>in the RFI tab (Column E).
1b. For</t>
    </r>
    <r>
      <rPr>
        <b/>
        <sz val="12"/>
        <color theme="1"/>
        <rFont val="Calibri"/>
        <family val="2"/>
        <scheme val="minor"/>
      </rPr>
      <t xml:space="preserve"> unchanged RFI questions (no highlight)</t>
    </r>
    <r>
      <rPr>
        <sz val="12"/>
        <color theme="1"/>
        <rFont val="Calibri"/>
        <family val="2"/>
        <charset val="238"/>
        <scheme val="minor"/>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</si>
  <si>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</si>
  <si>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</si>
  <si>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</si>
  <si>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</si>
  <si>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</si>
  <si>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</si>
  <si>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</si>
  <si>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</si>
  <si>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</si>
  <si>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</si>
  <si>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</si>
  <si>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</si>
  <si>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</si>
  <si>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</si>
  <si>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</si>
  <si>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2"/>
        <color theme="1"/>
        <rFont val="Calibri"/>
        <family val="2"/>
        <charset val="238"/>
        <scheme val="minor"/>
      </rPr>
      <t xml:space="preserve"> support for select requirements</t>
    </r>
  </si>
  <si>
    <r>
      <t xml:space="preserve">2. </t>
    </r>
    <r>
      <rPr>
        <b/>
        <sz val="12"/>
        <color theme="1"/>
        <rFont val="Calibri"/>
        <family val="2"/>
        <scheme val="minor"/>
      </rPr>
      <t xml:space="preserve">Core </t>
    </r>
    <r>
      <rPr>
        <sz val="12"/>
        <color theme="1"/>
        <rFont val="Calibri"/>
        <family val="2"/>
        <charset val="238"/>
        <scheme val="minor"/>
      </rPr>
      <t>support for standard requirements</t>
    </r>
  </si>
  <si>
    <r>
      <t xml:space="preserve">3. Support for </t>
    </r>
    <r>
      <rPr>
        <b/>
        <sz val="12"/>
        <color theme="1"/>
        <rFont val="Calibri"/>
        <family val="2"/>
        <scheme val="minor"/>
      </rPr>
      <t>moderate to high</t>
    </r>
    <r>
      <rPr>
        <sz val="12"/>
        <color theme="1"/>
        <rFont val="Calibri"/>
        <family val="2"/>
        <charset val="238"/>
        <scheme val="minor"/>
      </rPr>
      <t xml:space="preserve"> levels of complexity for this requirement</t>
    </r>
  </si>
  <si>
    <r>
      <t xml:space="preserve">4. </t>
    </r>
    <r>
      <rPr>
        <b/>
        <sz val="12"/>
        <color theme="1"/>
        <rFont val="Calibri"/>
        <family val="2"/>
        <scheme val="minor"/>
      </rPr>
      <t>Materially differentiated solution</t>
    </r>
    <r>
      <rPr>
        <sz val="12"/>
        <color theme="1"/>
        <rFont val="Calibri"/>
        <family val="2"/>
        <charset val="238"/>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</si>
  <si>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2"/>
        <color theme="1"/>
        <rFont val="Calibri"/>
        <family val="2"/>
        <charset val="238"/>
        <scheme val="minor"/>
      </rPr>
      <t xml:space="preserve">  5 is at the lead analyst's discretion.</t>
    </r>
  </si>
  <si>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</si>
  <si>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</si>
  <si>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P2P - Catalog Analytics (Self-Description):
Catalog management is available through the web and tablet UI and search/ query can be made by administrators and catalog managers on standard requirements like volume of catalogs, items, changes, changers per period, errors etc. For items that users search and are not found, users  can either fill-out a business form off-catalog request or contact their departmental or category point of contact, which are listed on the home page.
P2P - Analytics (Self-Description):
Unlike  other providers who partner with 3rd parties, Ivalua provides OLAP cube based analytics and reporting pre-integrated natively with core transactional modules (including Receiving). Some sample Indicators for PO Analytics include: [Budget] available, Consumed budget, [Budget] pre-committed, [Budget] committed, [Budget] invoiced, [Budget] Initial, [Budget] Revised, Ordered amount, PR amount allocated, Amount of orders, Number of ordered items lines, Contract coverage rate, Ordered quantities, Ordered amount on a sourcing process, Ordered amount on a contract, PO count, Number of items, Item prices, Ratio of awarded items, Number of items, Number of awarded items, Number of Services offers, Number of shortlisted Services offers, Ratio of shortlisted Services offers.
P2P - PO Analytics (Self-Description):
Unlike  other providers who partner with 3rd parties, Ivalua provides OLAP cube based analytics and reporting pre-integrated natively with core transactional modules (including Receiving). Some sample Indicators for PO Analytics include: [Budget] available, Consumed budget, [Budget] pre-committed, [Budget] committed, [Budget] invoiced, [Budget] Initial, [Budget] Revised, Ordered amount, PR amount allocated, Amount of orders, Number of ordered items lines, Contract coverage rate, Ordered quantities, Ordered amount on a sourcing process, Ordered amount on a contract, PO count, Number of items, Item prices, Ratio of awarded items, Number of items, Number of awarded items, Number of Services offers, Number of shortlisted Services offers, Ratio of shortlisted Services offers.
P2P - Receiving Analytics (Self-Description):
Unlike  other providers who partner with 3rd parties, Ivalua provides OLAP cube based analytics and reporting pre-integrated natively with core transactional modules (including Receiving). Receiving Indicators include Receipts count, Delivery delay, Mean delivery delay, Number of items received late,
Ratio of items received late, Number of items received on time, Ratio of items received on time,
Real delivery time, Average real delivery time, Delivered amount, Delivered items count, Quantities received
P2P - Invoicing Analytics (Self-Description):
Analytics is fully configurable and comes with already set out of the box indicators on all modules. Spend reports can drill to the invoice line level. Spend classification is managed by a spend workbench letting the users defines simple or complex rules  to classify the date. Invoices lines can also be manually classified to manage exception (like wrong data in an invoice) The application use clues coming from other modules (like p2p/contract/sourcing) to propose rules.
Invoice data (can be analyzed to support sourcing/event/opportunity identification analytics, identify buying behaviors, enable forecasting, supporting audit trails, driving benchmarks analyses, offering finance options for supplier, etc. Ivalua is unique that we can enable daily invoice/ spend data updates and provide such real time visibility (as opposed to monthly or quarterly). Our analytics and OLAP capability comes pre-integrated in the base modules and does not need to be licensed separately. We are unique in our approach as we own the analytics modules (vs. it been acquired, partner or 3rd party partner). We also allow advanced analytics where clients can customize the cube and use it as a true enterprise -wide spend data warehouse using our native ETL and EAI toolset.
Our Invoice module provides  a detailed analysis of invoice spend by budget, organization, supplier and commodity.
P2P - Catalog Mobility (Self-Description):
Shopping on catalogs has been enabled on smartphones and tablets. The full feature set including catalog management has been exposed on tablets. The tablet and smartphone versions are fully secure.</t>
  </si>
  <si>
    <t>SXM - Schema Support (Self-Description):
The supplier “view” in the Ivalua solution is one of the most comprehensive in any source-to-pay solution. All data related to the supplier across the source-to-pay cycle can be accessed from one central location. From the supplier profile, a user can access all of the supplier data in the supplier information master, which includes but is not limited to financial data, location information, employee and contractor information, product and service information. From here, a user can access all sourcing activities the supplier is associated with (completed, won/lost, in progress, upcoming, etc.), all awards and contracts, all orders, all invoices, all goods receipts, all assets and tooling associated with the profile, all scorecards, all out-of-the-box risk and sustainability profiles (if the organization subscribes to D&amp;B, BvD, and/or Ecovadis feeds), all catalogs, all associated exceptions, all associated corrective action or  improvement plans, and all communications from the supplier related to any of the above.Schemas can be ivalua standard or customer defined. There are no limits on size. Further multiple schemas can be supported. Schemas (and associated OLAP capabilities) for all Ivalua Modules are supported out of the box, pre-integrated with the transactional modules and available free of charge to customers. All Schemas are configurable as well as customizable. The first level of schemea is typically comon across clients. Then we use client schemas that we replicate into Ivalua. Typically customers use out of the box schemas and may consigure them. Ivalua's provides a very configurable and extensible framework for defining, maintaining and enhancing Rules and Approval workflows.
Spend Analytics - Schema Support (out-of-the-box) (Self-Description):
Schemas (and associated OLAP capabilities) for all Ivalua Modules are supported out of the box, pre-integrated with the transactional modules and available free of charge to customers. All Schemas are configurable as well as customizable.
P2P - Analytics (Self-Description):
With the most recent Ivalua release 156, Ivalua Analytics support both real-time AND refreshed data simultaneously in the same Analytics Dashboard. This we believe is quite unique.
P2P - PO Analytics (Self-Description):
With the most recent Ivalua release 156, Ivalua Analytics support both real-time AND refreshed data simultaneously in the same Analytics Dashboard. This we believe is quite unique.</t>
  </si>
  <si>
    <t xml:space="preserve">P2P - Analytics (Self-Description):
Overall, analytics with ivalua is a powerful tool. Users can access a dashboard that can be configured by them easily to suit their needs. It does come with numerous standard reports. Analysis can be filtered e.g., most viewed, favorite, last viewed, etc. The full list of reports can be easily browsed or searched for. 
New analysis can be built by using a template or by using an analysis builder. The builder includes various visual tools to make the process easier. For example, this includes the following elements:
-Tool bar: for creating an analysis, inserting items, displaying successive states
of the analysis, saving, exporting, etc.
-Filters (period and perimeter) common to all the items of the analysis
-Existing analyses
-Displayed analysis (made of one or more items: pivot tables, graphs, queries
and/or text areas)
-Access to item’s parameters
</t>
  </si>
  <si>
    <t>Spend Analytics - Schema Support (out-of-the-box) (Self-Description):
There are out of the box schema for: Sourcing / Contract / BOM / PR / PO / Receipts / Payment / Spend Analysis / P2P / Accounting / SRM.
The schema has been recently extended to fit DIRECT requirements (BOM / Forecasting etc...)</t>
  </si>
  <si>
    <t>Breadth
_x000D_(REVISED)</t>
  </si>
  <si>
    <t>SXM - Schema Support (Self-Description):
The supplier “view” in the Ivalua solution is one of the most comprehensive in any source-to-pay solution. All data related to the supplier across the source-to-pay cycle can be accessed from one central location. From the supplier profile, a user can access all of the supplier data in the supplier information master, which includes but is not limited to financial data, location information, employee and contractor information, product and service information. From here, a user can access all sourcing activities the supplier is associated with (completed, won/lost, in progress, upcoming, etc.), all awards and contracts, all orders, all invoices, all goods receipts, all assets and tooling associated with the profile, all scorecards, all out-of-the-box risk and sustainability profiles (if the organization subscribes to D&amp;B, BvD, and/or Ecovadis feeds), all catalogs, all associated exceptions, all associated corrective action or  improvement plans, and all communications from the supplier related to any of the above.Schemas can be ivalua standard or customer defined. There are no limits on size. Further multiple schemas can be supported. Schemas (and associated OLAP capabilities) for all Ivalua Modules are supported out of the box, pre-integrated with the transactional modules and available free of charge to customers. All Schemas are configurable as well as customizable. The first level of schemea is typically comon across clients. Then we use client schemas that we replicate into Ivalua. Typically customers use out of the box schemas and may consigure them. Ivalua's provides a very configurable and extensible framework for defining, maintaining and enhancing Rules and Approval workflows.
Spend Analytics - Schema Support (general) (Self-Description):
Schemas can be ivalua standard or customer defined. There are no limits on size. Further multiple schemas can be supported.
Spend Analytics - Schema Support (custom) (Self-Description):
Typically customers use out of the box schemas and may consigure them. All schema configuration is done in the web application (new dimension, new indicators etc..). The Ivalua Analytics Dasboard has standard ones and clients (and Services partners) can share more on the Add-On store.
P2P - Analytics (Self-Description):
With the most recent Ivalua release 156, Ivalua Analytics support both real-time AND refreshed data simultaneously in the same Analytics Dashboard. This we believe is quite unique.
P2P - PO Analytics (Self-Description):
With the most recent Ivalua release 156, Ivalua Analytics support both real-time AND refreshed data simultaneously in the same Analytics Dashboard. This we believe is quite unique.</t>
  </si>
  <si>
    <t>Spend Analytics - Schema Support (general) (Self-Description):
Ivaluas Schema is 100% customizable and completely integrated in the full suite. It can be linked to any already existing meta data. All the schema customization is possible without coding by using Ivalua design mode. We support multi schema simultaneously.
Spend Analytics - Schema Support (custom) (Self-Description):
All schema extension can be done through the web UI. The cube can be configured (dimension / indicators...) in the same way to have exactly what a user/customer needs. Authorizations can be fully managed (including created) at the object level in the UI. The Ivalua Academy course shows how to set up an invoice kpi and to create some dimensions and a report in less than 30 minutes.
Spend Analytics - Schema Support (custom) (Reasoning):
Some clients decide to go with Ivalua because the flexibility on reporting/cube customization. Fannie Mae, for example, completely replaced multiple systems: access + oracle + tableau software with our technology.  Our customizable BI inside the suite is a key sales factor against spend analysis pure player to "validate" the suite approach.</t>
  </si>
  <si>
    <t>Extensibility
_x000D_(REVISED)</t>
  </si>
  <si>
    <t>Sourcing - Categorization (Self-Description):
Categorization is the main point of the Spend Analysis process and is supported through a Spend Classification workbench with Clue mapping tools to support it. Ivalua is unique in the many ways that Client (or our services) experts can analyzed and write rules to classify based on the clues in spend data. Most others have this functionality in a separate tool and require off-line refresh cycles to apply them, whereas the rules are accessible and can be applied within the same interface as is used by all other users.
SXM - Schema Support (Self-Description):
The supplier “view” in the Ivalua solution is one of the most comprehensive in any source-to-pay solution. All data related to the supplier across the source-to-pay cycle can be accessed from one central location. From the supplier profile, a user can access all of the supplier data in the supplier information master, which includes but is not limited to financial data, location information, employee and contractor information, product and service information. From here, a user can access all sourcing activities the supplier is associated with (completed, won/lost, in progress, upcoming, etc.), all awards and contracts, all orders, all invoices, all goods receipts, all assets and tooling associated with the profile, all scorecards, all out-of-the-box risk and sustainability profiles (if the organization subscribes to D&amp;B, BvD, and/or Ecovadis feeds), all catalogs, all associated exceptions, all associated corrective action or  improvement plans, and all communications from the supplier related to any of the above.Schemas can be ivalua standard or customer defined. There are no limits on size. Further multiple schemas can be supported. Schemas (and associated OLAP capabilities) for all Ivalua Modules are supported out of the box, pre-integrated with the transactional modules and available free of charge to customers. All Schemas are configurable as well as customizable. The first level of schemea is typically comon across clients. Then we use client schemas that we replicate into Ivalua. Typically customers use out of the box schemas and may consigure them. Ivalua's provides a very configurable and extensible framework for defining, maintaining and enhancing Rules and Approval workflows.
Spend Analytics - Schema Support (multi) (Self-Description):
KPI can be OLAP or SQL real time  and be mixed in the same dashboard (exemple : scoring indicators are in real time and spend analytics are in a cube), we support as many measures groups / views as needed
P2P - Analytics (Self-Description):
With the most recent Ivalua release 156, Ivalua Analytics support both real-time AND refreshed data simultaneously in the same Analytics Dashboard. This we believe is quite unique.
P2P - PO Analytics (Self-Description):
With the most recent Ivalua release 156, Ivalua Analytics support both real-time AND refreshed data simultaneously in the same Analytics Dashboard. This we believe is quite unique.</t>
  </si>
  <si>
    <t>Sourcing - Categorization (Self-Description):
Categorization is the most important element of Spend Analysis process and is supported through a Spend Classification workbench with rule and Clue mapping tools to support it. Ivalua is unique in the many ways that Client (or our services) experts can analyze and write rules to classify based on the clues in spend data. Most others have this functionality in a separate tool and require off-line refresh cycles to apply them, whereas the rules are accessible and can be applied within the same interface as is used by all other users.</t>
  </si>
  <si>
    <t>Spend Analytics - Schema Support (multi) (Self-Description):
With OLAP we have no limitations. We support multiple schema/measure groups, multiple dimension, and many to many relationships. In additon to OLAP we include real time indicators for operational KPIs, which can be mixed in a seemless way with OLAP indicators. For example when you have finished a risk analysis or performance evaluation of a supplier, you can use Ivalua Analytics to immediately see a report mix the risk, performance and spend analysis. Cube refreshes or delays are not needed to have the risk and performance updated in the report. The cube refresh is usually daily (but can be hourly if necessary) for a typical BI indicator with millions of underlying records.</t>
  </si>
  <si>
    <t>Multi-Schema Support
_x000D_(REVISED)</t>
  </si>
  <si>
    <t>SXM - Multi-Source Federation Control (Self-Description):
Yes. Ivalua's MDM system controls other MDM systems for distributed master data management across the systems for each type of data (corporate information, product information, operational informations. The Vendor Master Management Process is the automated workflow that manages vendor record maintenance activities. The vendor master record contains pertinent information that affect integration points between Accounts Payable and Procurement. We manage the following types of informaiton: What Vendor Location Data, Tax Information, Banking Details, Payment Terms, Vendor Contact Information, Withholding Tax Information etc. Each vendor master record is assigned a unique identifier, which serves as the vendor number on Purchase Orders and in Accounts Payable postings (vendor invoices and credit memos).
VMM Registration is also provides access to Global Supplier Portal applications which is the
window to client's policies, communication and other operational information
P2P - Analytics (Self-Description):
With the most recent Ivalua release 156, Ivalua Analytics support both real-time AND refreshed data simultaneously in the same Analytics Dashboard. This we believe is quite unique.
P2P - PO Analytics (Self-Description):
With the most recent Ivalua release 156, Ivalua Analytics support both real-time AND refreshed data simultaneously in the same Analytics Dashboard. This we believe is quite unique.</t>
  </si>
  <si>
    <t>Federated Schema Support Capability
_x000D_(REVISED)</t>
  </si>
  <si>
    <t>Sourcing - Built in Schemas (UNSPSC, Best in Class, etc.) (Self-Description):
Best practice is to base the schema on the built-in UNSPSC but typical clients adjust the upper levels of the taxonomy to meet their specific realities.
P2P - Analytics (Self-Description):
With the most recent Ivalua release 156, Ivalua Analytics support both real-time AND refreshed data simultaneously in the same Analytics Dashboard. This we believe is quite unique.
P2P - PO Analytics (Self-Description):
With the most recent Ivalua release 156, Ivalua Analytics support both real-time AND refreshed data simultaneously in the same Analytics Dashboard. This we believe is quite unique.</t>
  </si>
  <si>
    <t>Sourcing - Built in Schemas (UNSPSC, Best in Class, etc.) (Self-Description):
We beleive a best practice is to base the schema on the built-in UNSPSC but typical clients adjust the upper levels of the taxonomy to meet their specific realities.
 Further, Ivalua's integration framwork and toolbox faciliates and supports the mapping and/or transformation of categorization data to UNSPEC data, or the client's own categorization schema, as part of the data loading process. This helps insure quality data alignment across the application.</t>
  </si>
  <si>
    <t>Multi-Taxonomy Support
_x000D_(REVISED)</t>
  </si>
  <si>
    <t>Graph Model Support
_x000D_(NEW)</t>
  </si>
  <si>
    <t>P2P - Analytics (Self-Description):
With the most recent Ivalua release 156, Ivalua Analytics support both real-time AND refreshed data simultaneously in the same Analytics Dashboard. This we believe is quite unique.
P2P - PO Analytics (Self-Description):
With the most recent Ivalua release 156, Ivalua Analytics support both real-time AND refreshed data simultaneously in the same Analytics Dashboard. This we believe is quite unique.</t>
  </si>
  <si>
    <t>MDM Capability
_x000D_(REVISED)</t>
  </si>
  <si>
    <t>SXM - Data Archival and Auditing (Self-Description):
Ivalua's MDM solution maintains the complete edit history of every data element in the system, including who made the change, when, and what their role was at the time
CLM - Auditable, Unalterable, Messaging (From Contracts, Sourcing) (Self-Description):
Authoring requires audit trails of all changes at the clause level, even within one version. For changes to metadata or items in a contract, the audit trail is a database audit log which can be accessed as needed or (in some cases) exposed as a separate tab inside the contract object.
P2P - Analytics (Self-Description):
With the most recent Ivalua release 156, Ivalua Analytics support both real-time AND refreshed data simultaneously in the same Analytics Dashboard. This we believe is quite unique.
P2P - PO Analytics (Self-Description):
With the most recent Ivalua release 156, Ivalua Analytics support both real-time AND refreshed data simultaneously in the same Analytics Dashboard. This we believe is quite unique.</t>
  </si>
  <si>
    <t>Data Archival and Auditability
_x000D_(REVISED)</t>
  </si>
  <si>
    <t>API
_x000D_(REVISED)</t>
  </si>
  <si>
    <t>Spend Analytics - Built in vs. External Visualization (Self-Description):
Ivalua has a native visualization capability (e.g. OLAP) that is available free of charge to buy-side clients as their suppliers, along with the core modules they license. We also use license HighCharts for charting capability as is made available as part of our platform at no additional cost. Ivalua's approach is unique as we deliver reports to supplier with no licence fees compare to third party BI providers. We can mix real time indicators and olap indicator in a seamless way. so we can do "real time" dashboard enriched with "cube" indicators. 
P2P - Analytics (Self-Description):
With the most recent Ivalua release 156, Ivalua Analytics support both real-time AND refreshed data simultaneously in the same Analytics Dashboard. This we believe is quite unique.
P2P - PO Analytics (Self-Description):
With the most recent Ivalua release 156, Ivalua Analytics support both real-time AND refreshed data simultaneously in the same Analytics Dashboard. This we believe is quite unique.</t>
  </si>
  <si>
    <t>Spend Analytics - Built in vs. External Visualization (Self-Description):
Ivalua has a native visualization capability (e.g. OLAP) that is available free of charge to buy-side clients as their suppliers, along with the core modules they license. We also use license HighCharts for charting capability as is made available as part of our platform at no additional cost. Ivalua's approach is unique as we deliver reports to supplier with no licence fees compare to third party BI providers. We can mix real time indicators and olap indicator in a seamless way. so we can do "real time" dashboard enriched with "cube" indicators. Also, Ivalua data can be used with Qlikview or Tableau if a customer wants to use a tool like this for reporting/data visualization (e.g. export data to these solutions). API can be exposed with Ivalua's native Integration framwork and toolbox.</t>
  </si>
  <si>
    <t>3rd Party BI Support
_x000D_(REVISED)</t>
  </si>
  <si>
    <t>Spend Analytics - Familying/Normalization (Self-Description):
The Spend analysis workbench provide an easy way to manage classification rules, all invoice/supplier information can be used to create classification rules, exception can be managed at the invoice line level if necessary. The system help to understand why a rule is applied over another one to be fully transparent
P2P - Analytics (Self-Description):
With the most recent Ivalua release 156, Ivalua Analytics support both real-time AND refreshed data simultaneously in the same Analytics Dashboard. This we believe is quite unique.
P2P - PO Analytics (Self-Description):
With the most recent Ivalua release 156, Ivalua Analytics support both real-time AND refreshed data simultaneously in the same Analytics Dashboard. This we believe is quite unique.</t>
  </si>
  <si>
    <t>Spend Analytics - Familying/Normalization (Self-Description):
Ivalua's data architecture tracks parent/child relationshipes between supplier entities. This allows for simple roll-up of spend by organization while also allowing one to drill into location-specific results. The same applies to commodity strrutctures as well. And all of this happens in conjunction with deduplication processes that help to make sure spend isn't double counted.
 The Spend analysis workbench provide an easy way to manage classification rules, all invoice/supplier information can be used to create classification rules, exception can be managed at the invoice line level if necessary. The system help to understand why a rule is applied over another one to be fully transparent.</t>
  </si>
  <si>
    <t>Spend Analytics - Familying/Normalization (Self-Description):
The answer is different according the type of object. For Products we usually have catalogs and the family mapping is easily done (and there is no duplicates). For suppliers we can assign a family at any level, so if multiple instances of a supplier share the same parent, having the family at parent level is enough (and the children inherit the family).
In addition to direct object familying, the tool support more granular rules, such as when a supplier for one organisation may work exclusively on one family, but in another country can work on another family.
Exemple: A client uses KPMG for a financial audit with its canadian branch and for it integration with its mexican branch. Ivalua supports setting up multiple commodities for one supplier with different clues. This approach works for all objects</t>
  </si>
  <si>
    <t>Classification / Clustering and Normalization
_x000D_(REVISED)</t>
  </si>
  <si>
    <t>P2P - Catalog Analytics (Self-Description):
Catalog management is available through the web and tablet UI and search/ query can be made by administrators and catalog managers on standard requirements like volume of catalogs, items, changes, changers per period, errors etc. For items that users search and are not found, users  can either fill-out a business form off-catalog request or contact their departmental or category point of contact, which are listed on the home page.
P2P - Analytics (Self-Description):
Unlike  other providers who partner with 3rd parties, Ivalua provides OLAP cube based analytics and reporting pre-integrated natively with core transactional modules (including Receiving). Some sample Indicators for PO Analytics include: [Budget] available, Consumed budget, [Budget] pre-committed, [Budget] committed, [Budget] invoiced, [Budget] Initial, [Budget] Revised, Ordered amount, PR amount allocated, Amount of orders, Number of ordered items lines, Contract coverage rate, Ordered quantities, Ordered amount on a sourcing process, Ordered amount on a contract, PO count, Number of items, Item prices, Ratio of awarded items, Number of items, Number of awarded items, Number of Services offers, Number of shortlisted Services offers, Ratio of shortlisted Services offers.
P2P - PO Analytics (Self-Description):
Unlike  other providers who partner with 3rd parties, Ivalua provides OLAP cube based analytics and reporting pre-integrated natively with core transactional modules (including Receiving). Some sample Indicators for PO Analytics include: [Budget] available, Consumed budget, [Budget] pre-committed, [Budget] committed, [Budget] invoiced, [Budget] Initial, [Budget] Revised, Ordered amount, PR amount allocated, Amount of orders, Number of ordered items lines, Contract coverage rate, Ordered quantities, Ordered amount on a sourcing process, Ordered amount on a contract, PO count, Number of items, Item prices, Ratio of awarded items, Number of items, Number of awarded items, Number of Services offers, Number of shortlisted Services offers, Ratio of shortlisted Services offers.
P2P - Receiving Analytics (Self-Description):
Unlike  other providers who partner with 3rd parties, Ivalua provides OLAP cube based analytics and reporting pre-integrated natively with core transactional modules (including Receiving). Receiving Indicators include Receipts count, Delivery delay, Mean delivery delay, Number of items received late,
Ratio of items received late, Number of items received on time, Ratio of items received on time,
Real delivery time, Average real delivery time, Delivered amount, Delivered items count, Quantities received
P2P - Invoicing Analytics (Self-Description):
Analytics is fully configurable and comes with already set out of the box indicators on all modules. Spend reports can drill to the invoice line level. Spend classification is managed by a spend workbench letting the users defines simple or complex rules  to classify the date. Invoices lines can also be manually classified to manage exception (like wrong data in an invoice) The application use clues coming from other modules (like p2p/contract/sourcing) to propose rules.
Invoice data (can be analyzed to support sourcing/event/opportunity identification analytics, identify buying behaviors, enable forecasting, supporting audit trails, driving benchmarks analyses, offering finance options for supplier, etc. Ivalua is unique that we can enable daily invoice/ spend data updates and provide such real time visibility (as opposed to monthly or quarterly). Our analytics and OLAP capability comes pre-integrated in the base modules and does not need to be licensed separately. We are unique in our approach as we own the analytics modules (vs. it been acquired, partner or 3rd party partner). We also allow advanced analytics where clients can customize the cube and use it as a true enterprise -wide spend data warehouse using our native ETL and EAI toolset.
Our Invoice module provides  a detailed analysis of invoice spend by budget, organization, supplier and commodity.
P2P - Financing Analytics (Self-Description):
We support Buyers analyzing invoices for early payment and dynamic discounting</t>
  </si>
  <si>
    <t>Sourcing - KPIs (Self-Description):
Buyer may define basic KPIs using basic arithmetic operators and standard statistical functions (sum, average, etc.) or work with advanced SQL based formulae
SXM - Measurement (Self-Description):
Ivalua enables track supplier and contract level performance and risk using qualitative/quantitative KPIs. Clients can evaluate and analyze suppliers across multiple performance and risk metrics.
Clients can define and  configure performance and risk types, metrics and associated KPIs. Its important to note that KPIs in the case of Ivalua are auto-popupated by the S2P strategic/ tactical procurement modules in real-time and are auditable (vs. the approach of other providers which is to upload spreadheets into a dashboard with no direct link, navitation, drill-down or auditability to source transactions/ events/documents of record). 
Spend Analytics - KPIs (Self-Description):
Ivalua supports the definition of KPIs that can be used and re-used as needed in the creation of scorecards.
P2P - Analytics (Self-Description):
With the most recent Ivalua release 156, Ivalua Analytics support both real-time AND refreshed data simultaneously in the same Analytics Dashboard. This we believe is quite unique.
P2P - PO Analytics (Self-Description):
With the most recent Ivalua release 156, Ivalua Analytics support both real-time AND refreshed data simultaneously in the same Analytics Dashboard. This we believe is quite unique.</t>
  </si>
  <si>
    <t>P2P - Analytics (Self-Description):
Overall, analytics with ivalua is a powerful tool. Users can access a dashboard that can be configured by them easily to suit their needs. It does come with numerous standard reports. Analysis can be filtered e.g., most viewed, favorite, last viewed, etc. The full list of reports can be easily browsed or searched for. 
New analysis can be built by using a template or by using an analysis builder. The builder includes various visual tools to make the process easier. For example, this includes the following elements:
-Tool bar: for creating an analysis, inserting items, displaying successive states
of the analysis, saving, exporting, etc.
-Filters (period and perimeter) common to all the items of the analysis
-Existing analyses
-Displayed analysis (made of one or more items: pivot tables, graphs, queries
and/or text areas)
-Access to item’s parameters
P2P - Financing Analytics (Self-Description):
We support Buyers analyzing invoices for early payment and dynamic discounting</t>
  </si>
  <si>
    <t>SXM - Measurement (Self-Description):
Ivalua enables supplier tracking and contract level performance and risk using out of the box qualitative/quantitative KPIs. Clients also have the ability to configure new KPI's and include them in configured dashboards/charts, graphs, etc. on any screen in the suite. Clients can evaluate and analyze suppliers (and any related data from the S2P platform and Spend Analysis) across multiple performance and risk metrics.
Clients can define and configure performance and risk types, metrics and associated KPIs and create dashboards to house this information. Its important to note that KPIs in Ivalua are auto-popupated by the S2P strategic/ tactical procurement modules in real-time and are auditable (vs. the approach of other providers which is to upload spreadheets into a dashboard with no direct link, navitation, drill-down or auditability to source transactions/ events/documents of record).
Spend Analytics - KPIs (Self-Description):
Ivalua supports the definition of KPIs that can be used and re-used as needed in the creation of scorecards. End users can define their own formula inside a report and use any existing KPIs in a formula.</t>
  </si>
  <si>
    <t>KPI Modeling
_x000D_(REVISED)</t>
  </si>
  <si>
    <t>Sourcing - Out-of-the-Box (Self-Description):
A complete set of Sourcing and Finance KPIs that cover 95% of most clients needs.
P2P - Analytics (Self-Description):
With the most recent Ivalua release 156, Ivalua Analytics support both real-time AND refreshed data simultaneously in the same Analytics Dashboard. This we believe is quite unique.
P2P - PO Analytics (Self-Description):
With the most recent Ivalua release 156, Ivalua Analytics support both real-time AND refreshed data simultaneously in the same Analytics Dashboard. This we believe is quite unique.</t>
  </si>
  <si>
    <t>KPI Library
_x000D_(REVISED)</t>
  </si>
  <si>
    <t>Sourcing - Scorecards (Self-Description):
Scorecards can be created and automatically populated from surveys, augmented with imported data and automatically updated on a regular (e.g. quarterly) basis and trends tracked over time (with complete history available).
SXM - Scorecards w/ Automatic Updates (Self-Description):
Ivalua supports scorecard creation and editing and re-use. Clients can use afull range of formulae. Scorecards be filtered and drilled-down to the same extent as a report dashboards. Scorecards are updated in real-time and alerts can be sent out based on pre-defined frequency or scoring criteria.
Spend Analytics - Scorecards (Self-Description):
Ivalua supports scorecard creation and editing and re-use. Clients can use afull range of formulae. Scorecards be filtered and drilled-down to the same extent as a report dashboards.
P2P - Analytics (Self-Description):
With the most recent Ivalua release 156, Ivalua Analytics support both real-time AND refreshed data simultaneously in the same Analytics Dashboard. This we believe is quite unique.
P2P - PO Analytics (Self-Description):
With the most recent Ivalua release 156, Ivalua Analytics support both real-time AND refreshed data simultaneously in the same Analytics Dashboard. This we believe is quite unique.</t>
  </si>
  <si>
    <t>SXM - Scorecards w/ Automatic Updates (Self-Description):
"The Ivalua SRM suite of applications is designed to provide a 360° view of our client's relationship with a given supplier in real time. This includes a robust scorecarding feature and these scorecards can be configured and saved and reused as templates. Any KPIs and/or measures can be easily added and configured. 
 The snapshot overview of your integral relationship with any given supplier can be instantly produced in a dashboard.
 KPI's are entirely definable and configurable, marketplace wide, or by commodity/supplier group or any other subdivision of the vendor community. Score cards: same thing. We have pre-built templates that can be filled but quite often risk scoring methodology, weightings, attributes, etc are different depending on the vertical, which is why a customer can also design their own scorecard and/or questionnaire."</t>
  </si>
  <si>
    <t>SXM - Scorecards w/ Automatic Updates (Self-Description):
The Ivalua SRM suite of applications is designed to provide a 360° view of our client's relationship with a given supplier in real time (including where various parties from a supplier, and client companies are able/required to provide feedback). The supplier profile (or scorecard, which is part of the profile) includes information on all supplier activities including transactions, contracts, RFXs, improvement plans, invoices, evaluations, etc.
This includes a robust scorecarding feature and these scorecards can be configured and saved and reused as templates. Any KPIs and/or measures can be easily added and configured. 
The snapshot overview of your integral relationship with any given supplier can be instantly produced in a dashboard.
KPI's are entirely definable and configurable, marketplace wide, or by commodity/supplier group or any other subdivision of the vendor community. Score cards: same thing. We have pre-built templates that can be filled but quite often risk scoring methodology, weightings, attributes, etc are different depending on the vertical, which is why a customer can also design their own scorecard and/or questionnaire.</t>
  </si>
  <si>
    <t>Scorecard Support
_x000D_(REVISED)</t>
  </si>
  <si>
    <t>SXM - Automatic Data / Scorecard Updates (Self-Description):
Scorecard data can be automatically updated in real-time from the core Ivalua S2P modules and be refreshed (even daily) based on feeds from 3rd party systems using our Integration Toolbox. Ivalua supports scorecard creation and editing and re-use. Clients can use afull range of formulae. Scorecards be filtered and drilled-down to the same extent as a report dashboards.
SXM - Alerts &amp; Notification (Self-Description):
Alerts can be defined to notify any user when scorecards drop below a threshold, trends change, or other relevant factors that need to be monitored
Spend Analytics - Scorecards (Self-Description):
Ivalua supports scorecard creation and editing and re-use. Clients can use afull range of formulae. Scorecards be filtered and drilled-down to the same extent as a report dashboards.
P2P - Analytics (Self-Description):
With the most recent Ivalua release 156, Ivalua Analytics support both real-time AND refreshed data simultaneously in the same Analytics Dashboard. This we believe is quite unique.
P2P - PO Analytics (Self-Description):
With the most recent Ivalua release 156, Ivalua Analytics support both real-time AND refreshed data simultaneously in the same Analytics Dashboard. This we believe is quite unique.</t>
  </si>
  <si>
    <t>SXM - Alerts &amp; Notification (Self-Description):
If risk KPIs and scores drop month over month, it can automatically 'guide' vendor and risk managers to perform additional due diligence actions such as site visits, assess key personnel, do alternative market supplier assessments etc. Supplier Performance Scores can automatically reflect ongoing changes to delivery quality, cycle times and stakeholder satisfaction KPIs that are computed from transactional data (e.g., P2P) and survey data in Ivalua. Results of supplier evaluations can drive Supplier Action Plans, Issues Management, Improvement Plans and other corrective projects- using these modules in the Ivalua suite.</t>
  </si>
  <si>
    <t>Scorecard Updates / Monitoring
_x000D_(REVISED)</t>
  </si>
  <si>
    <t>Benchmarking
_x000D_(REVISED)</t>
  </si>
  <si>
    <t>Sourcing - Report Builder (Self-Description):
The same functionality that allows for end-users to customize can be (with further access rights) used by experts to write reports and construct dashboards for private or public use. Ivalua is unique in allowing for the same functionality, building and customization to be extended to supplier users for no extra charge.
SXM - Report Builder (Self-Description):
The report building and definition capability allows adding new reports and templates on both new and pre-defined dimensions, using an extensive range of formulaic support.
Spend Analytics - Extent of Report Definition / Building (Self-Description):
The report building and definition capability allows adding new reports and templates on both new and pre-defined dimensions, using an extensive range of formulaic support.
P2P - Analytics (Self-Description):
With the most recent Ivalua release 156, Ivalua Analytics support both real-time AND refreshed data simultaneously in the same Analytics Dashboard. This we believe is quite unique.
P2P - PO Analytics (Self-Description):
With the most recent Ivalua release 156, Ivalua Analytics support both real-time AND refreshed data simultaneously in the same Analytics Dashboard. This we believe is quite unique.</t>
  </si>
  <si>
    <t>Spend Analytics - Extent of Report Definition / Building (Self-Description):
There is no limitation to the number of dimension that can be set up in the tool. A user can create as many reports needed and control who can see/edit it and create templates.
In the indicator definition, we support all capabilities of SQL and MDX formulas. At the end user level we support all basic math formulas. If a client requests different/more formulas, we have the capabilities to add them.</t>
  </si>
  <si>
    <t>Report/Query Building
_x000D_(REVISED)</t>
  </si>
  <si>
    <t>Sourcing - Out-of-the-Box Reports and Analytics (Self-Description):
Ivalua comes with pre-built report templates that can be used by clients. In addition clients and consultants can provide their templates on the AddOn Store with other clients.
Sourcing - Standard Spend Reports (Self-Description):
All analytics in the Ivalua suite are supported with the same functionality. Thus, spend analytics can be merged in analysis with supplier risk ratings, sourcing win rates, contracted spend, existing open orders, etc. 
P2P - Analytics (Self-Description):
With the most recent Ivalua release 156, Ivalua Analytics support both real-time AND refreshed data simultaneously in the same Analytics Dashboard. This we believe is quite unique.
P2P - PO Analytics (Self-Description):
With the most recent Ivalua release 156, Ivalua Analytics support both real-time AND refreshed data simultaneously in the same Analytics Dashboard. This we believe is quite unique.</t>
  </si>
  <si>
    <t>Sourcing - Standard Spend Reports (Self-Description):
All analytics in the Ivalua suite are supported with the same functionality. Spend analytics can be merged in analysis with supplier risk ratings, sourcing win rates, contracted spend, existing open orders, etc. Ivalua includes Contract Coverage, Spend Map, Savings by entity, Spend Analysis, Spend Analysis Dashboard, Spend by Commodity, Tail Spend, Top 5 commodities. Additiationally, the the Ivalua solution comes standard with the ability to create analytic charts (including for dashboards), pivot tables, and query's.</t>
  </si>
  <si>
    <t>Templates
_x000D_(REVISED)</t>
  </si>
  <si>
    <t>P2P - Catalog Analytics (Self-Description):
Catalog management is available through the web and tablet UI and search/ query can be made by administrators and catalog managers on standard requirements like volume of catalogs, items, changes, changers per period, errors etc. For items that users search and are not found, users  can either fill-out a business form off-catalog request or contact their departmental or category point of contact, which are listed on the home page.
P2P - Analytics (Self-Description):
Unlike  other providers who partner with 3rd parties, Ivalua provides OLAP cube based analytics and reporting pre-integrated natively with core transactional modules (including Receiving). Some sample Indicators for PO Analytics include: [Budget] available, Consumed budget, [Budget] pre-committed, [Budget] committed, [Budget] invoiced, [Budget] Initial, [Budget] Revised, Ordered amount, PR amount allocated, Amount of orders, Number of ordered items lines, Contract coverage rate, Ordered quantities, Ordered amount on a sourcing process, Ordered amount on a contract, PO count, Number of items, Item prices, Ratio of awarded items, Number of items, Number of awarded items, Number of Services offers, Number of shortlisted Services offers, Ratio of shortlisted Services offers.
P2P - PO Analytics (Self-Description):
Unlike  other providers who partner with 3rd parties, Ivalua provides OLAP cube based analytics and reporting pre-integrated natively with core transactional modules (including Receiving). Some sample Indicators for PO Analytics include: [Budget] available, Consumed budget, [Budget] pre-committed, [Budget] committed, [Budget] invoiced, [Budget] Initial, [Budget] Revised, Ordered amount, PR amount allocated, Amount of orders, Number of ordered items lines, Contract coverage rate, Ordered quantities, Ordered amount on a sourcing process, Ordered amount on a contract, PO count, Number of items, Item prices, Ratio of awarded items, Number of items, Number of awarded items, Number of Services offers, Number of shortlisted Services offers, Ratio of shortlisted Services offers.
P2P - Receiving Analytics (Self-Description):
Unlike  other providers who partner with 3rd parties, Ivalua provides OLAP cube based analytics and reporting pre-integrated natively with core transactional modules (including Receiving). Receiving Indicators include Receipts count, Delivery delay, Mean delivery delay, Number of items received late,
Ratio of items received late, Number of items received on time, Ratio of items received on time,
Real delivery time, Average real delivery time, Delivered amount, Delivered items count, Quantities received
P2P - Invoicing Analytics (Self-Description):
Analytics is fully configurable and comes with already set out of the box indicators on all modules. Spend reports can drill to the invoice line level. Spend classification is managed by a spend workbench letting the users defines simple or complex rules  to classify the date. Invoices lines can also be manually classified to manage exception (like wrong data in an invoice) The application use clues coming from other modules (like p2p/contract/sourcing) to propose rules.
Invoice data (can be analyzed to support sourcing/event/opportunity identification analytics, identify buying behaviors, enable forecasting, supporting audit trails, driving benchmarks analyses, offering finance options for supplier, etc. Ivalua is unique that we can enable daily invoice/ spend data updates and provide such real time visibility (as opposed to monthly or quarterly). Our analytics and OLAP capability comes pre-integrated in the base modules and does not need to be licensed separately. We are unique in our approach as we own the analytics modules (vs. it been acquired, partner or 3rd party partner). We also allow advanced analytics where clients can customize the cube and use it as a true enterprise -wide spend data warehouse using our native ETL and EAI toolset.
Our Invoice module provides  a detailed analysis of invoice spend by budget, organization, supplier and commodity.
P2P - Financing Analytics (Self-Description):
We support Buyers analyzing invoices for early payment and dynamic discounting
P2P - Markeplace Dashboard (Self-Description):
Includes user's dashboards, analytical reports, transaction data, pending activities and approvals, key contacts for various spend management activities, relevant 3rd party data and news, internal policies</t>
  </si>
  <si>
    <t>Sourcing - Customization Capability (Self-Description):
Ivalua's reports and analytics dashboards are highly configurable by end-users without requiring any code writing.
P2P - Analytics (Self-Description):
With the most recent Ivalua release 156, Ivalua Analytics support both real-time AND refreshed data simultaneously in the same Analytics Dashboard. This we believe is quite unique.
P2P - PO Analytics (Self-Description):
With the most recent Ivalua release 156, Ivalua Analytics support both real-time AND refreshed data simultaneously in the same Analytics Dashboard. This we believe is quite unique.</t>
  </si>
  <si>
    <t xml:space="preserve">P2P - Analytics (Self-Description):
Overall, analytics with ivalua is a powerful tool. Users can access a dashboard that can be configured by them easily to suit their needs. It does come with numerous standard reports. Analysis can be filtered e.g., most viewed, favorite, last viewed, etc. The full list of reports can be easily browsed or searched for. 
New analysis can be built by using a template or by using an analysis builder. The builder includes various visual tools to make the process easier. For example, this includes the following elements:
-Tool bar: for creating an analysis, inserting items, displaying successive states
of the analysis, saving, exporting, etc.
-Filters (period and perimeter) common to all the items of the analysis
-Existing analyses
-Displayed analysis (made of one or more items: pivot tables, graphs, queries
and/or text areas)
-Access to item’s parameters
P2P - Financing Analytics (Self-Description):
We support Buyers analyzing invoices for early payment and dynamic discounting
P2P - Markeplace Dashboard (Self-Description):
Was always part of ivalua but may not have been described previously  
Marketplaces view can be configured by list of mosaic and to include "special offer" items. Depending on the role of the user, the ivalua homepage will have a view of the marketplace and can include their most recent items or favorite items. </t>
  </si>
  <si>
    <t>Dashboards / Widgets
_x000D_(REVISED)</t>
  </si>
  <si>
    <t>Spend Analytics - Extent of Charting / Graphing Capability (Self-Description):
Charting and graphing capability includes pie charts, bar charts, extensive, modern graph capabilities.
P2P - Analytics (Self-Description):
With the most recent Ivalua release 156, Ivalua Analytics support both real-time AND refreshed data simultaneously in the same Analytics Dashboard. This we believe is quite unique.
P2P - PO Analytics (Self-Description):
With the most recent Ivalua release 156, Ivalua Analytics support both real-time AND refreshed data simultaneously in the same Analytics Dashboard. This we believe is quite unique.</t>
  </si>
  <si>
    <t>Spend Analytics - Extent of Charting / Graphing Capability (Self-Description):
Today we support: bar chart / line chart / pie chart / area chart / line chart / radar chart / treemap / scatter chart / map chart / bubble chart / combo (mixed of multiple chart like bar chart enad line chart), single value chart / multi value chart / multiple kind of gage or speedometer / sunburst. We also support pivottables today. All of these charts have a lot of customization capabilities (style, multiple scales, contol of position/legend etc). All BI works on mobile.
Soon we will support waterfall chart that support multple levels of interactive drill-down in charts like bar chart or pie chart.</t>
  </si>
  <si>
    <t>Charting / Graphing Capability
_x000D_(REVISED)</t>
  </si>
  <si>
    <t>Cross Tabs
_x000D_(REVISED)</t>
  </si>
  <si>
    <t>Filter Definition
_x000D_(REVISED)</t>
  </si>
  <si>
    <t>Filter Library
_x000D_(NEW)</t>
  </si>
  <si>
    <t>Spend Analytics - Formula Support (Self-Description):
There is 2 topics : formula in reporting and formula in classification rules
For reporting : first level of formula directly accessible in the report designer based on already existing indicators, for trained users they can fully defined new dimension/measures in the cube configuration screen
For classification : the system can use any  informations and mix them to create rules, it can be by mapping system or by keywords (or a mix). The system provide classification propositions based on already existing data coming from  other modules (Ex : having a contract on some commodity : this is a clue, a supplier has been invited to a sourcing process : this is a clue...)
P2P - Analytics (Self-Description):
With the most recent Ivalua release 156, Ivalua Analytics support both real-time AND refreshed data simultaneously in the same Analytics Dashboard. This we believe is quite unique.
P2P - PO Analytics (Self-Description):
With the most recent Ivalua release 156, Ivalua Analytics support both real-time AND refreshed data simultaneously in the same Analytics Dashboard. This we believe is quite unique.</t>
  </si>
  <si>
    <t>Formulas
_x000D_(REVISED)</t>
  </si>
  <si>
    <t>Sourcing - Trend Detection (Self-Description):
yes, but the user has to define the trend magnitudes of interest
Sourcing - Collaborative Plan Creation (Self-Description):
Fully functional Corrective Action Plan module natively integrated to all other S2P modules, Issue Mangement and Savings Tracking Modules
P2P - Analytics (Self-Description):
With the most recent Ivalua release 156, Ivalua Analytics support both real-time AND refreshed data simultaneously in the same Analytics Dashboard. This we believe is quite unique.
P2P - PO Analytics (Self-Description):
With the most recent Ivalua release 156, Ivalua Analytics support both real-time AND refreshed data simultaneously in the same Analytics Dashboard. This we believe is quite unique.</t>
  </si>
  <si>
    <t>Sourcing - Collaborative Plan Creation (Self-Description):
Ivalua includes a fully functional, and collaborative Improvement Plan module which is natively integrated to all S2P modules as well as the Issue Mangement and Savings Tracking Modules. Ivalua is includes a seamless integration with DocuSign for e-signiture capabilities.
 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t>
  </si>
  <si>
    <t>Trend Detection
_x000D_(REVISED)</t>
  </si>
  <si>
    <t>Subscriptions
_x000D_(NEW)</t>
  </si>
  <si>
    <t>Analytic Workflow
_x000D_(NEW)</t>
  </si>
  <si>
    <t>P2P - Multi-Currency / Languages (Self-Description):
Currency management page lists the currencies that are available in IVALUA, and allows you create new currencies.
You may also create pseudo-currencies, that is, currencies that are derived from a basic currency by applying a coefficient (for example, KEuros may be derived from Euros).
The reference currency for all application calculations is Euro.
Note: Conversions are managed from the Currency conversion window (Currency
conversion).
Ivalua supports languages for multi-country usage. The Navigation language is the language the application will display in for the current session. By default, it matches the default language set in your account; but should you change it,
this setting overrides the default language in your account. However, if you log off and back in, the UI language will be restored to your default language.
The default language is the language that the application is set to display in when you login. This is also the language of notifications and documents that are sent to you (if they are available in that language)
P2P - Multi-Currency / Languages (Self-Description):
Ivalua has sophisticated support for multiple currencies and languages, supporting global entities, plants/sites and global organizational / account structures.
P2P - Multi-Currency (Self-Description):
As the vast majority of our customers are global, localization is an integral part of the deployment project. The Ivalua implementation team collects all relevant localization data on a per country and per region basis, including currency.  Ivalua has an interface to pull currency updates from an external service on the Internet; typically Clients prefer to use a common currency exchange process for all of their systems, or use their ERP as the master so that all systems reference the same currency exchange rate and time stamps.</t>
  </si>
  <si>
    <t>Sourcing - Multi-Currency (Self-Description):
As the vast majority of our customers are global, local currency support and customer help desk support is an integral part of the deployment project. The Ivalua implementation team collects all relevant localization data on a per country and per region basis, including currency.  Ivalua has an interface to pull currency updates from an external service on the Internet; typically Clients prefer to use a common currency exchange process for all of their systems, or use their ERP as the master so that all systems reference the same currency exchange rate and time stamps.
SXM - Multi-Currency (Self-Description):
As the vast majority of our customers are global, localization is an integral part of the deployment project. The Ivalua implementation team collects all relevant localization data on a per country and per region basis, including currency. Ivalua has an interface to pull currency updates from an external service on the Internet; typically Clients prefer to use a common currency exchange process for all of their systems, or use their ERP as the master so that all systems reference the same currency exchange rate and time stamps.
Spend Analytics - Multi-Currency (Self-Description):
As the vast majority of our customers are global, localization is an integral part of the deployment project. We have extensive experience in supporting needs of various countries in EMEA. The Ivalua implementation team collects all relevant localization data on a per country and per region basis, including currency.  Ivalua has an interface to pull currency updates from an external service on the Internet; typically Clients prefer to use a common currency exchange process for all of their systems, or use their ERP as the master so that all systems reference the same currency exchange rate and time stamps.
CLM - Multi-Currency (Self-Description):
As the vast majority of our customers are global, local currency support and customer help desk support is an integral part of the deployment project. The Ivalua implementation team collects all relevant localization data on a per country and per region basis, including currency.  Ivalua has an interface to pull currency updates from an external service on the Internet; typically Clients prefer to use a common currency exchange process for all of their systems, or use their ERP as the master so that all systems reference the same currency exchange rate and time stamps.</t>
  </si>
  <si>
    <t>P2P - Multi-Currency / Languages (Self-Description):
Ivalua handles the majority of all global currencies as we have to support global customers, some of which use the tool is over 100 countries. Admin can go in and manage their currencies within Ivalua for exchange rates, adding new currencies, etc. 
 Users have the option to switch between languages in a single click. Our solution is a multi-language solution. English, French, German, Spanish, Portuguese, Spanish, Italian and Polish are included as a standard. We have customers that have translated into
- Simplified Chinese
- Japanese
- Korean
- Romanian
- Bulgarian
- Czech
- Hungarian
- Dutch
- Russian
- Slovak
- Turkish
P2P - Multi-Currency / Languages (Self-Description):
Ivalua contains an organizational hierarchy that can be set up to utilize the Client's organizational structure, including business units, sites, etc. When applied, business unit information can be utilized as both a means of categorizing data (show me only suppliers related to business unit X), as a security filter (Bob can only access suppliers data related to business unit X), and as a reporting constraint (Sally can only view transactions related to business unit X suppliers).
Ivalua's organizational hierarchy looks at three elements of a company structure - legal company, organization (BU), and geography. This allows organizations with very complex structures (owns multiple business units/legacy companies, owns multiple legal companies, operates in different regions, etc.) the ability to support the unique requirements each BU, etc. has (suppliers information they require, credentials they need to have on file based on the region they're in, etc.) Ivalua configures these variables into the system so the screens are dynamically updated based on what BU or geographical location a user/supplier is operating in. suppliers.
For example, if a supplier is registering and is part of a certain region, there can be additional fields required before submitting the registration.
Ivalua handles the majority of all global currencies as we have to support global customers, some of which use the tool is over 100 countries. Admin can go in and manage their currencies within Ivalua for exchange rates, adding new currencies, etc. 
Ivalua has integrated to very complex scenarios involving multiple ERPs, global rollouts and numerous intefaces. Users have the option to switch between languages in a single click. Our solution is a multi-language solution. English, French, German, Spanish, Portuguese, Spanish, Italian and Polish are included as a standard. We have customers that have translated into
- Simplified Chinese
- Japanese
- Korean
- Romanian
- Bulgarian
- Czech
- Hungarian
- Dutch
- Russian
- Slovak
- Turkish
P2P - Multi-Currency (Self-Description):
Ivalua handles the majority of all global currencies as we have to support global customers, some of which use the tool is over 100 countries. Admin can go in and manage their currencies within Ivalua for exchange rates, adding new currencies, etc. 
Users have the option to switch between languages in a single click. Our solution is a multi-language solution. English, French, German, Spanish, Portuguese, Spanish, Italian and Polish are included as a standard. We have customers that have translated into
- Simplified Chinese
- Japanese
- Korean
- Romanian
- Bulgarian
- Czech
- Hungarian
- Dutch
- Russian
- Slovak
- Turkish</t>
  </si>
  <si>
    <t>Multi-Currency
_x000D_(REVISED)</t>
  </si>
  <si>
    <t>Sourcing - Multi-Lingual (Self-Description):
Customers are using the Ivalua platform in 11 languages.
SXM - Multi-Lingual (Self-Description):
Customers are using the Ivalua platform in 11 languages. We can extend the number of language by configuration. We use a dedicated translation company for the "out of the box" labels
Spend Analytics - Multi-Lingual (Self-Description):
Customers are using the Ivalua platform in 11 languages. We can extend the number of language by configuration. We use a dedicated translation company for the "out of the box" labels
CLM - Multi-Lingual (Self-Description):
Clients have deployed Ivalua in 11 languages.  We can extend the number of language by configuration. We use a dedicated translation company for the "out of the box" labels</t>
  </si>
  <si>
    <t>Sourcing - Multi-Lingual (Self-Description):
Customers are using the Ivalua platform in 15 languages.
SXM - Multi-Lingual (Self-Description):
Customers are using the Ivalua platform in 15 languages. We can extend the number of language by configuration. We use a dedicated translation company for the "out of the box" labels.
 Clients also have the ability to easily translate text strings for the system via excel export/import.
Spend Analytics - Multi-Lingual (Self-Description):
Customers are using the Ivalua platform in 15 languages. We can extend the number of language by configuration. We use a dedicated translation company for the "out of the box" labels. Clients also have the ability to translate the solution via simple export/import of text strings.</t>
  </si>
  <si>
    <t>Sourcing - Multi-Lingual (Self-Description):
Customers are using the Ivalua platform in 15 languages, and have the option of self translating the application in its entirety via excel text string export. This file can also be sent to a translating service, for instance and be translated into any number of languages.
Within the UI individual fields can be configured to have data entered in various languages. e.g. contract summary can be in English, German, Japanese, etc. so depending on who is viewing the summary they can see a "local" language description.
CLM - Multi-Lingual (Self-Description):
Customers are using the Ivalua platform in 15 languages, and have the option of self translating the application in its entirety via excel text string export. This file can also be sent to a translating service, for instance and be translated into any number of languages.
Within the UI individual fields can be configured to have data entered in various languages. e.g. contract summary can be in English, German, Japanese, etc. so depending on who is viewing the summary they can see a "local" language description.</t>
  </si>
  <si>
    <t>Multi-Lingual
_x000D_(REVISED)</t>
  </si>
  <si>
    <t>P2P - Invoice Compliance (Self-Description):
Tax treatment: The way taxes are handled in Ivalua invoices is determined based on the tax environment setup. Setting up the tax environment requires full understanding of the tax legislation ruling in your country. Once this is correctly done, Ivalua will calculate taxes and automatically generate the corresponding tax accounting entries. 
We are in use by clients in 73 countries where clients and their SIs  have used multiple sales tax systems and currencies. Clients and SIs typically manage the tax compliance and certification.
Ivalua supports management of the various way of accounting for  taxes: Deductible, Non-Deductible, Pro-rata, Self-Assessed.</t>
  </si>
  <si>
    <t>P2P - Invoice Compliance (Self-Description):
We are working with Trustweaver to build a partnership from  to sign, to validate, to archive invoices in order to guarantee tax compliance for invoice.
Currently we are working on POC with them to validate and build integrate process beginning for Post Audit countries.
After that the plan in to integrate clearance country.
For information for from Trustweaver: 57 countries supported; Following e-invoicing mandates globally; Built-in tax documentation; EU Qualified Trust Service Provider; Annual PwC 3402/II audit; Consistent with applicable privacy legislation; Fully embedded into many leading B2B platforms; Easy to integrate with any other on-premise or hosted B2B solutions; Support for all business scenarios and processes; World-class SLA and track record
Post Audit: Qualified Seals; Equivalent outside EU; Localized for maximum audit recognition; Double signatures for complex cross-border transactions; Long-term verifiable signatures with time-stamps; Seamless archiving; 
Clearance: Sign &amp; clear invoice; Validate invoice; Buyers’ responses
Cancellation; Contingency; Transport etc. documents; Seamless archiving</t>
  </si>
  <si>
    <t>e-Document Regulatory Support
_x000D_(REVISED)</t>
  </si>
  <si>
    <t>P2P - Payment Processing (Self-Description):
Payment imported from ERP into Ivalua are displayed in supplier portal. All lsited details can be made visible.</t>
  </si>
  <si>
    <t>e-Payment Support
_x000D_(REVISED)</t>
  </si>
  <si>
    <t>GDPR / Privacy Standards
_x000D_(REVISED)</t>
  </si>
  <si>
    <t>P2P - Invoice Compliance (Self-Description):
Tax treatment: The way taxes are handled in Ivalua invoices is determined based on the tax environment setup. Setting up the tax environment requires full understanding of the tax legislation ruling in your country. Once this is correctly done, Ivalua will calculate taxes and automatically generate the corresponding tax accounting entries. 
We are in use by clients in 73 countries where clients and their SIs  have used multiple sales tax systems and currencies. Clients and SIs typically manage the tax compliance and certification.
Ivalua supports management of the various way of accounting for  taxes: Deductible, Non-Deductible, Pro-rata, Self-Assessed.
P2P - Payment Processing (Self-Description):
Payment imported from ERP into Ivalua are displayed in supplier portal. All lsited details can be made visible.
P2P - Payment Cards (Self-Description):
We can easily integrate with any payment card/ virtual cards for invoices and T&amp;E based on project needs. We have imported standard level 2 and 3 data from banks and card providers based on project specifications.</t>
  </si>
  <si>
    <t>Sourcing - Globalization (Self-Description):
Ivalua supports hosting in global and regional data centers; support for specific e-Signature / e-Notification rules of the countries in which customers deploy; support variable workflows that tailor themselves to the locale of execution. Even a separate file-server that stores native files can be globalized to attach files in specific languages or pertaining to specific jurisdictions. Clients have deployed Ivalua in 15 languages.
SXM - Globalization (Self-Description):
Ivalua supports hosting in global and regional data centers; support for specific e-Signature / e-Notification rules of the countries in which customers deploy; support variable workflows that tailor themselves to the locale of execution. Even a separate file-server that stores native files can be globalized to attach files in specific languages or pertaining to specific jurisdictions. Clients have deployed Ivalua in 11 languages.
Spend Analytics - Globalization (Self-Description):
We support multi-currency, multi-language as well as ability to model global taxes (we started in Europe as a company and almost all European countires have implemented this). We also provide a global support model across 10 languages.
CLM - Globalization (Self-Description):
Ivalua supports hosting in global and regional data centers; support for specific e-Signature / e-Notification rules of the countries in which customers deploy; support variable workflows that tailor themselves to the locale of execution. Even a separate file-server that stores native files can be globalized to attach files in specific languages or pertaining to specific jurisdictions. Clients have deployed Ivalua in 11 languages.
P2P - Invoice Compliance (Self-Description):
We are working with Trustweaver to build a partnership from  to sign, to validate, to archive invoices in order to guarantee tax compliance for invoice.
Currently we are working on POC with them to validate and build integrate process beginning for Post Audit countries.
After that the plan in to integrate clearance country.
For information for from Trustweaver: 57 countries supported; Following e-invoicing mandates globally; Built-in tax documentation; EU Qualified Trust Service Provider; Annual PwC 3402/II audit; Consistent with applicable privacy legislation; Fully embedded into many leading B2B platforms; Easy to integrate with any other on-premise or hosted B2B solutions; Support for all business scenarios and processes; World-class SLA and track record
Post Audit: Qualified Seals; Equivalent outside EU; Localized for maximum audit recognition; Double signatures for complex cross-border transactions; Long-term verifiable signatures with time-stamps; Seamless archiving; 
Clearance: Sign &amp; clear invoice; Validate invoice; Buyers’ responses
Cancellation; Contingency; Transport etc. documents; Seamless archiving</t>
  </si>
  <si>
    <t>Sourcing - Globalization (Self-Description):
Ivalua supports hosting in global and regional data centers; support for specific e-Signature / e-Notification rules of the countries in which customers deploy; support variable workflows that tailor themselves to the locale of execution. Even a separate file-server that stores native files can be globalized to attach files in specific languages or pertaining to specific jurisdictions. Clients have deployed Ivalua in 15 languages and based on authorization, have the ability to upload/modify additional languages at no additional charge.
SXM - Globalization (Self-Description):
Ivalua supports hosting in global and regional data centers; support for specific e-Signature / e-Notification rules of the countries in which customers deploy; support variable workflows that tailor themselves to the locale of execution. Even a separate file-server that stores native files can be globalized to attach files in specific languages or pertaining to specific jurisdictions. Clients have deployed Ivalua in 15 languages.</t>
  </si>
  <si>
    <t xml:space="preserve">CLM - Globalization (Self-Description):
Ivalua supports hosting in global and regional data centers; support for specific e-Signature / e-Notification rules of the countries in which customers deploy; support variable workflows that tailor themselves to the locale of execution. Even a separate file-server that stores native files can be globalized to attach files in specific languages or pertaining to specific jurisdictions. 
Customers are using the Ivalua platform in 15 languages, and have the option of self translating the application in its entirety via excel text string export. This file can also be sent to a translating service, for instance and be translated into any number of languages.
Within the UI individual fields can be configured to have data entered in various languages. e.g. contract summary can be in English, German, Japanese, etc. so depending on who is viewing the summary they can see a "local" language description.
</t>
  </si>
  <si>
    <t>Other Globalization Support
_x000D_(REVISED)</t>
  </si>
  <si>
    <t>Roadmap
_x000D_(NEW)</t>
  </si>
  <si>
    <t>P2P - Catalog Approvals (Self-Description):
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
P2P - Approval Process / Approval Engine (Self-Description):
A validation workflow, is a work process routing approvals or validations for an object (available for PR...).
A workflow involves a variable number of steps that are called activities and requires the
involvement of performers.
Users involved in each activity of the workflow have the possibility to approve or refuse the
activity.
Performer: Workflow performers are users who can be asked to participate in the validation process.
Appropriate performers are determined for each activity.
Activity’s performers,  Selectable performers, Users to which you can forward the activity, Substitution performer 
Users that need to be notified by mail at the initialization, validation, rejection.
Users who are authorized to manage the activity
Alerts: It is possible to configure alerts and define at which step of the workflow they are active and
whether they are blocking or not
Object’s access URL: In any activities of the workflow, it is possible to assign URLs to directly access an object
Callback functions These functions are called after the initialization, the validation or the refusal of an activity.
Execution perimeter
For a purchasing request, we can distinguish the Purchasing type and the Request only type. It is then
possible to create a specific workflow for each type of object.
Limit the execution perimeter of a workflow at a specific level and node of the organizational model.
Limit the execution perimeter of a workflow at a specific level, eventually, at a specific node of the Purchasing segmentation.
P2P - P2P Configuration Set Up (Self-Description):
Our approach to customized P2P configuration and advanced configuration scenarios is "Everything is Possible". We support all approaches you list i.e... users, departments, commodities, roles, content groups, approval steps, delegated approvals, units of measure, custom fields, accounts, chart of accounts, invoice tolerances, receiving tolerances, budget periods, payment terms, etc. and more. There are no limits to the number of configurations included. We support both single and multiple chart of accounts/accounting structure (e.g., SAP, Oracle, Lawson, etc.). The process for configuring custom fields/web forms is using the 'Design Mode" which is a dream-weaver like abstraction layer that business users and administrators can use without writing a single line of code. None of our competitors has this "Everything is Possible" capability.
P2P - Business Rules / Workflow (Self-Description):
Any element in the database can be used, correlated with an other element and actions when configuring business rules. Our rules/ workflow capability is native. Ivalua's Design mode offers a 'whiteboard" environment and 'drag &amp; drop" capabilities when it comes to configuration by business users. Workflow changes can be visually seen in a dynamic picture as well as in a tabular/ sequential form to see the real-time effects of changes. Workflow and business rules can be changed on the fly in real time. Ivalua can get really really granular e.g. parallel and sequential workflows, reverse triggers e.g. if approver X rejects a contract approval, then re-trigger the workflow with a different chain of approvers for some parts of the workflow while copying the first set of approvers or require re-approval from the earlier approvers based on notifying them that another approver whose approval ,matters to their decision has rejected.
P2P - Invoice Validation / Approvals (Self-Description):
Ivalua is exceptional in matching an invoice (e.g., to a purchase order or a payment plan against specified criteria). These matching elements include goods receipts and other specified criteria (flexibility to control 2- and 3-way match by supplier or spend type, match invoice lines against purchase order lines, etc.) We perform rules-based invoice validation based on business rules (e.g., tolerances, partial payments, etc.) and other commercial rules (e.g. currency conversions, rounding rules, and multi-authority tax calculations). Ivalua designed its e-invoicing capability to be a highly automated, minimal touch, electronic invoice acceptance, matching, and processing system where procurement only needs to touch invoices where there are no contracts or orders for matching or actual disputes (which is generally less than 2% of invoices). The solution can also incorporate additional documents and scenarios associated with both basic direct and services procurement connectivity requirements as well (e.g., for direct spend, PO change order support, blanket POs, advanced ship notifications). Direct procurement needs often encompass complex relationships with numerous references, records, and transactions per contract. Ivalua’s support for touchless processing is important if you consider the myriad of reasons invoices can “fail” a first pass match – they could be missing supplier or SKU data, required fields or contain line-level cost or tax/VAT errors. If an invoice is missing data or has incorrect data, there's no reason a supplier should not be able to update it without procurement involvement. With Ivalua, whether the invoice is PO-flipped, submitted through EDI or XML, or presented as a PDF for OCR, if the invoice doesn't contain the necessary fields and doesn't match (e.g., to a contract or purchase order) within defined tolerances, the invoice is flipped back to the supplier for completion, verification, and resubmission. If the invoice is appropriately completed and corrected within tolerances, it will go direct to the payment queue. If it is complete, but there are still issues, it will go to a dispute resolution queue for manual review. Ivalua integrates with ERP and 3rd party tax databases. Ivalua can capture, share, and store buyer/supplier interactions pertaining to commercial/invoicing disputes and other issues (e.g., audited threaded discussions). Our approval workflow capabilities (e.g., incorporating existing internal approval limits and organizational hierarchies, providing an escalation process when an invoice approver fails to approve the invoice in a designated time period (etc.) are remarkable and better than any other provider. The invoice workflow is designed to route invoices to the correct people for review and approval. Blocking alerts can stop the approval workflow progress: until the resolution of the anomaly,it is not possible to approve the current step (although it is possible to refuse it). Our customers have seen a 50-75% reduction in time spent processing invoices.
Ivalua also supports Multi-budget and accounting allocation; blocking and non-blocking alerts for faster handling of discrepancies, asset accounting, and upto-date delegation option.
P2P - Payment Processing (Self-Description):
Payment imported from ERP into Ivalua are displayed in supplier portal. All lsited details can be made visible.
P2P - Trade Financing (Receivables and Payables Financing) (Self-Description):
The Ivalua platform also supports dynamic discounting capability. If the buyer opts to enable the option of early payment, suppliers can indicate whether or not they would prefer to be paid early on invoice approval as well as see how much of a discount is required for that early payment. When a supplier has authorized early payment, the platform can be used to optimize early payments against available treasury cash management requirements. 
Whether or not a dynamic discount is applied, the system pushes approved invoices to the AP system as well as accrual amounts for invoices not fully received, receipts not fully invoiced, and invoices not fully paid. Risk Alerts (for potential cash shortages and viability) can be set for Suppliers that frequently accept discounts and can be integrated onto the Supplier Profile. Third Party Supply Chain Financing solutions are available from partners like Greensill.
P2P - Profiles (Self-Description):
The administration of authorizations and profiles allows you to effectively regulate access
to functions and data of the application, both for security reasons and for the distribution
of roles among users.
The management of access revolves around several concepts: the User account, profile
and authorization.
User Account carries the identity of the user, its organizational and Purchasing perimeters,
and the list of profiles that are assigned.
The profile identifies a role, usually assumed by multiple users, for example: Buyer,
Purchasing Director, Administrator, etc.
This is an intermediary object between the User account and the authorization: indeed,
the permissions are assigned to profiles, and not directly to User accounts.
An authorization is a right of access to a function or to data. Each module is governed by
its own authorizations.</t>
  </si>
  <si>
    <t>P2P - Profiles (Self-Description):
Further, we provide differentiated features such as assemble and assign a "team of users" to have access to, edit/contribute and work on specific objects (e.g. contracts). Teams can be different for different contracts. Such advanced features reflect the reality of multi-team stakeholder and supplier collaboration in sourcing and procurement.</t>
  </si>
  <si>
    <t>P2P - Catalog Approvals (Self-Description):
Was always part of ivalua but may not have been described previously  
The buyer and the supplier can import catalogs in a collaborative way. During the import process, they can exchange messages via a blog and track progress thanks to the workflow. Once a catalog has been submitted by a supplier, the buyer can review the data before approving the import. 
Ivalua Buyer has a built-in catalog import console that enables you, as a supplier, to create and edit item sheets (validity date range, price, shipping terms, etc.) and to submit this data to buyers for approval. Various features aim at facilitating communication between supplier and buyer and at tracking progress of each import (comments, statuses, workflow, and notifications).
P2P - Invoice Validation / Approvals (Self-Description):
Variance Control - The variance control is performed at invoice line level and is reported in a separate
that calculates the difference:
 between the ordered amount and the invoiced amount if there is no receipt
 between the received amount and the invoiced amount if there is at least one
receipt</t>
  </si>
  <si>
    <t>Organizational Hierarchy
_x000D_(REVISED)</t>
  </si>
  <si>
    <t>Account Structures 
_x000D_(REVISED)</t>
  </si>
  <si>
    <t>P2P - Catalog Approvals (Self-Description):
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
P2P - Approval Process / Approval Engine (Self-Description):
A validation workflow, is a work process routing approvals or validations for an object (available for PR...).
A workflow involves a variable number of steps that are called activities and requires the
involvement of performers.
Users involved in each activity of the workflow have the possibility to approve or refuse the
activity.
Performer: Workflow performers are users who can be asked to participate in the validation process.
Appropriate performers are determined for each activity.
Activity’s performers,  Selectable performers, Users to which you can forward the activity, Substitution performer 
Users that need to be notified by mail at the initialization, validation, rejection.
Users who are authorized to manage the activity
Alerts: It is possible to configure alerts and define at which step of the workflow they are active and
whether they are blocking or not
Object’s access URL: In any activities of the workflow, it is possible to assign URLs to directly access an object
Callback functions These functions are called after the initialization, the validation or the refusal of an activity.
Execution perimeter
For a purchasing request, we can distinguish the Purchasing type and the Request only type. It is then
possible to create a specific workflow for each type of object.
Limit the execution perimeter of a workflow at a specific level and node of the organizational model.
Limit the execution perimeter of a workflow at a specific level, eventually, at a specific node of the Purchasing segmentation.
P2P - P2P Configuration Set Up (Self-Description):
Our approach to customized P2P configuration and advanced configuration scenarios is "Everything is Possible". We support all approaches you list i.e... users, departments, commodities, roles, content groups, approval steps, delegated approvals, units of measure, custom fields, accounts, chart of accounts, invoice tolerances, receiving tolerances, budget periods, payment terms, etc. and more. There are no limits to the number of configurations included. We support both single and multiple chart of accounts/accounting structure (e.g., SAP, Oracle, Lawson, etc.). The process for configuring custom fields/web forms is using the 'Design Mode" which is a dream-weaver like abstraction layer that business users and administrators can use without writing a single line of code. None of our competitors has this "Everything is Possible" capability.
P2P - Business Rules / Workflow (Self-Description):
Any element in the database can be used, correlated with an other element and actions when configuring business rules. Our rules/ workflow capability is native. Ivalua's Design mode offers a 'whiteboard" environment and 'drag &amp; drop" capabilities when it comes to configuration by business users. Workflow changes can be visually seen in a dynamic picture as well as in a tabular/ sequential form to see the real-time effects of changes. Workflow and business rules can be changed on the fly in real time. Ivalua can get really really granular e.g. parallel and sequential workflows, reverse triggers e.g. if approver X rejects a contract approval, then re-trigger the workflow with a different chain of approvers for some parts of the workflow while copying the first set of approvers or require re-approval from the earlier approvers based on notifying them that another approver whose approval ,matters to their decision has rejected.
P2P - Invoice Validation / Approvals (Self-Description):
Ivalua is exceptional in matching an invoice (e.g., to a purchase order or a payment plan against specified criteria). These matching elements include goods receipts and other specified criteria (flexibility to control 2- and 3-way match by supplier or spend type, match invoice lines against purchase order lines, etc.) We perform rules-based invoice validation based on business rules (e.g., tolerances, partial payments, etc.) and other commercial rules (e.g. currency conversions, rounding rules, and multi-authority tax calculations). Ivalua designed its e-invoicing capability to be a highly automated, minimal touch, electronic invoice acceptance, matching, and processing system where procurement only needs to touch invoices where there are no contracts or orders for matching or actual disputes (which is generally less than 2% of invoices). The solution can also incorporate additional documents and scenarios associated with both basic direct and services procurement connectivity requirements as well (e.g., for direct spend, PO change order support, blanket POs, advanced ship notifications). Direct procurement needs often encompass complex relationships with numerous references, records, and transactions per contract. Ivalua’s support for touchless processing is important if you consider the myriad of reasons invoices can “fail” a first pass match – they could be missing supplier or SKU data, required fields or contain line-level cost or tax/VAT errors. If an invoice is missing data or has incorrect data, there's no reason a supplier should not be able to update it without procurement involvement. With Ivalua, whether the invoice is PO-flipped, submitted through EDI or XML, or presented as a PDF for OCR, if the invoice doesn't contain the necessary fields and doesn't match (e.g., to a contract or purchase order) within defined tolerances, the invoice is flipped back to the supplier for completion, verification, and resubmission. If the invoice is appropriately completed and corrected within tolerances, it will go direct to the payment queue. If it is complete, but there are still issues, it will go to a dispute resolution queue for manual review. Ivalua integrates with ERP and 3rd party tax databases. Ivalua can capture, share, and store buyer/supplier interactions pertaining to commercial/invoicing disputes and other issues (e.g., audited threaded discussions). Our approval workflow capabilities (e.g., incorporating existing internal approval limits and organizational hierarchies, providing an escalation process when an invoice approver fails to approve the invoice in a designated time period (etc.) are remarkable and better than any other provider. The invoice workflow is designed to route invoices to the correct people for review and approval. Blocking alerts can stop the approval workflow progress: until the resolution of the anomaly,it is not possible to approve the current step (although it is possible to refuse it). Our customers have seen a 50-75% reduction in time spent processing invoices.
Ivalua also supports Multi-budget and accounting allocation; blocking and non-blocking alerts for faster handling of discrepancies, asset accounting, and upto-date delegation option.
P2P - Payment Processing (Self-Description):
Payment imported from ERP into Ivalua are displayed in supplier portal. All lsited details can be made visible.
P2P - Trade Financing (Receivables and Payables Financing) (Self-Description):
The Ivalua platform also supports dynamic discounting capability. If the buyer opts to enable the option of early payment, suppliers can indicate whether or not they would prefer to be paid early on invoice approval as well as see how much of a discount is required for that early payment. When a supplier has authorized early payment, the platform can be used to optimize early payments against available treasury cash management requirements. 
Whether or not a dynamic discount is applied, the system pushes approved invoices to the AP system as well as accrual amounts for invoices not fully received, receipts not fully invoiced, and invoices not fully paid. Risk Alerts (for potential cash shortages and viability) can be set for Suppliers that frequently accept discounts and can be integrated onto the Supplier Profile. Third Party Supply Chain Financing solutions are available from partners like Greensill.
P2P - Profiles (Self-Description):
The administration of authorizations and profiles allows you to effectively regulate access
to functions and data of the application, both for security reasons and for the distribution
of roles among users.
The management of access revolves around several concepts: the User account, profile
and authorization.
User Account carries the identity of the user, its organizational and Purchasing perimeters,
and the list of profiles that are assigned.
The profile identifies a role, usually assumed by multiple users, for example: Buyer,
Purchasing Director, Administrator, etc.
This is an intermediary object between the User account and the authorization: indeed,
the permissions are assigned to profiles, and not directly to User accounts.
An authorization is a right of access to a function or to data. Each module is governed by
its own authorizations.
P2P - Requisitioning Budget Checking Process (Self-Description):
IVALUA allows you to manage a budget repository.
Coupled with the various e-Procurement modules (Purchase requisitions, Purchase
orders, Receipts, and Invoices), the Budgets module enables you to:
- Define budgets and allocate budget amounts according to the budget structure that fits your needs
- Enforce budget control on cost allocations entry
- Ensure commitment control
The Reporting module gives you the ability to analyze budget data.
Budget control
Based on its cost allocations, a purchase requisition is automatically matched to a
budget. Requisition approval can then be made subservient to budget availability.
Depending on configuration, budget control can be more or less stringent
Budget commitment tracking
The PR-to-budget link is retained throughout the purchasing process: purchase
requisition, purchase order, and invoice. This allows for the tracking of budgeted, pre-committed,
committed, and invoiced amounts, and enables the continuous update of
available budget amount.</t>
  </si>
  <si>
    <t>Sourcing - Budget and Demand Definition (Self-Description):
Ivalua supports the definition of budgets and point-in-time demand definition over the course of the project award window.
Sourcing - Budget Management (Self-Description):
Ivalua supports budget definition and projected spend based on sourcing events and actual spend from Ivalua P2P modules.
SXM - PO/Invoice/Payment Support (Self-Description):
Ivalua's portal supports the distribution and archival of purchase orders on behalf of the buyers and/or invoices on behalf of the suppliers, correlation, and payment support through ACH integration.
P2P - Profiles (Self-Description):
Further, we provide differentiated features such as assemble and assign a "team of users" to have access to, edit/contribute and work on specific objects (e.g. contracts). Teams can be different for different contracts. Such advanced features reflect the reality of multi-team stakeholder and supplier collaboration in sourcing and procurement.</t>
  </si>
  <si>
    <t xml:space="preserve">P2P - Catalog Approvals (Self-Description):
Was always part of ivalua but may not have been described previously  
The buyer and the supplier can import catalogs in a collaborative way. During the import process, they can exchange messages via a blog and track progress thanks to the workflow. Once a catalog has been submitted by a supplier, the buyer can review the data before approving the import. 
Ivalua Buyer has a built-in catalog import console that enables you, as a supplier, to create and edit item sheets (validity date range, price, shipping terms, etc.) and to submit this data to buyers for approval. Various features aim at facilitating communication between supplier and buyer and at tracking progress of each import (comments, statuses, workflow, and notifications).
P2P - Invoice Validation / Approvals (Self-Description):
Variance Control - The variance control is performed at invoice line level and is reported in a separate
that calculates the difference:
 between the ordered amount and the invoiced amount if there is no receipt
 between the received amount and the invoiced amount if there is at least one
receipt
P2P - Requisitioning Budget Checking Process (Self-Description):
The thresholds are clearly visible and color coded to reflect % of budget consumed. The Budget usage tab of a budget line gives you an overview of all the spending
transactions charged to the budged line (any related budget amount line). Spending
transactions are classified into commitment stages: Pre-committed (Engaging),
Committed (Engaged), and Invoiced. Each spending transaction (requisition, order) is a clickable link that gives you direct access to the transaction’s details.
In the course of the purchasing process, it may prove useful to free pre-committed and
committed budget amounts so as to better reflect the actual spending situation - this is possible with Ivalua.
</t>
  </si>
  <si>
    <t>Sourcing - Budget Management (Self-Description):
Ivalua has a budget tracking module where customers can manage budgets by fiscal year, cost center, organization, project, etc. Easily import and load budgets from your financial system and configure chart of accounts. Conduct budget line spend analysis based on progress and know all usage against a budget. Stay informed - Configure alerts and track encumbrance (requisition), commitment (order), usage (invoice).</t>
  </si>
  <si>
    <t>Budget Support
_x000D_(REVISED)</t>
  </si>
  <si>
    <t>Sourcing - Role-Based Team Definition (Self-Description):
Ivalua supports user-level perimeter and access controls to specific objects like a specific contract with a specific supplier in a specific region.
Sourcing - Team Management (Self-Description):
Team can be assembled on the fly across users and organizational unit regardless of organizational roles of the team members. Specific security can be defined on a team-member/task basis that can over-ride their standard access rights as long as they are provided those as part of the team.
P2P - Profiles (Self-Description):
Further, we provide differentiated features such as assemble and assign a "team of users" to have access to, edit/contribute and work on specific objects (e.g. contracts). Teams can be different for different contracts. Such advanced features reflect the reality of multi-team stakeholder and supplier collaboration in sourcing and procurement.</t>
  </si>
  <si>
    <t>Team Modelling &amp; Management
_x000D_(REVISED)</t>
  </si>
  <si>
    <t>Talent Management
_x000D_(NEW)</t>
  </si>
  <si>
    <t>P2P - P2P Configuration Set Up (Self-Description):
Our approach to customized P2P configuration and advanced configuration scenarios is "Everything is Possible". We support all approaches you list i.e... users, departments, commodities, roles, content groups, approval steps, delegated approvals, units of measure, custom fields, accounts, chart of accounts, invoice tolerances, receiving tolerances, budget periods, payment terms, etc. and more. There are no limits to the number of configurations included. We support both single and multiple chart of accounts/accounting structure (e.g., SAP, Oracle, Lawson, etc.). The process for configuring custom fields/web forms is using the 'Design Mode" which is a dream-weaver like abstraction layer that business users and administrators can use without writing a single line of code. None of our competitors has this "Everything is Possible" capability.
P2P - Business Rules / Workflow (Self-Description):
Any element in the database can be used, correlated with an other element and actions when configuring business rules. Our rules/ workflow capability is native. Ivalua's Design mode offers a 'whiteboard" environment and 'drag &amp; drop" capabilities when it comes to configuration by business users. Workflow changes can be visually seen in a dynamic picture as well as in a tabular/ sequential form to see the real-time effects of changes. Workflow and business rules can be changed on the fly in real time. Ivalua can get really really granular e.g. parallel and sequential workflows, reverse triggers e.g. if approver X rejects a contract approval, then re-trigger the workflow with a different chain of approvers for some parts of the workflow while copying the first set of approvers or require re-approval from the earlier approvers based on notifying them that another approver whose approval ,matters to their decision has rejected.
P2P - Requisitioning Process (Self-Description):
Creating a purchase requisition 
- Quick start: creating a purchase requisition in 3 clicks
- based on the IVALUA catalog
- based on an external catalog (Punch-out)
- by duplicating an existing requisition
- from a Frame Agreement (contract)
- from a pre-defined form for specific commodities and services with structured data attributes
- for tooling or assets, which can then be tracked in a specific module for their life cycle (incl. usage, maintenance, depreciation and scrappage).
- Creating a purchase requisition in "Open order" mode. the open order allows you to generate multiple order
“releases”, without recreating a purchase requisition each time
The purchase requisition record includes all the characteristics of the requisition and
allows an end-to-end management of the requisition.
- Automatic creation by purchase requisition interface
Grouped orders (consolidation of purchase requisition lines): the purchase requisitions consolidation function allows you to generate a single order from multiple purchase requisitions.
Shipping/Billing addresses: any purchase requisition must include a shipping address and a billing address.
In the same purchase requisition, you can choose to deliver different line items to
different locations.
Allocations: the input of cost allocations is done on the detail of PR line items. 
Allocations can be entered in amounts or percentages.
The default allocation is defined according to rules
Budgets and monitoring of budget usage: IVALUA allows you to manage a budget repository. Coupled with purchase requisitions, the Budgets module enables you to define budgets and allocate budget amounts according to the budget structure that fits your needs, enforce budget control on cost allocations entry, ensure commitment control.
Training is very easy via our Ivalua Academy (with our P2P classes).
P2P - Receiving Process (Self-Description):
By making deliveries and receipts part of the same process, re-entry of data is minimized.  Ivalua uses  a simple receipt form with workflow and alerts for compliance. In cases of short-shipments/backorders or quality issues, workflow can route for exception management by the appropriate parties before the receipt is fully approved. Ivalua also provides alternative screen for processing multiple receipts quickly. Ivalua enables tracking of contracted expenses based on budget categories , tied to the receiving stage. Ivalua supports creation of total or partial receipts. Multiple charges can be made to the budget at fulfillment
Ivalua enables configurable receiving functionality including user/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Ivalua's Assets &amp; Tooling module allows buyers to track asset value/depreciation, track warranties, service schedules, configure asset attributes, etc.). Clients can receive receipts by line items on orders. While Ivalua doesn't have a min-max style inventory master, ordered and received items can be tagged as those belonging to an inventory. Users can receive via browser, email and mobile devices..
Returns and Transfers: Receipts on back docks needing transfer to specific areas can be managed until completion. Returns of previously received items and services officially communicate the reverse of fulfillment to buyers and suppliers.  Process returns through similar forms.</t>
  </si>
  <si>
    <t>P2P - Receiving Process (Self-Description):
Ivalua has a dedicated module to Assets and Tooling. 
With Ivalua you can easily
• Capture asset numbers, pictures, labels and other meta-data points.
• Track depreciation, maintenance and usage.
• Link directly to suppliers or contractors who are in physical possession of key assets.
• Associate tooling to the individual parts they are used to manufacture (including volumes per month that may drive wear and tear on the tooling).
Ivalua’s module brings the added benefit of collaborating with suppliers while managing assets at offsite locations. In addition, Ivalua provides the full history and audit of your tools so you can quickly and easily track them down.
With Ivalua, procurement teams have a tool that helps them:
• Link directly to suppliers or contractorswho are in physical possession of key assets
• Ensure full accountability for proper maintenance, transfers and eventual return or destruction of the tools.
• Manage connections of toolings to the parts they are used to manufacture (including volumes per month that may drive wear and tear on the tooling).
• Collaborate with a team to manage an asset’s lifecycle.</t>
  </si>
  <si>
    <t>Asset Management
_x000D_(REVISED)</t>
  </si>
  <si>
    <t>P2P - Personalization (Self-Description):
Ivalua offers a very high level of Personalization capability. All terminology can be tailored, but Ivalua allow also to configured Workflows, Screen design, New data field and new data tables, business rules, without specific coding.</t>
  </si>
  <si>
    <t>Sourcing - Personalization Technology (Self-Description):
Ivalua offers a very high level of Personalization capability. All terminology can be tailored, but Ivalua allow also to configured Workflows, Screen design, New data field and new data tables, business rules, without specific coding.
SXM - Personalization (Self-Description):
Ivalua offers a very high level of Personalization capability. All terminology can be tailored, but Ivalua allow also to configured Workflows, Screen design, New data field and new data tables, business rules, without specific coding.
Spend Analytics - Personalization (Self-Description):
Ivalua offers a very high level of Personalization capability. All terminology can be tailored, but Ivalua allow also to configured Workflows, Screen design, New data field and new data tables, business rules, without specific coding.
CLM - Personalization (Self-Description):
Ivalua offers a very high level of Personalization capability. All terminology can be tailored, but Ivalua allow also to configured Workflows, Screen design, New data field and new data tables, business rules, without specific coding.</t>
  </si>
  <si>
    <t>Language and Terminology
_x000D_(REVISED)</t>
  </si>
  <si>
    <t>Sourcing - Personalization Technology (Self-Description):
Ivalua offers a very high level of Personalization capability. All terminology can be tailored, but Ivalua allow also to configured Workflows, Screen design, New data field and new data tables, business rules, without specific coding.</t>
  </si>
  <si>
    <t>Widgets / Portlets
_x000D_(REVISED)</t>
  </si>
  <si>
    <t>Sourcing - Business User Configuration (Self-Description):
Consistent with our philosophy to provide maximum configurability through an accessible user interface, Ivalua offers clients the ability to configure the solution. The flexibility provided by the Ivalua Design mode allows a user with the proper credentials to add / change / remove fields on any screen quickly and easily. No external consultant, IT person or code-writing is required.
Ivalua also includes a workflow design engine that lets clients use a "whiteboard-like" interface to map out their workflows. Each step can then be created to indicate what types of approvals are needed and who owns those approvals. This intuitive interface lets our clients set up the workflows in any way so as to best conform to their business practices.
Sourcing - Manager Configuration (Self-Description):
Ivalua offers managers the ability to configure the solution. The flexibility provided by the Ivalua Design mode allows a user with the proper credentials to add / change / remove fields on any screen quickly and easily. No external consultant, IT person or code-writing is required.
Ivalua also includes a workflow design engine that lets clients use a "whiteboard-like" interface to map out their workflows. Each step can then be created to indicate what types of approvals are needed and who owns those approvals. This intuitive interface lets our clients set up the workflows in any way so as to best conform to their business practices.
Sourcing - Stakeholder Configuration (Self-Description):
Client Administrators can offer Stakeholders the ability to configure the solution in the same manner as business users and managers.
Sourcing - Vendor/Consultant Configuration (Self-Description):
External vendor or 3rd party consultants are not "required' for any configuration. However, clients may want to use them for purposes of augmenting their own team or faster deployment. We have Ivalua Academy online classes and certification courses for partners and customers on functional as well as configuration training.
Spend Analytics - Private vs. Public Workspaces (Self-Description):
We allow for private, sem-private public, public read-only and public shared views at the document and user level (which includes buy-side users and suppliers) which more advanced that at a workspace level. We manage security with authorisations.</t>
  </si>
  <si>
    <t>Private Workspaces
_x000D_(REVISED)</t>
  </si>
  <si>
    <t>Sourcing - Other Party View Support (Self-Description):
Buyer can see the supplier view in one click. and fill the fields just like the supplier would do.
And the buyer may also respond on behalf on the supplier, with one click.</t>
  </si>
  <si>
    <t>Sourcing - Other Party View Support (Self-Description):
The buyer can see the supplier view in one click and fill the fields just like the supplier would do to test the RFx before it is published.
 The buyer may also respond on behalf on the supplier with one click using the proxy functionality.</t>
  </si>
  <si>
    <t>Sourcing - Other Party View Support (Reasoning):
Can preview supplier view and enter test data to see calculations</t>
  </si>
  <si>
    <t>3rd Party View Support
_x000D_(REVISED)</t>
  </si>
  <si>
    <t>UX
_x000D_(REVISED)</t>
  </si>
  <si>
    <t>P2P - P2P Configuration Set Up (Self-Description):
Our approach to customized P2P configuration and advanced configuration scenarios is "Everything is Possible". We support all approaches you list i.e... users, departments, commodities, roles, content groups, approval steps, delegated approvals, units of measure, custom fields, accounts, chart of accounts, invoice tolerances, receiving tolerances, budget periods, payment terms, etc. and more. There are no limits to the number of configurations included. We support both single and multiple chart of accounts/accounting structure (e.g., SAP, Oracle, Lawson, etc.). The process for configuring custom fields/web forms is using the 'Design Mode" which is a dream-weaver like abstraction layer that business users and administrators can use without writing a single line of code. None of our competitors has this "Everything is Possible" capability.
P2P - Business Rules / Workflow (Self-Description):
Any element in the database can be used, correlated with an other element and actions when configuring business rules. Our rules/ workflow capability is native. Ivalua's Design mode offers a 'whiteboard" environment and 'drag &amp; drop" capabilities when it comes to configuration by business users. Workflow changes can be visually seen in a dynamic picture as well as in a tabular/ sequential form to see the real-time effects of changes. Workflow and business rules can be changed on the fly in real time. Ivalua can get really really granular e.g. parallel and sequential workflows, reverse triggers e.g. if approver X rejects a contract approval, then re-trigger the workflow with a different chain of approvers for some parts of the workflow while copying the first set of approvers or require re-approval from the earlier approvers based on notifying them that another approver whose approval ,matters to their decision has rejected.</t>
  </si>
  <si>
    <t>Sourcing - Task, Timeline, and Milestone Definition (Self-Description):
Ivalua supports timeline, milestone, and task definition;  status tracking and automatic status update based on step completion; security controls, approvals, and audits and allows for lite-project management gantt charting, nested tasks, unlimited note tracking and task dependencies.
Sourcing - Milestone Tracking (Self-Description):
Milestone Tracking is integrated natively to Projects, and all other S2P modules(e..g contracting, Sourcing, Corrective Actions)</t>
  </si>
  <si>
    <t>Tasks and Milestones
_x000D_(REVISED)</t>
  </si>
  <si>
    <t>Extended Team Management
_x000D_(NEW)</t>
  </si>
  <si>
    <t>Sandboxes
_x000D_(NEW)</t>
  </si>
  <si>
    <t>Project Performance Management ("goal management")
_x000D_(NEW)</t>
  </si>
  <si>
    <t>Campaign Management
_x000D_(NEW)</t>
  </si>
  <si>
    <t xml:space="preserve">P2P - Catalog Approvals (Self-Description):
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
P2P - Approval Process / Approval Engine (Self-Description):
A validation workflow, is a work process routing approvals or validations for an object (available for PR...).
A workflow involves a variable number of steps that are called activities and requires the
involvement of performers.
Users involved in each activity of the workflow have the possibility to approve or refuse the
activity.
Performer: Workflow performers are users who can be asked to participate in the validation process.
Appropriate performers are determined for each activity.
Activity’s performers,  Selectable performers, Users to which you can forward the activity, Substitution performer 
Users that need to be notified by mail at the initialization, validation, rejection.
Users who are authorized to manage the activity
Alerts: It is possible to configure alerts and define at which step of the workflow they are active and
whether they are blocking or not
Object’s access URL: In any activities of the workflow, it is possible to assign URLs to directly access an object
Callback functions These functions are called after the initialization, the validation or the refusal of an activity.
Execution perimeter
For a purchasing request, we can distinguish the Purchasing type and the Request only type. It is then
possible to create a specific workflow for each type of object.
Limit the execution perimeter of a workflow at a specific level and node of the organizational model.
Limit the execution perimeter of a workflow at a specific level, eventually, at a specific node of the Purchasing segmentation.
P2P - Order Processing (buy-side) (Self-Description):
Ivalua supports attached documentation (e.g., statement of work, drawings, specifications, etc.) Document access can be stored and access controlled at the document and individual named user level.. Ivalua supports order response/acknowledgements, process changes/deletions, manage order status requests/responses via different transactional standards (e.g., EDI / XML) and a portal interface, manage disputes, generate audit trails, etc. Ivalua supports ability to send a PO (including attachments) to an ERP environment. This can be done via EDI or cXML. When this functionality is enabled and a data exchange interface has been configured for the supplier, it is then possible to send the purchase order via EDI or cXML.
P2P - Order Delivery / Communication (Self-Description):
Orders can be transmitted via email, portal, cXML, EDI, web form,  3rd party network. Ivalua supports standard and custom workflows and integrations to electronically communicate POs to suppliers, receive order response/acknowledgement, process changes/deletions, and manage order status requests/responses..
POs are acknowledged by supplier contacts. A single PO may reference multiple supplier contacts: The main supplier contact is selected in the order’s header, while each individual line item may also reference a supplier contact (line item detail).
P2P - Order Collaboration (buyer/supplier) (Self-Description):
Ivalua supports standard and custom buyer/supplier interactions, workflows and integrations to enable buyer/supplier collaboration (receive orders, send responses/acknowledgements/requests, process changes/deletions, manage order status), manage disputes, audit trails, etc. 
Buyers can cancel orders that have already been approved and transmitted to the supplier. For instance, the items ordered might no longer be needed, or the items might be discontinued. The PO must be in a status where it’s considered transmitted to the supplier. These statuses are configurable. The PO must not be receipted nor invoiced. If there are receipts on the PO, a goods return must be created for the full receipted quantity to render PO cancellation available. Likewise, any invoiced amount linked to the PO must be offset by a credit note for the same amount in order to enable PO cancellation.  PO cancellation is available to internal users, whose scope and profiles allow them to modify the purchase order and who have been granted a specific authorization allowing them to cancel POs . Post cancellation, the status of the PO moves to “Cancelled” and the PO becomes read-only. The corresponding budget commitment is released. The clickable order reference of each line item that was in the cancelled PO is crossed out to indicate the cancelled status.
Ivalua boasts a number of implementations for direct materials order management with configurations to accommodate specific order acknowledgment, advanced shipping notice and commitment details collaboration between buyers and suppliers.
P2P - Order Processing (supply-side) (Self-Description):
Supplier's have the ability to communicate responses/acknowledgements/requests, manage disputes, show order status and the ability to approve orders on the line-level. Most of our clients do not want to give Suppliers the ability to randomly (without Buyer approval) override PO information (e.g., quantities, delivery method, prices, etc.), add/delete items (swapping). Instead, they want suppliers to go through a formal change order process that has an audit trail and approval workflow and linkage to the prior PO and original PR. Ivalua supports these scenarios. Further, Ivalua allows Suppliers to suggest substitute items (when they are out of stock, have an alternative that can meet Buyer needs) and carry over the original PO information and not have to cancel the original PO or start the entire cycle again. We have implemented this as clients like Select Medical.
P2P - P2P Configuration Set Up (Self-Description):
Our approach to customized P2P configuration and advanced configuration scenarios is "Everything is Possible". We support all approaches you list i.e... users, departments, commodities, roles, content groups, approval steps, delegated approvals, units of measure, custom fields, accounts, chart of accounts, invoice tolerances, receiving tolerances, budget periods, payment terms, etc. and more. There are no limits to the number of configurations included. We support both single and multiple chart of accounts/accounting structure (e.g., SAP, Oracle, Lawson, etc.). The process for configuring custom fields/web forms is using the 'Design Mode" which is a dream-weaver like abstraction layer that business users and administrators can use without writing a single line of code. None of our competitors has this "Everything is Possible" capability.
P2P - Business Rules / Workflow (Self-Description):
Any element in the database can be used, correlated with an other element and actions when configuring business rules. Our rules/ workflow capability is native. Ivalua's Design mode offers a 'whiteboard" environment and 'drag &amp; drop" capabilities when it comes to configuration by business users. Workflow changes can be visually seen in a dynamic picture as well as in a tabular/ sequential form to see the real-time effects of changes. Workflow and business rules can be changed on the fly in real time. Ivalua can get really really granular e.g. parallel and sequential workflows, reverse triggers e.g. if approver X rejects a contract approval, then re-trigger the workflow with a different chain of approvers for some parts of the workflow while copying the first set of approvers or require re-approval from the earlier approvers based on notifying them that another approver whose approval ,matters to their decision has rejected.
P2P - Invoice Validation / Approvals (Self-Description):
Ivalua is exceptional in matching an invoice (e.g., to a purchase order or a payment plan against specified criteria). These matching elements include goods receipts and other specified criteria (flexibility to control 2- and 3-way match by supplier or spend type, match invoice lines against purchase order lines, etc.) We perform rules-based invoice validation based on business rules (e.g., tolerances, partial payments, etc.) and other commercial rules (e.g. currency conversions, rounding rules, and multi-authority tax calculations). Ivalua designed its e-invoicing capability to be a highly automated, minimal touch, electronic invoice acceptance, matching, and processing system where procurement only needs to touch invoices where there are no contracts or orders for matching or actual disputes (which is generally less than 2% of invoices). The solution can also incorporate additional documents and scenarios associated with both basic direct and services procurement connectivity requirements as well (e.g., for direct spend, PO change order support, blanket POs, advanced ship notifications). Direct procurement needs often encompass complex relationships with numerous references, records, and transactions per contract. Ivalua’s support for touchless processing is important if you consider the myriad of reasons invoices can “fail” a first pass match – they could be missing supplier or SKU data, required fields or contain line-level cost or tax/VAT errors. If an invoice is missing data or has incorrect data, there's no reason a supplier should not be able to update it without procurement involvement. With Ivalua, whether the invoice is PO-flipped, submitted through EDI or XML, or presented as a PDF for OCR, if the invoice doesn't contain the necessary fields and doesn't match (e.g., to a contract or purchase order) within defined tolerances, the invoice is flipped back to the supplier for completion, verification, and resubmission. If the invoice is appropriately completed and corrected within tolerances, it will go direct to the payment queue. If it is complete, but there are still issues, it will go to a dispute resolution queue for manual review. Ivalua integrates with ERP and 3rd party tax databases. Ivalua can capture, share, and store buyer/supplier interactions pertaining to commercial/invoicing disputes and other issues (e.g., audited threaded discussions). Our approval workflow capabilities (e.g., incorporating existing internal approval limits and organizational hierarchies, providing an escalation process when an invoice approver fails to approve the invoice in a designated time period (etc.) are remarkable and better than any other provider. The invoice workflow is designed to route invoices to the correct people for review and approval. Blocking alerts can stop the approval workflow progress: until the resolution of the anomaly,it is not possible to approve the current step (although it is possible to refuse it). Our customers have seen a 50-75% reduction in time spent processing invoices.
Ivalua also supports Multi-budget and accounting allocation; blocking and non-blocking alerts for faster handling of discrepancies, asset accounting, and upto-date delegation option.
P2P - Payment Processing (Self-Description):
Payment imported from ERP into Ivalua are displayed in supplier portal. All lsited details can be made visible.
P2P - Trade Financing (Receivables and Payables Financing) (Self-Description):
The Ivalua platform also supports dynamic discounting capability. If the buyer opts to enable the option of early payment, suppliers can indicate whether or not they would prefer to be paid early on invoice approval as well as see how much of a discount is required for that early payment. When a supplier has authorized early payment, the platform can be used to optimize early payments against available treasury cash management requirements. 
Whether or not a dynamic discount is applied, the system pushes approved invoices to the AP system as well as accrual amounts for invoices not fully received, receipts not fully invoiced, and invoices not fully paid. Risk Alerts (for potential cash shortages and viability) can be set for Suppliers that frequently accept discounts and can be integrated onto the Supplier Profile. Third Party Supply Chain Financing solutions are available from partners like Greensill.
</t>
  </si>
  <si>
    <t>Sourcing - Workflow Integration (Self-Description):
Ivalus supports project management functionality  and integrates with, a configurable, variable, workflow that integrates with each module and function on the sourcing plan. Further, workflow can be parallel, sequential and can even reverse/ force re-do steps on the sourcing plan, if certain conditions or approvals are not met.
Sourcing - Workflow (Self-Description):
Our rules/ workflow capability is native. Ivalua's Design mode offers a 'whiteboard" environment and 'drag &amp; drop" capabilities when it comes to configuration by business users. Workflow changes can be visually seen in a dynamic picture as well as in a tabular/ sequential form to see the real-time effects of changes. Workflow and business rules can be changed on the fly in real time. Ivalua can get really really granular e.g. parallel and sequential workflows, reverse triggers e.g. if approver X rejects a contract approval, then re-trigger the workflow with a different chain of approvers for some parts of the workflow while copying the first set of approvers or require re-approval from the earlier approvers based on notifying them that another approver whose approval ,matters to their decision has rejected.
SXM - Business Rules / Workflow (Self-Description):
Any element in the database can be used, correlated with an other element and actions when configuring business rules. Our rules/ workflow capability is native. Ivalua's Design mode offers a 'whiteboard" environment and 'drag &amp; drop" capabilities when it comes to configuration by business users. Workflow changes can be visually seen in a dynamic picture as well as in a tabular/ sequential form to see the real-time effects of changes. Workflow and business rules can be changed on the fly in real time. Ivalua can get really really granular e.g. parallel and sequential workflows, reverse triggers e.g. if approver X rejects a contract approval, then re-trigger the workflow with a different chain of approvers for some parts of the workflow while copying the first set of approvers or require re-approval from the earlier approvers based on notifying them that another approver whose approval ,matters to their decision has rejected.
Spend Analytics - Business Rules / Workflow (Self-Description):
Users can easily create rule-driven analytics workflows when importing data, error management, validity checks, troubleshooting and correction. This is because these processes are handled in the same web HTML UI as the rest of the suite leveraging the same underlying Ivalua Platform components (e.g. workflow, configurabilit). 
Users can easily create custom views using configurable layouts, dashboards and charting options. Users can easily create custom cubes using our Advanced Analytics module that allows users the ability to both configure and customize the cubes. 
CLM - Core Workflow and Approvals (Self-Description):
Ivalua prides itself as having "Nothing is Impossible" workflow. We support Including process modeling; rule-based branching; use of APIs; delegation; use of user groups and roles; standard approval hierarchies and complex/custom approval logic; incorporation of counter-party in flow. We also support reverse sequential workflows and can even re-start the whole chain based on actions of certain users in the workflow.
CLM - Business Rules / Workflow (Self-Description):
Our rules/ workflow capability is native. Ivalua's Design mode offers a 'whiteboard" environment and 'drag &amp; drop" capabilities when it comes to configuration by business users. Workflow changes can be visually seen in a dynamic picture as well as in a tabular/ sequential form to see the real-time effects of changes. Workflow and business rules can be changed on the fly in real time. Ivalua can get really really granular e.g. parallel and sequential workflows, reverse triggers e.g. if approver X rejects a contract approval, then re-trigger the workflow with a different chain of approvers for some parts of the workflow while copying the first set of approvers or require re-approval from the earlier approvers based on notifying them that another approver whose approval ,matters to their decision has rejected.
P2P - Order Collaboration (buyer/supplier) (Self-Description):
Our Change Order functionality is very different as it includes the ability for clients to define dediczated and configurable workflows for change orders. Our latest release 156 provides Social business collaborative tools that will enhance the order collaboration process between buyer/supplier/ stakeholders.
Further our 2018 Roadmap, includes ITEM level collaboration, acknowledgement and confirmations between Buyer, Supplier and Stakeholders. This is sespecially important for Direct materials.</t>
  </si>
  <si>
    <t>P2P - Catalog Approvals (Self-Description):
Was always part of ivalua but may not have been described previously  
The buyer and the supplier can import catalogs in a collaborative way. During the import process, they can exchange messages via a blog and track progress thanks to the workflow. Once a catalog has been submitted by a supplier, the buyer can review the data before approving the import. 
Ivalua Buyer has a built-in catalog import console that enables you, as a supplier, to create and edit item sheets (validity date range, price, shipping terms, etc.) and to submit this data to buyers for approval. Various features aim at facilitating communication between supplier and buyer and at tracking progress of each import (comments, statuses, workflow, and notifications).
P2P - Order Delivery / Communication (Self-Description):
Suppliers are notified via email of all orders and can acknowledge by logging into Ivalua or by clicking the link allowing you to acknowledge receipt or reject the order
without needing to log in to IVALUA.
P2P - Order Collaboration (buyer/supplier) (Self-Description):
Issuing an order amendment is a simple yet controlled process:
 Creation of an amendment request
 Approval of the amendment request and creation of the order amendment
 Approval of the order amendment
If necessary, it is possible to issue several successive amendments on the same order. It is the last approved amendment that represents the commitment towards the supplier.
P2P - Invoice Validation / Approvals (Self-Description):
Variance Control - The variance control is performed at invoice line level and is reported in a separate
that calculates the difference:
 between the ordered amount and the invoiced amount if there is no receipt
 between the received amount and the invoiced amount if there is at least one
receipt</t>
  </si>
  <si>
    <t>CLM - Core Workflow and Approvals (Self-Description):
Any element in the database can be used, correlated with an other element and actions when configuring business rules. Our rules/ workflow capability is native. Ivalua's Design mode offers a 'whiteboard" environment and 'drag &amp; drop" capabilities when it comes to configuration by business users. Workflow changes can be visually seen in a dynamic picture as well as in a tabular/ sequential form to see the real-time effects of changes. Workflow and business rules can be changed on the fly in real time. Ivalua can get really really granular e.g. parallel and sequential workflows, reverse triggers e.g. if approver X rejects a contract approval, then re-trigger the workflow with a different chain of approvers for some parts of the workflow while copying the first set of approvers or require re-approval from the earlier approvers based on notifying them that another approver whose approval ,matters to their decision has rejected.</t>
  </si>
  <si>
    <t>Native Workflow Support
_x000D_(REVISED)</t>
  </si>
  <si>
    <t xml:space="preserve">P2P - Catalog Approvals (Self-Description):
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
P2P - Approval Process / Approval Engine (Self-Description):
A validation workflow, is a work process routing approvals or validations for an object (available for PR...).
A workflow involves a variable number of steps that are called activities and requires the
involvement of performers.
Users involved in each activity of the workflow have the possibility to approve or refuse the
activity.
Performer: Workflow performers are users who can be asked to participate in the validation process.
Appropriate performers are determined for each activity.
Activity’s performers,  Selectable performers, Users to which you can forward the activity, Substitution performer 
Users that need to be notified by mail at the initialization, validation, rejection.
Users who are authorized to manage the activity
Alerts: It is possible to configure alerts and define at which step of the workflow they are active and
whether they are blocking or not
Object’s access URL: In any activities of the workflow, it is possible to assign URLs to directly access an object
Callback functions These functions are called after the initialization, the validation or the refusal of an activity.
Execution perimeter
For a purchasing request, we can distinguish the Purchasing type and the Request only type. It is then
possible to create a specific workflow for each type of object.
Limit the execution perimeter of a workflow at a specific level and node of the organizational model.
Limit the execution perimeter of a workflow at a specific level, eventually, at a specific node of the Purchasing segmentation.
P2P - Order Processing (buy-side) (Self-Description):
Ivalua supports attached documentation (e.g., statement of work, drawings, specifications, etc.) Document access can be stored and access controlled at the document and individual named user level.. Ivalua supports order response/acknowledgements, process changes/deletions, manage order status requests/responses via different transactional standards (e.g., EDI / XML) and a portal interface, manage disputes, generate audit trails, etc. Ivalua supports ability to send a PO (including attachments) to an ERP environment. This can be done via EDI or cXML. When this functionality is enabled and a data exchange interface has been configured for the supplier, it is then possible to send the purchase order via EDI or cXML.
P2P - Order Collaboration (buyer/supplier) (Self-Description):
Ivalua supports standard and custom buyer/supplier interactions, workflows and integrations to enable buyer/supplier collaboration (receive orders, send responses/acknowledgements/requests, process changes/deletions, manage order status), manage disputes, audit trails, etc. 
Buyers can cancel orders that have already been approved and transmitted to the supplier. For instance, the items ordered might no longer be needed, or the items might be discontinued. The PO must be in a status where it’s considered transmitted to the supplier. These statuses are configurable. The PO must not be receipted nor invoiced. If there are receipts on the PO, a goods return must be created for the full receipted quantity to render PO cancellation available. Likewise, any invoiced amount linked to the PO must be offset by a credit note for the same amount in order to enable PO cancellation.  PO cancellation is available to internal users, whose scope and profiles allow them to modify the purchase order and who have been granted a specific authorization allowing them to cancel POs . Post cancellation, the status of the PO moves to “Cancelled” and the PO becomes read-only. The corresponding budget commitment is released. The clickable order reference of each line item that was in the cancelled PO is crossed out to indicate the cancelled status.
Ivalua boasts a number of implementations for direct materials order management with configurations to accommodate specific order acknowledgment, advanced shipping notice and commitment details collaboration between buyers and suppliers.
P2P - Order Processing (supply-side) (Self-Description):
Supplier's have the ability to communicate responses/acknowledgements/requests, manage disputes, show order status and the ability to approve orders on the line-level. Most of our clients do not want to give Suppliers the ability to randomly (without Buyer approval) override PO information (e.g., quantities, delivery method, prices, etc.), add/delete items (swapping). Instead, they want suppliers to go through a formal change order process that has an audit trail and approval workflow and linkage to the prior PO and original PR. Ivalua supports these scenarios. Further, Ivalua allows Suppliers to suggest substitute items (when they are out of stock, have an alternative that can meet Buyer needs) and carry over the original PO information and not have to cancel the original PO or start the entire cycle again. We have implemented this as clients like Select Medical.
P2P - P2P Configuration Set Up (Self-Description):
Our approach to customized P2P configuration and advanced configuration scenarios is "Everything is Possible". We support all approaches you list i.e... users, departments, commodities, roles, content groups, approval steps, delegated approvals, units of measure, custom fields, accounts, chart of accounts, invoice tolerances, receiving tolerances, budget periods, payment terms, etc. and more. There are no limits to the number of configurations included. We support both single and multiple chart of accounts/accounting structure (e.g., SAP, Oracle, Lawson, etc.). The process for configuring custom fields/web forms is using the 'Design Mode" which is a dream-weaver like abstraction layer that business users and administrators can use without writing a single line of code. None of our competitors has this "Everything is Possible" capability.
P2P - Business Rules / Workflow (Self-Description):
Any element in the database can be used, correlated with an other element and actions when configuring business rules. Our rules/ workflow capability is native. Ivalua's Design mode offers a 'whiteboard" environment and 'drag &amp; drop" capabilities when it comes to configuration by business users. Workflow changes can be visually seen in a dynamic picture as well as in a tabular/ sequential form to see the real-time effects of changes. Workflow and business rules can be changed on the fly in real time. Ivalua can get really really granular e.g. parallel and sequential workflows, reverse triggers e.g. if approver X rejects a contract approval, then re-trigger the workflow with a different chain of approvers for some parts of the workflow while copying the first set of approvers or require re-approval from the earlier approvers based on notifying them that another approver whose approval ,matters to their decision has rejected.
P2P - Invoice Validation / Approvals (Self-Description):
Ivalua is exceptional in matching an invoice (e.g., to a purchase order or a payment plan against specified criteria). These matching elements include goods receipts and other specified criteria (flexibility to control 2- and 3-way match by supplier or spend type, match invoice lines against purchase order lines, etc.) We perform rules-based invoice validation based on business rules (e.g., tolerances, partial payments, etc.) and other commercial rules (e.g. currency conversions, rounding rules, and multi-authority tax calculations). Ivalua designed its e-invoicing capability to be a highly automated, minimal touch, electronic invoice acceptance, matching, and processing system where procurement only needs to touch invoices where there are no contracts or orders for matching or actual disputes (which is generally less than 2% of invoices). The solution can also incorporate additional documents and scenarios associated with both basic direct and services procurement connectivity requirements as well (e.g., for direct spend, PO change order support, blanket POs, advanced ship notifications). Direct procurement needs often encompass complex relationships with numerous references, records, and transactions per contract. Ivalua’s support for touchless processing is important if you consider the myriad of reasons invoices can “fail” a first pass match – they could be missing supplier or SKU data, required fields or contain line-level cost or tax/VAT errors. If an invoice is missing data or has incorrect data, there's no reason a supplier should not be able to update it without procurement involvement. With Ivalua, whether the invoice is PO-flipped, submitted through EDI or XML, or presented as a PDF for OCR, if the invoice doesn't contain the necessary fields and doesn't match (e.g., to a contract or purchase order) within defined tolerances, the invoice is flipped back to the supplier for completion, verification, and resubmission. If the invoice is appropriately completed and corrected within tolerances, it will go direct to the payment queue. If it is complete, but there are still issues, it will go to a dispute resolution queue for manual review. Ivalua integrates with ERP and 3rd party tax databases. Ivalua can capture, share, and store buyer/supplier interactions pertaining to commercial/invoicing disputes and other issues (e.g., audited threaded discussions). Our approval workflow capabilities (e.g., incorporating existing internal approval limits and organizational hierarchies, providing an escalation process when an invoice approver fails to approve the invoice in a designated time period (etc.) are remarkable and better than any other provider. The invoice workflow is designed to route invoices to the correct people for review and approval. Blocking alerts can stop the approval workflow progress: until the resolution of the anomaly,it is not possible to approve the current step (although it is possible to refuse it). Our customers have seen a 50-75% reduction in time spent processing invoices.
Ivalua also supports Multi-budget and accounting allocation; blocking and non-blocking alerts for faster handling of discrepancies, asset accounting, and upto-date delegation option.
P2P - Payment Processing (Self-Description):
Payment imported from ERP into Ivalua are displayed in supplier portal. All lsited details can be made visible.
P2P - Trade Financing (Receivables and Payables Financing) (Self-Description):
The Ivalua platform also supports dynamic discounting capability. If the buyer opts to enable the option of early payment, suppliers can indicate whether or not they would prefer to be paid early on invoice approval as well as see how much of a discount is required for that early payment. When a supplier has authorized early payment, the platform can be used to optimize early payments against available treasury cash management requirements. 
Whether or not a dynamic discount is applied, the system pushes approved invoices to the AP system as well as accrual amounts for invoices not fully received, receipts not fully invoiced, and invoices not fully paid. Risk Alerts (for potential cash shortages and viability) can be set for Suppliers that frequently accept discounts and can be integrated onto the Supplier Profile. Third Party Supply Chain Financing solutions are available from partners like Greensill.
</t>
  </si>
  <si>
    <t>Sourcing - Configurable Rules (Self-Description):
Any element in the database can be used, correlated with an other element and actions when configuring business rules. Our rules capability is native. Ivalua's Design mode offers a 'whiteboard" environment and 'drag &amp; drop" capabilities when it comes to configuration by business users. Business rules can be changed on the fly in real time. 
SXM - Business Rules / Workflow (Self-Description):
Any element in the database can be used, correlated with an other element and actions when configuring business rules. Our rules/ workflow capability is native. Ivalua's Design mode offers a 'whiteboard" environment and 'drag &amp; drop" capabilities when it comes to configuration by business users. Workflow changes can be visually seen in a dynamic picture as well as in a tabular/ sequential form to see the real-time effects of changes. Workflow and business rules can be changed on the fly in real time. Ivalua can get really really granular e.g. parallel and sequential workflows, reverse triggers e.g. if approver X rejects a contract approval, then re-trigger the workflow with a different chain of approvers for some parts of the workflow while copying the first set of approvers or require re-approval from the earlier approvers based on notifying them that another approver whose approval ,matters to their decision has rejected.
Spend Analytics - Business Rules / Workflow (Self-Description):
Users can easily create rule-driven analytics workflows when importing data, error management, validity checks, troubleshooting and correction. This is because these processes are handled in the same web HTML UI as the rest of the suite leveraging the same underlying Ivalua Platform components (e.g. workflow, configurabilit). 
Users can easily create custom views using configurable layouts, dashboards and charting options. Users can easily create custom cubes using our Advanced Analytics module that allows users the ability to both configure and customize the cubes. 
CLM - Core Workflow and Approvals (Self-Description):
Ivalua prides itself as having "Nothing is Impossible" workflow. We support Including process modeling; rule-based branching; use of APIs; delegation; use of user groups and roles; standard approval hierarchies and complex/custom approval logic; incorporation of counter-party in flow. We also support reverse sequential workflows and can even re-start the whole chain based on actions of certain users in the workflow.
CLM - Business Rules / Workflow (Self-Description):
Our rules/ workflow capability is native. Ivalua's Design mode offers a 'whiteboard" environment and 'drag &amp; drop" capabilities when it comes to configuration by business users. Workflow changes can be visually seen in a dynamic picture as well as in a tabular/ sequential form to see the real-time effects of changes. Workflow and business rules can be changed on the fly in real time. Ivalua can get really really granular e.g. parallel and sequential workflows, reverse triggers e.g. if approver X rejects a contract approval, then re-trigger the workflow with a different chain of approvers for some parts of the workflow while copying the first set of approvers or require re-approval from the earlier approvers based on notifying them that another approver whose approval ,matters to their decision has rejected.
P2P - Order Collaboration (buyer/supplier) (Self-Description):
Our Change Order functionality is very different as it includes the ability for clients to define dediczated and configurable workflows for change orders. Our latest release 156 provides Social business collaborative tools that will enhance the order collaboration process between buyer/supplier/ stakeholders.
Further our 2018 Roadmap, includes ITEM level collaboration, acknowledgement and confirmations between Buyer, Supplier and Stakeholders. This is sespecially important for Direct materials.</t>
  </si>
  <si>
    <t>P2P - Catalog Approvals (Self-Description):
Was always part of ivalua but may not have been described previously  
The buyer and the supplier can import catalogs in a collaborative way. During the import process, they can exchange messages via a blog and track progress thanks to the workflow. Once a catalog has been submitted by a supplier, the buyer can review the data before approving the import. 
Ivalua Buyer has a built-in catalog import console that enables you, as a supplier, to create and edit item sheets (validity date range, price, shipping terms, etc.) and to submit this data to buyers for approval. Various features aim at facilitating communication between supplier and buyer and at tracking progress of each import (comments, statuses, workflow, and notifications).
P2P - Order Collaboration (buyer/supplier) (Self-Description):
Issuing an order amendment is a simple yet controlled process:
 Creation of an amendment request
 Approval of the amendment request and creation of the order amendment
 Approval of the order amendment
If necessary, it is possible to issue several successive amendments on the same order. It is the last approved amendment that represents the commitment towards the supplier.
P2P - Invoice Validation / Approvals (Self-Description):
Variance Control - The variance control is performed at invoice line level and is reported in a separate
that calculates the difference:
 between the ordered amount and the invoiced amount if there is no receipt
 between the received amount and the invoiced amount if there is at least one
receipt</t>
  </si>
  <si>
    <t>Customizable Business Rules
_x000D_(REVISED)</t>
  </si>
  <si>
    <t>Spend Analytics - Rule Groups (including reg-ex / formula support) (Self-Description):
Rules can be organized by common elements (all rules related to a specific supplier or snippet of text, for example). Rules are automatically prioritized by their specificity (highly specific rules win over more general ones). The weighting for prioritization can be customized by client through configuration. There is no "what-if" capability with rules, but the openness of the entire workbench allows for rules adjustment, examination of results and then further refinement.
CLM - Core Workflow and Approvals (Self-Description):
Ivalua prides itself as having "Nothing is Impossible" workflow. We support Including process modeling; rule-based branching; use of APIs; delegation; use of user groups and roles; standard approval hierarchies and complex/custom approval logic; incorporation of counter-party in flow. We also support reverse sequential workflows and can even re-start the whole chain based on actions of certain users in the workflow.
CLM - Business Rules / Workflow (Self-Description):
Our rules/ workflow capability is native. Ivalua's Design mode offers a 'whiteboard" environment and 'drag &amp; drop" capabilities when it comes to configuration by business users. Workflow changes can be visually seen in a dynamic picture as well as in a tabular/ sequential form to see the real-time effects of changes. Workflow and business rules can be changed on the fly in real time. Ivalua can get really really granular e.g. parallel and sequential workflows, reverse triggers e.g. if approver X rejects a contract approval, then re-trigger the workflow with a different chain of approvers for some parts of the workflow while copying the first set of approvers or require re-approval from the earlier approvers based on notifying them that another approver whose approval ,matters to their decision has rejected.
P2P - Order Collaboration (buyer/supplier) (Self-Description):
Our Change Order functionality is very different as it includes the ability for clients to define dediczated and configurable workflows for change orders. Our latest release 156 provides Social business collaborative tools that will enhance the order collaboration process between buyer/supplier/ stakeholders.
Further our 2018 Roadmap, includes ITEM level collaboration, acknowledgement and confirmations between Buyer, Supplier and Stakeholders. This is sespecially important for Direct materials.</t>
  </si>
  <si>
    <t>Spend Analytics - Rule Groups (including reg-ex / formula support) (Self-Description):
We use clues to make groups of rules. Example of how this is implemented: create a clue on the source system, create a "fake" clue to group the rule to have an higher priority. Clients use these capabilityes extensively to have deep control of their classification. Instead of doing "what if analysis" we will create another measure group and users will have a second set of kpi to see an alternative way to see and interperate their data.</t>
  </si>
  <si>
    <t>Rule Sets / Groups
_x000D_(REVISED)</t>
  </si>
  <si>
    <t>CLM - Core Workflow and Approvals (Self-Description):
Ivalua prides itself as having "Nothing is Impossible" workflow. We support Including process modeling; rule-based branching; use of APIs; delegation; use of user groups and roles; standard approval hierarchies and complex/custom approval logic; incorporation of counter-party in flow. We also support reverse sequential workflows and can even re-start the whole chain based on actions of certain users in the workflow.
P2P - Order Collaboration (buyer/supplier) (Self-Description):
Our Change Order functionality is very different as it includes the ability for clients to define dediczated and configurable workflows for change orders. Our latest release 156 provides Social business collaborative tools that will enhance the order collaboration process between buyer/supplier/ stakeholders.
Further our 2018 Roadmap, includes ITEM level collaboration, acknowledgement and confirmations between Buyer, Supplier and Stakeholders. This is sespecially important for Direct materials.</t>
  </si>
  <si>
    <t>Visual Workflow Management
_x000D_(REVISED)</t>
  </si>
  <si>
    <t>Approvals and Workflow
_x000D_(REVISED)</t>
  </si>
  <si>
    <t>Email Approvals
_x000D_(NEW)</t>
  </si>
  <si>
    <t>Workflow Cloning
_x000D_(NEW)</t>
  </si>
  <si>
    <t xml:space="preserve">Sourcing - Single Sign-On (Self-Description):
Each client portal contains supplier data related only to that client, but Master Supplier Database can be leveraged by the supplier to copy basic informational data from one portal to another.
SXM - Single View &amp; Sign-On (Self-Description):
Ivalua's Supplier portal supports a single view and sign on. Suppliers  can manage their data, alerts, POs, Orders, Contracts, Invoices, surveys, RFXs, requests, performance data, external data etc. for all customers through one sign-on. The portal provides a 360 view across all spend management activities and internal and external data. Data can be organized by the business unit/ department, transaction type, alerts, request type and any other deimension present in the underlying data. Supplier representatives can filter in to what they want to see when they want to see it.
It does not handle multiple client relationships under one login, however. The supplier works one client at a time, in the context defined by their client. </t>
  </si>
  <si>
    <t>SXM - Single View &amp; Sign-On (Self-Description):
Ivalua's Supplier portal supports a single view and sign on for the ENTIRE Source to Pay suite. Suppliers can manage their data, alerts, POs, Orders, Contracts, Invoices, surveys, RFXs, requests, performance data, external data etc. for all customers through one sign-on. The portal provides a 360 view across all spend management activities and internal and external data. Data can be organized by the business unit/ department, transaction type, alerts, request type and any other deimension present in the underlying data. Supplier representatives can filter in to what they want to see when they want to see it.
 It does not handle multiple client relationships under one login, however. The supplier works one client at a time, in the context defined by their client.</t>
  </si>
  <si>
    <t>Single Sign On
_x000D_(REVISED)</t>
  </si>
  <si>
    <t>Sourcing - Distributed Supplier RFX Response Management (Self-Description):
Ivalua supports  multiple, invited parties to respond and allows supplier to add parties. We can create several Supplier profiles, and allow them to answer only prices, or only RFI. There are no charges for additional supplier users and supplier have control over their users and profiles.
Sourcing - Distributed Supplier Auction Management (Self-Description):
Ivalua supports suppliers adding parties and back-up proxies that will automatically be authorized if the primary party does not log in or gets disconnected.
SXM - Delegation of Control (Self-Description):
Ivalua supports  multiple, invited parties to respond and allows supplier to add parties. We can create several Supplier profiles, and allow them to answer only specific fields of information. There are no charges for additional supplier users and supplier have control over their users and profiles.
SXM - Deep Onboarding Support (Self-Description):
Ivalua has a dedicated Supplier Information Management module that supports onboarding through multiple methods of data gathering (independently tracked and approved credentials, questionnaires, survey scorecards and new fields with contingency rules on them). Ivalua provides a self-service model (with help desk for back-up support) for Suppliers and makes it really easy for them to onboard themselves using either self-regitration or a Buyer invitation. During the onboarding process Ivalua provides alerts and reminders to Suppliers in case of missing or incomplete fields and documents, providing them a guided experience. Conditional fields can also be set-up for suppliers so that during onboarding they are only asked the questions that pertain to their business profile and category. Ivalua provides automated onboarding support features such as automnated password resets, so suppliers don't have to call in to a help desk for basic needs. Ivalua help desk also support Suppliers with questions on clarifications,  "how-to", client policies etc. However we find that most suppliers don't need extensive support given how easy our process is. For example, CACI onboarded 90% of its suppliers in a 6 month period.  
Ivalua supports suppliers adding parties and back-up proxies that will automatically be authorized if the primary party does not log in or gets disconnected.</t>
  </si>
  <si>
    <t>Sourcing - Distributed Supplier RFX Response Management (Self-Description):
The Ivalua supplier portal is fully integrated with Ivalua's RFx capabilities and vise versa, which allows data collected in RFx to update the supplier profile, and also the profile data to be used in the RFx. Multiple, invited parties can respond to an RFx and allows supplier to add parties, or delegate their responsibilities to specified collegues. Several Supplier profile types can be created to allow, for example, one to answer price information, and one to only enter RFI data. Suppliers are not charged to use the portal and they can include as many users as makes sense. Suppliers also have control over their users and profiles.
SXM - Deep Onboarding Support (Self-Description):
Ivalua Supplier Enablement approach is characterized by (a) No Supplier Transaction Fees, (b) target 100% of Suppliers from Day 1 – SMB, local, regional and global. High spend and volume. Direct, indirect, capital or services suppliers; (c) Enable for e2e Spend Management- Once a Supplier is enabled in any process (e.g. Sourcing), their profile is available for use in other processes (e.g. P2P); (d) Give Suppliers Multiple Connectivity Options (at least 8)– PO Flip, Direct Integration, Email, Auto File Transfer, Invoice Data Capture, Mobile Scan, Manual Flat File, User Entry; (d) Give Buyers Choices on Engagement Model – Buyer Self Service with Ivalua tools &amp; templates. Ivalua Managed (Partly or Fully); (e) Open Network and Global Compliance – No supplier contracts to join, customizable Buyer/Supplier interactions with invoice and tax compliance. Ivalua has a formal methodology for Supplier Enablement that includes a 5 step process: (1) Set Supplier Enablement Goals; (2) Gather Relevant Supplier Data, (3) Define Supplier Enablement Glide Path, (4)Align Internal Spend Stakeholders , (5)Communicate With Suppliers Repeatedly. This is supported by Supplier Welcome Package, draft emails, best practices, FAQs etc. Ivalua uses its own and Partner services from Consus and KPMG to onboard suppliers. The Supplier Portal supports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Ivalua has a natively developed Integration Toolbox that has ETL, Search, Query, EAI, API Console and AddOn Store that is used for supplier integration with supplier systems, including real-time web-services call for Cross-Catalog PunchOut. Ivalua has OOTB workflow and configurable workflows for supplier on-boarding. Ivalua has a Supplier Deduplication workbench that helps normalize parent-child relationships, duplicate names etc. Supplier enablement sizes are: large 10,000 to 50,000+suppliers, medium: 5000-10000 suppliers, small: 500-5000 suppliers.. Our clients have been able to onboard 73% of their suppliers in less than 3 months and 85% of suppliers in 4-6 months. Suppliers take a few minutes to onboard on the Supplier portal. As noted earlier, there are no supplier enrollment contracts or fees.. Most suppliers are able to operate on the portal without any training. We offer unique capabilities for tail-end suppliers, including Invoice Data Capture (to auto-create Invoices from Invoice PDFs and Images) and via emails for onboarding. We have auto-generated password resets so don't need a help desk for basic capabilities like that (which other providers do). Suppliers can rely on standard portal options for most tasks. they only need add-on services if the suppliers themselves (or their buyers) have any unique data capture and integration requirements (beyond standard).</t>
  </si>
  <si>
    <t>User Account Management
_x000D_(REVISED)</t>
  </si>
  <si>
    <t>Sourcing - Fine Grained Role/Data/Action Based Security (Self-Description):
Roles can be defined at the user, field, form/  object (e.g. Contract or PO level), dimension (e.g. region/ country) and any combination of the above.
SXM - Delegation of Control (Self-Description):
Ivalua supports  multiple, invited parties to respond and allows supplier to add parties. We can create several Supplier profiles, and allow them to answer only specific fields of information. There are no charges for additional supplier users and supplier have control over their users and profiles.
Spend Analytics - Fine-Grained Role/Data/Action Based Security (Self-Description):
Roles can be defined at the user, field, form/  object (e.g. Contract or PO level), dimension (e.g. region/ country) and any combination of the above.
CLM - Fine Grained Role / Data / Action Based Security (Self-Description):
Roles can be defined not just by selections, but on data views or particular workflow or particular user or any configurable combination.</t>
  </si>
  <si>
    <t>CLM - Fine Grained Role / Data / Action Based Security (Self-Description):
Hard</t>
  </si>
  <si>
    <t>Fine Grained Role Based Security
_x000D_(REVISED)</t>
  </si>
  <si>
    <t>View Filtering
_x000D_(NEW)</t>
  </si>
  <si>
    <t>SXM - Supplier Portal Configurability (Self-Description):
Our approach to customized SXMR configuration and advanced configuration scenarios is "Everything is Possible". We support all approaches you list i.e... users, departments, commodities, roles, content groups, approval steps, delegated approvals, units of measure, custom fields, accounts, chart of accounts, invoice tolerances, receiving tolerances, budget periods, payment terms, etc. and more. There are no limits to the number of configurations included. We support both single and multiple chart of accounts/accounting structure (e.g., SAP, Oracle, Lawson, etc.). The process for configuring custom fields/web forms is using the 'Design Mode" which is a dream-weaver like abstraction layer that business users and administrators can use without writing a single line of code. None of our competitors has this "Everything is Possible" capability.</t>
  </si>
  <si>
    <t>Portal Configurability 
_x000D_(REVISED)</t>
  </si>
  <si>
    <t>P2P - Supplier Information Management (Self-Description):
Ivalua's Supplier Info Management module enables buyers to quickly and easily onboard suppliers for RFPs, orders and invoices, and push data to ERP or other relevant systems. Key Features include: (a) register suppliers online with rapid validation workflow; (b) receive alerts on suppliers with missing or incomplete data or "Ivalua's Supplier Info Management module enables buyers to quickly and easily onboard suppliers for RFPs, orders and invoices, and push data to ERP or other relevant systems. Key Features include: (a) register suppliers online with rapid validation workflow; (b) receive alerts on suppliers with missing or incomplete data and compliance documentation; use the alerts to prevent contracts or orders from going out to suppliers who are not up to date.  (c) generate RFIs for mass data updates (d) master data management of Supplier data for ERP and other systems.
Unlike most of our competitors, Ivalua provides  functionality to be the Single Primary Master Supplier Data record as the source of truth for supplier creation and maintenance. Some clients like Fannie Mae Honeywell, Flextronics use us this way and don't use their inflexible ERPs for this. Key features include: (a) use Ivalua as the primary master source of truth for supplier data across your enterprise (b) capture comprehensive supplier information in one place by using Supplier profile and capture evolving supplier data elements (c) easily sync and update supplier master data between Ivalua primary record and secondary supplier tables in ERP and legacy systems</t>
  </si>
  <si>
    <t xml:space="preserve">P2P - Supplier Information Management (Self-Description):
Ivalua helps clients manage their supplier master data in several ways:
●        Ivalua can house any meta data the Client would like to capture. Ivalua’s interface makes it simple to add new meta data points at any time with no programming. These meta data points can be used as search filters, can be conditional (only appear if another data field has a certain value), be restricted to just certain types of users or supplier types, categories and can be used to drive different steps / users in workflows in the system. Ivalua can even track which suppliers are preferred for which purposes, items, categories. 
●        Ivalua also makes it possible to consolidate all data about a supplier in a single place. See what items or services the supplier provides, what sourcing events they have participated in, what contracts they have, orders, evaluations, improvement plans, etc. Data can be entered by the Client's employees, by the Suppliers themselves or by integrating with other systems. By capturing all these pieces of information in a single tool, our customers save time and energy by having a one-stop-shop for their supplier information. 
●        This information can be converted into KPI scores that can help the Client properly rank their suppliers, take note of “risky” suppliers, and potentially focus more or less energy on suppliers who create value for the Client and their customers. 
Ivalua offers a robust supplier repository, allowing for detailed classification of suppliers. As an option, we also provide a full-featured vendor master management module. Vendor Master Management allows for the cleansing of supplier data (remove duplicates, track hierachy - ownership, track changes in hierarchy, etc.). Through periodic incremental cleanses as well as synchronization with the ERP, vendor master data is kept up to date, allowing for more powerful analytics.
</t>
  </si>
  <si>
    <t>Certificate Management
_x000D_(REVISED)</t>
  </si>
  <si>
    <t>Insurance Certificate Management
_x000D_(NEW)</t>
  </si>
  <si>
    <t>Sourcing - Supplier Information Management (Self-Description):
Ivalua supports suppliers entering  information, uploading and maintaining documents, complete catalogs and make updates on a regular basis. Buyers can configure the workflow such that suppliers can automatically update data without buyer verification required.
SXM - SPM/SRM Data Review (Self-Description):
Suppliers can (like any other other users on the platform who have access rights), send emails, take 'snapshots" of any access-authorized part of the application, write comments on specific analysis/dashboard reports, do social chat, create Issues and request corrections to data created on them by Buyers as well as on data created by Suppliers (past the Edit/Draft stage and if the document is already accepted/finalized by Buyer e.g. Suppleir Create Invoice). They can easily link the source/core transaction/report on such a request. Further, Buyers can enable validation workflows, so such requests can be tracked, accepted/rejection and closed with full versioning and auditability on the correction of data actually made, as  result of such request.</t>
  </si>
  <si>
    <t>Profile Maintenance
_x000D_(REVISED)</t>
  </si>
  <si>
    <t>Data Visibility
_x000D_(NEW)</t>
  </si>
  <si>
    <t>Sourcing - Supplier Information Management (Self-Description):
Ivalua supports suppliers entering  information, uploading and maintaining documents, complete catalogs and make updates on a regular basis. Buyers can configure the workflow such that suppliers can automatically update data without buyer verification required.
SXM - Document Management &amp; Updates (Self-Description):
Ivalua's Supplier Portal contains extensive document management and update capability that allows suppliers to attach documents, reminds them of when updates are required, process documents against minimal acceptance and completion criteria during upload and provides full error management with reasons/ next steps for resolution. We have an extensive OCR Data capture capability that would have to be configured to auto-extract meta data on Supplier's behalf. Currently its used on Buyer's behalf.
CLM - Version Control (From Contracts, Sourcing) (Self-Description):
Ivalua has extremely sophisticated contract versioning capabilities that go beyond the traditional 'buyer only space/team supplier", 'buyer/supplier collaborative space/team room" aproaches. We assign various states to each contract such as its in a private state when only buyers/internal stakeholders are editing, then the state fo that contract changes to public when a supplier cna look at it etc.
Version numbers for each contract are managed across these various states. We also support chnage and audit trails by user and version reporting and analysis.</t>
  </si>
  <si>
    <t>Document Management
_x000D_(REVISED)</t>
  </si>
  <si>
    <t>Template Cloning
_x000D_(NEW)</t>
  </si>
  <si>
    <t>Approvals
_x000D_(NEW)</t>
  </si>
  <si>
    <t>Independent Contractor Management
_x000D_(REVISED)</t>
  </si>
  <si>
    <t>P2P - Supplier Onboarding (Self-Description):
Ivalua Supplier Enablement approach is characterized by (a) No Supplier Transaction Fees, (b) target 100% of Suppliers from Day 1 – SMB, local, regional and global. High spend and volume. Direct, indirect, capital or services suppliers; (c) Enable for e2e Spend Management- Once a Supplier is enabled in any process (e.g. Sourcing), their profile is available for use in other processes (e.g. P2P); (d) Give Suppliers Multiple Connectivity Options  (at least 8)– PO Flip, Direct Integration, Email, Auto File Transfer, Invoice Data Capture, Mobile Scan, Manual Flat File, User Entry; (d) Give Buyers Choices on Engagement Model – Buyer Self Service with Ivalua tools &amp; templates. Ivalua Managed (Partly or Fully); (e) Open Network and Global Compliance – No supplier contracts to join, customizable Buyer/Supplier interactions with invoice and tax compliance. Ivalua has a formal methodology for Supplier Enablement that includes a 5 step process: (1) Set Supplier Enablement Goals; (2) Gather Relevant Supplier Data, (3) Define Supplier Enablement Glide Path, (4)Align Internal Spend Stakeholders , (5)Communicate With Suppliers Repeatedly. This is supported by Supplier Welcome Package, draft emails, best practices, FAQs etc. Ivalua uses its own and Partner services from Consus and KPMG to onboard suppliers. The Supplier Portal supports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Ivalua has  a natively developed Integration Toolbox that has ETL, Search, Query, EAI, API Console and AddOn Store that is used for supplier integration with supplier systems, including real-time web-services call for Cross-Catalog PunchOut. Ivalua has OOTB workflow and configurable workflows for supplier on-boarding. Ivalua has a Supplier Deduplication workbench that helps normalize parent-child relationships, duplicate names etc. Supplier enablement sizes are: large 10,000 to 50,000+suppliers, medium: 5000-10000 suppliers, small: 500-5000 suppliers.. Our clients have been able to onboard 73% of their suppliers in less than 3 months and 85% of suppliers in 4-6 months. Suppliers take a few minutes to onboard on the Supplier portal. As noted earlier, there are no supplier enrollment contracts or fees.. Most suppliers are able to operate on the portal without any training. We offer unique capabilities for tail-end suppliers, including Invoice Data Capture (to auto-create Invoices from Invoice PDFs and Images) and via emails for onboarding. We have auto-generated password resets so don't need a help desk for basic capabilities like that (which other providers do). Suppliers can rely on standard portal options for most tasks. they only need add-on services if the suppliers themselves (or their buyers) have any unique data capture and integration requirements (beyond standard).</t>
  </si>
  <si>
    <t>SXM - Supplier On-Boarding (Self-Description):
Ivalua onboarding integrates with custom workflows that control the registration, then the HOLD, then the release for further onboarding and the approval flow to fully add the supplier to the master. Each step can have variable mechanisms of notification, escalation and delegation.
SXM - Data Collection / Branching Workflow (Self-Description):
Ivalua provides OOTB support for a common as well as conditional workflow to support data gathering for the mulitple fields in the supplier profile, based on what they area nd who needs to provide and validate the data.
P2P - Supplier Onboarding (Self-Description):
We wanted to highlight that we have native, Ivalua owned and pre-integrated EDI and ETL, that comes for free with the rest of the suite. Clients can use this quickly for Supplier Onboarding using the same web-UO as the rest of the suite and onboard suppliers for free. The total cost of this approach is much lower than that of Ariba and Coupa (which has to partner with such tools providrs and pass a cost to the end clients). In addition, we have no supplier transaction charges.</t>
  </si>
  <si>
    <t>Dynamic "Onboarding" Workflows
_x000D_(REVISED)</t>
  </si>
  <si>
    <t>CLM - Survey integration (Self-Description):
Survey questionnaires are integrated OOB with the contract module. Recurring campaign as well as end of assignement survey can be run for contracts.
P2P - Supplier Onboarding (Self-Description):
We wanted to highlight that we have native, Ivalua owned and pre-integrated EDI and ETL, that comes for free with the rest of the suite. Clients can use this quickly for Supplier Onboarding using the same web-UO as the rest of the suite and onboard suppliers for free. The total cost of this approach is much lower than that of Ariba and Coupa (which has to partner with such tools providrs and pass a cost to the end clients). In addition, we have no supplier transaction charges.</t>
  </si>
  <si>
    <t>Survey Support
_x000D_(REVISED)</t>
  </si>
  <si>
    <t>SXM - On-Boarding Templates (Self-Description):
We have a fully configurable questionnaire and or template that can be used to capture this information. We can then automatically update supplier database with the responses.
CLM - Templates (From Contracts, Sourcing) (Self-Description):
Ivalua's standalone Performance Tracking module can be used to model the expectations and then to measure against the model with included functionality for surveys and scorecarding as well as project management of dedicated periodic campaigns to gather such info from internal, external and supplier resources.
P2P - Supplier Onboarding (Self-Description):
We wanted to highlight that we have native, Ivalua owned and pre-integrated EDI and ETL, that comes for free with the rest of the suite. Clients can use this quickly for Supplier Onboarding using the same web-UO as the rest of the suite and onboard suppliers for free. The total cost of this approach is much lower than that of Ariba and Coupa (which has to partner with such tools providrs and pass a cost to the end clients). In addition, we have no supplier transaction charges.</t>
  </si>
  <si>
    <t xml:space="preserve">SXM - On-Boarding Templates (Self-Description):
Ivalua has several existing templates to collect supplier information depending on customer industry, regulation, country, etc. For example, when building the onboarding questionnaire, the user can select question categories, e.g., GDPR, UK. The questionnaires themselves can be easily edited (select / deselect a questions, add a new one, etc) to adjust and saved as new templates.
CLM - Templates (From Contracts, Sourcing) (Self-Description):
Ivalua provides business organizations with a powerful tool for natively authoring contracts. Standard contract clauses and templates are authored centrally by your company.  Ivalua also supports clause authoring integrtaion with MS Word. Local operating units can then use these templates and clauses, and customize them to meet their specific local requirements. Centrally authored clauses and templates help codify best practices and promote the use of consistent and compliant contract standards throughout your organization. They also carry the additional benefits of supporting buyers during the negotiation process and shortening time-to-contract.  Contract duplication is supported by Ivalua. </t>
  </si>
  <si>
    <t>Template Library
_x000D_(REVISED)</t>
  </si>
  <si>
    <t>P2P - Supplier Performance and Risk Management (Self-Description):
Ivalua has comprehensive Vendor Risk Evaluation capabilities that include the ability to assess the risks suppliers pose to your organization across multiple dimensions. These include customer needs (using stakeholder inputs and surveys, data on vendor compliance with mandatory requirements such as credentials, licenses etc.), market conditions (using third party data from sources such as D&amp;B, Google Alerts), financial information (using key financial ratios that can be uploaded from the supplier's public financial statements using MS Excel and 3rd party data providers) and socio-economic objectives (using vendor profile information such as diversity, as well as 3rd party data from EcoVadis). Not only can this data be stored, it can also be commented on and rated by Stakeholders, Risk managers and auditors. With Ivalua's Third Party Risk functionality, risk and vendor managers can evaluate and analyze suppliers across multiple risk dimensions. They can  use multiple risk types and measurement indicators. detailed features include: Supplier Performance KPIs, Questions, Scorecards; Supplier Risk KPIs, Questions, Scorecards; Campaign Management; Interactive Performance and Risk Analytics. Further, given the fact that our Third-Party Risk module comes pre-integrated with the rest of the suite, we can actually use risk data to mitigate the risk for e.g. a drop in risk scores, or adverse audit findings or a risk alert on expired credentials can lead to blocking of pending orders and invoices. Also risk KPIS and scores drop month over month can automatically 'guide' vendor and risk managers to perform additional due diligence actions such as site visits, assess key personnel, do alternative market supplier assessments etc. Supplier Performance Scores can automatically reflect ongoing changes to delivery quality, cycle times and buyer./ stakeholder satisfaction KPIs that are computed from transactional/survey data in Ivalua. Further, results of supplier evaluations can drive Supplier Action Plans, Issues Management, Improvement Plans and other corrective Sourcing and Project Projects- using these modules in the broad Ivalua suite. Clients also use Ivalua integrated with 3rd party tools such as Equifax (for Financial stability, OFAC screening, Reputational / Negative news), Rapid Ratings (Financial statement review) and Disaster Asset Management (Supply Chain disruptions).</t>
  </si>
  <si>
    <t>SXM - Supplier Qualification (Self-Description):
Ivalua allows for Supplier Qualification as well as blacklisting for specific categories and sub-categories and regions/ countries and the ability to manage this process via access controls and workflows. Further,  Ivalua sourcing module integrates with the SIM module for the automatic identification of suppliers who should be invited to bid. Ivalua further provides advanced support for basing Supplier Qualification based on supplier responses to Survey Questionniares.</t>
  </si>
  <si>
    <t xml:space="preserve">P2P - Supplier Performance and Risk Management (Self-Description):
The Supplier performance evaluation module facilitates the collection of evaluation data scattered throughout the organization, in order to consolidate it into a joint report, facilitating the analysis. Dashboards can be edited in several ways along the searched axis of analysis: supplier, contract, purchasing family, evaluation criteria, etc. The tool becomes a strategic tool for negotiation and continuous improvement of the quality of products and services offered by providers.
Various types of performance evaluations can be carried out and can be a combination of objective (based on transactional and performance data like: number of disputes, delivery delay...) and subjective (based in stakeholder reviews, evaluations) metrics.
Key functionnalities: 
Evaluations conducted as part of a campaign
- Several evaluations included in a campaign
- Selection of the targets of evaluation (objects to be evaluated)
- Selection of evaluators by the campaign manager
- Ability to send automatic and manual reminders
Evaluations conducted as part of an RFP
- Several evaluations included in a campaign
- The targets of evaluation are the proposals received form the suppliers invited to bid
- Selection of evaluators by the RFP manager
- Ability to send reminders
Spot evaluations, without campaign
- No campaign
- Users can evaluate an object on their own initiative (supplier, contract, purchase order, etc.)
 Ivalua offers a very sophisticated survey tool that allows for internal collaboration on survey creation (based on templates or new), simple survey design with various options for question types, campaign management feature to involve internal evaluators, ability to assign weights to certain responses and also conditional flows. Authorized profiles have the possibility to create Campaigns in Ivalua to score and measure different aspects of supplier performance. Campaigns are made of Scoring Campaigns and Spot evaluations questionnaires (surveys) that can be shared with selected users. Participants are notified directly on their Ivalua homepage and can also be notified via the Collaboration panel. 
Surveys are created, shared, scored and managed using the Questionnaire module. The Questionnaire module allows you to build and manage questionnaires that can be used
to address very distinct needs across the application.
These needs fall into three categories:
 - The need to assess and score a supplier
 -  The need to collect information
 -  The need to score supplier answers to a questionnaire
These needs are addressed through various processes:
 -  Spot evaluations
 -  Campaigns
 -  RFP proposal evaluations
Questionnaire templates are predefined questionnaires, which you can tailor to the requirements of your company and which are made available to users. Each questionnaire template has a type, an owner, and may be linked to an organization and a commodity. It also includes a questionnaire, as well as default rules for respondent assignment. By tying questionnaire templates to an organization and a commodity, you can specifically adapt the templates to purchasing category and organization requirements, and control access to those based on users’ scope. Depending on the use case, questionnaire templates may or may not be editable by end users. Templates for scoring campaigns and spot evaluations are defined by SMEs at company level and must remain stable over time in order to allow score consolidation; this is why they are read-only and end-users have no choice but to use them as is. In other use cases, templates can be modified by end-users to cater for contextual needs.
Ivalua offers extensive supplier evaluation and process improvement features to help you weld your supply chain into a cohesive, competitive, and cost effective strategic system. The Supplier Performance module provides you with the means to assess a supplier’s ability to execute based on a set of performance expectations. It also includes exception management and improvement plan capabilities. 
Exception Management gives you the ability to report problems arising within the relationship with the supplier. Users can log and manage exceptions in relation to: Suppliers, Contracts, Sourcing processes, Orders, Receipts, Invoices. Exceptions may be of different types (Delay, Price, Quality, General) and severity level (Minor, Average, Major). In the course of its lifecycle, an exception will go through various statuses (New, In progress, Solved) driven by its validation workflow
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 </t>
  </si>
  <si>
    <t>SXM - Supplier Qualification (Self-Description):
Ivalua allows for Supplier Qualification as well as blacklisting for specific categories and sub-categories and regions/ countries and the ability to manage this process via access controls and workflows. Further, Ivalua sourcing module integrates with the SIM module for the automatic identification of suppliers who should be invited to bid. Ivalua further provides advanced support for basing Supplier Qualification based on supplier responses to Survey Questionniares.
Ivaluas latest release includes a deep financial information tab in the supplier profile, further improving the depth of requested information out of the box and has also provided an improved ability to leverage supplier questionnaires to measure, evaluate and track inherent risk. These new/improved capabilities, bundled with existing supplier qualification capabilities further strengthen a customers ability to deeply understand their supply base from a strategic management and qualification perspective.</t>
  </si>
  <si>
    <t>Qualification Support
_x000D_(REVISED)</t>
  </si>
  <si>
    <t>Best Practices Intelligence
_x000D_(NEW)</t>
  </si>
  <si>
    <t>Category Intelligence
_x000D_(NEW)</t>
  </si>
  <si>
    <t>Supplier Intelligence
_x000D_(NEW)</t>
  </si>
  <si>
    <t xml:space="preserve">P2P - Catalog Creation / Onboarding (Self-Description):
Ivalua excels art "flipping" a contract or sourcing event into an e-catalog, a traditional catalog loading process that leverages either excel, CSV file formats, EDI, email or a template that suppliers filled and load it by themselves. We support catalog onboarding with multiple different data structures and different granular level of detail (e.g., pictures, "how to" instructions, attachments, detail descriptions, UNSPC codes, manufacturing numbers, etc..). Suppliers or buyers can add or edit (using approval workflows) an existing catalog anytime or schedule changes. Ivalua Integration Toolbox can directly integrate with suppliers to create/maintain catalogs in real-time using ETL and EAI that is native. There are no supplier costs to maintain catalog content. Ivalua does real-time web services based cross-catalog search, level 2 and level 1.5 punch-out. As our catalog and integration approach is via the same web UI as that of the rest of the application, any integration, including Punch Outs can be configured by the customer.
P2P - Order Creation (Self-Description):
Ivalua supports creation of standard and custom POs  from approved requisitions or when no requisition exists. Ivalua supports multiple POs per requisition, combine multiple requisition lines to into a single PO, support multiple currencies and languages, route for approval based on business scenarios (e.g., automated inventory via punch out to internal inventory system, contract, budget checking, etc.). Ivalua supports multiple PO types including one-time, blanket/limit, and/or PO release as well as "call offs". POs can be created automatically based on based on business rules, a [reverse] 'flip' of an invoice to a purchase order (based on automated approvals), etc. Ivalua supports validating contract pricing against a PO, reassign a PO to a different vendor, etc. Ivalua can import and process a PO created from an external system such as ERP, WMS, Work Management (e.g., field tickets), inventory system. Ivalua can support intra-company purchase orders by listing affiliate organizations as third-party. cXML ordering can be configured by the customer easily using the graphical user interface that is the same as the rest of the application.
Once the order is created, the purchase requisition line items will be copied to the purchase order. Only in certain statuses of an order can you create or modify line items. In the standard version IVALUA, this is only allowed in the In progress status; this is configurable however via parameter. Budgets and monitoring of budget usage: The viewing of this data is subject to authorization. The Budgets frame shows the budget lines declared in the Budgets amount page that match the allocations entered in the PO lines. This allows you to ensure that the requisition lines are not off-budget. Exceptions: access to exceptions is governed by authorizations. All the exceptions that are declared on the different objects linked to the same supplier (invoices, contracts, orders, receipts, etc.) can be viewed in a supplier sheet. Validation  you can follow the progress of the order in its approval workflow. Delivery information available allows you to:  access receipts linked to the order, - to delete the receipts, to create invoices that correspond to these receipts. Rating: Based on your authorization levels, you can evaluate the supplier on how well they fulfilled the order and/or to view any evaluation already entered for the order. Terms: during the creation of the order, if the purchase requisition includes terms, the purchase requisition terms become the order terms.
Order approval workflow and purchase requisition type: the approval workflow that applies to orders is configurable; in particular it can be adapted to the type of purchase requisition that is at the origin of the order.
A purchase requisition of Investment type can thus generate an order with a different workflow than the one generated by a purchase requisition of Standard purchase type.
P2P - Fulfillment (Self-Description):
Suppliers can note shipments in advance (or ask permission to ship, in some cases), and buyers can enter receipts by approving the same ship notices. Suppliers can “draft” receipts for buyers to accept as ASN without re-entry of data or the workflow can be used to signal “Ok to ship.”
P2P - Invoice Creation / Capturing / submission (Self-Description):
The Ivalua platform supports automatic invoice capture (which could be through XML, EDI, PO flip, Auto File Transfer, Mobile Scan, Manual Flat File (CSV, MS Excel), or PDF OCR emailed or uploaded through the portal), and automatic processing and n-tier matching. If any critical data cannot be identified, the invoice is automatically flipped back to the supplier, which in turn has to provide the missing data before the invoice will be accepted. 
If the invoice contained the data, but it was not recognized, the interface also allows the supplier to identify which part of the invoice contained the data, which trains the OCR to do a better job next time. If the data is missing, the supplier (or buyer) can provide it. If the data doesn't match, the invoice is flipped back with explanation. If the supplier (or buyer) corrects the data within tolerance, then the invoice is entered into the processing queue. If not, an exception is raised, and workflow-based exception management process is triggered.
Invoice acquisition in which supplier invoices, whatever format they may be presented in and whatever channels they may travel through, are fed into the application and transformed into valid Ivalua invoices. For some European clients, we do support services for convering manual invoices into electronic invoices, however this is not available in other regions.
Supplier invoices as structured data (EDI, cXML, xCBL, Rest APIs, CSV, XML, etc.) are automatically processed using EAI/ETL tools and seamlessly transformed into Ivalua invoices. This type of invoices doesn’t require any user intervention at the acquisition stage; or
Unstructured data (PDF, Image, etc.) can either be fed into the application via manual keying (leveraging PO and receipts metadata whenever possible), or
through automated data capture using OCR and a self-learning algorithm to map extracted data to the correct Ivalua invoice fields.
Automated data capture: Supplier invoices arrive as structured or unstructured data, in various forms (ranging from hard copy to a variety of electronic formats) and through various channels (such as paper mail, email or automatic imports). They are processed and automatically directed to a watched folder which is periodically
scanned. Ivalua automatically loads the files for processing: Each invoice image undergoes optical character recognition in order to capture invoice data and gets
converted into an Ivalua invoice. 
Note that if the invoice comes in through e-mail (PDF) submission, and all of the required data cannot be extracted or matched with supplier profile information, the supplier (or buyer) will have to log into the supplier portal and specify if the data was in the invoice, and if it was, identify where it was so the OCR system can be trained to maximize automatic data extraction in the future. Ivalua exposes training capability through the API to minimize effort for those suppliers that won't switch to EDI or XML or just simply PO-flip (and to maximize identification capability across the system as the buying organization adds more small suppliers that submit PDF invoices).
</t>
  </si>
  <si>
    <t>CLM - File Attachments (Self-Description):
Authoring requires audit trails of all changes at the clause level, even within one version. For changes to metadata or items in a contract, the audit trail is a database audit log which can be accessed as needed or (in some cases) exposed as a separate tab inside the contract object.
CLM - Knowledge Beyond Technology Applications (Self-Description):
AI support for this requirement is part of our roadmap for 2018.
P2P - Catalog Creation / Onboarding (Self-Description):
Our current approach to Catalog quality and cleasing rules is very configurable and provides clients near unlimited flexibility in managing Catalog quality.
Ivalua is currently workin on AI-driven catalog quality at source and cleansing approach
P2P - Invoice Creation / Capturing / submission (Self-Description):
We use OCR technology to capture camera image and PDF based tail-end invoices. The OCR engine is based on leading provider ABBYY and is in the ame web-UI as the rest of the Ivalua application (vs. a seprate system like our competitors). Our 2018 Invoicing Roadmap includes applying Artificial Intelligence to Invoice capture, classification and fraud detection.</t>
  </si>
  <si>
    <t>P2P - Catalog Creation / Onboarding (Self-Description):
Was always part of ivalua but may not have been described previously  
Ivalua actually has a powerful product information management tool that is used to manage catalog items. 
Catalog Import - The import process includes 2 main stages:
- Creating the import and loading the file: The import process can be initiated
and the import file can be loaded into the application either by buyers
themselves or by suppliers.
- Controlling and approving imported data: This step is carried out by
buyers
Supplier Created Catalog-  Ivalua has a built-in catalog import console that enables a supplier, to create and edit item sheets (validity date range, price, shipping terms, etc.) and to submit this data to buyers for approval. Various features facilitate communication between supplier and buyer and track progress of each import (comments, statuses, workflow, and notifications).
P2P - Order Creation (Self-Description):
Every object (PO, contract, sourcing project, catalog item, invoice, receipt, etc.) in Ivalua comes with extensive searching capabilities (keyword, wildcard, category, supplier, etc.). Users are able to search system-wide, based on their level of access. We are able to define detailed user parameters, which determine what a user can see, access, and search when they log on.</t>
  </si>
  <si>
    <t>CLM - File Attachments (Self-Description):
Ivalua provides a number of integrated solutions in the contract module that will seamlessly cover each of the Client's requirements. Contracts can be created from scratch, but you will also have a template repository for quick creation. Our clause library is a nice way to author a contract one clause at a time, and dynamic tagging in the clauses will pull and insert relevant contract meta data. Clauses can also be used to host appendices, and the document tab is a great place to upload and store exhibits. 
The authoring tab encourages collaboration, whether internally with different business units or negotiating externally with suppliers. Versions can be created to track changes and can be shared with your suppliers. The solution will keep an audit history of all changes to the clauses and track who made each change. Each clause has an option for internal or external comments to help facilitate the collaboration and communication. Authoring uses a rich text editor providing all the formatting options you require. A simple right click will provide access to your dynamic tagging library. Any and all of your contract meta data can be included in this library. 
Our Supplier Solution and Contract Solution are integrated to provide visibility to risk, quality or supplier qualification issues. Any evaluation or risk information can be added to help enhance the contract data. We also provide scorecarding as a tab in the contract where solutions can be evaluated as needed during the onboarding process. Our goal here is to give you the information you need to make the best business decisions when onboarding contracts.</t>
  </si>
  <si>
    <t>Knowledge Management
_x000D_(REVISED)</t>
  </si>
  <si>
    <t>P2P - Catalog Creation / Onboarding (Self-Description):
Ivalua excels art "flipping" a contract or sourcing event into an e-catalog, a traditional catalog loading process that leverages either excel, CSV file formats, EDI, email or a template that suppliers filled and load it by themselves. We support catalog onboarding with multiple different data structures and different granular level of detail (e.g., pictures, "how to" instructions, attachments, detail descriptions, UNSPC codes, manufacturing numbers, etc..). Suppliers or buyers can add or edit (using approval workflows) an existing catalog anytime or schedule changes. Ivalua Integration Toolbox can directly integrate with suppliers to create/maintain catalogs in real-time using ETL and EAI that is native. There are no supplier costs to maintain catalog content. Ivalua does real-time web services based cross-catalog search, level 2 and level 1.5 punch-out. As our catalog and integration approach is via the same web UI as that of the rest of the application, any integration, including Punch Outs can be configured by the customer.
P2P - Catalog Data Quality Control (Self-Description):
Ivalua has native tools for and can additionally use client's partner tools/ processes for catalog classification, cleansing and enrichment. Ivalua Native Integration Toolbox supports ETL, EAI, Search and Query and supports all major catalog formats and types. In addition there is a robust native error management toolkit to insure the accurate conversion of unit of measures, currencies and languages for multi-country usage purposes (for example, accounting records, issuance of POs and invoices, side-by-side items comparison, etc.). Real-time price information can ensured by using Punch-Out, Cross-Catalog Punch-out search using web-services calls and triggers workflows that are configured to update pricing as soon as supplier (or buyer) submits any change. Ivalua' s Spend, Supplier and Catalog workbench and Invoice Data capture leverage rules and clues that improve over time using a machine learning approach.
P2P - Catalog Objects (Self-Description):
Ivalua supports non-planned and repetitive purchasing scenarios such as Items, lists, kits, services profiles &amp; skills, service requests, e-forms, smart forms, bundles, internet spot buy, asset and tooling system requests. For planned procurement, demand signals can be imported into Ivalua to auto-create requisitions and POs and changes. Industry standard catalog item taxonomies &amp; attributes, part number cross-referencing, custom price logic, tiered pricing ability, secure links to supporting documents (e.g., drawings, "how to" instructions, buying policies, etc.) are all supported. Buying policies are configurable to appear in context of the item requested. Access to catalog content be restricted not only based on user/roles but also based on category and contract. Ivalua has highly configurable workflows, business rules, systems and object calls including real-time web-service calls. Typical flags such as volume discount item, green item, contracted, inventory, similar, preferred are supported. Smart forms (such as for contingent labor and complex services) can easily be associated with conditional logic and UI components. All catalog configuration is exposed through the web UI and is wizard driven and can be done in-house by power users and administrators without requiring coding.
P2P - Search Engine (Self-Description):
The item search feature uses a full text and multi-criteria search engine. For each item, you can access a very complete description sheet with, for example:  pictures, customized features, options, substitute items, price list with volume discounts, validity dates, etc. When the user hesitates between similar items, it is possible to generate a comparative table on the selected items. 
The user can then quickly define, in the list of available items, those that meet his/her needs. Only a few clicks are then required to add the items to the cart, and create a requisition. With this list, you can also manage your lists of favorite items. Ivalua Buyer can also incorporate seamlessly external catalogs (Punch-out) to its supplying process: the user can access the supplier’s online catalog directly with a simple click, then selects items on the supplier’s website, and, when validating, a requisition is automatically created in Ivalua Buyer with the selected items. The buyer and the supplier can import catalogs in a collaborative way. During the import process, they can exchange messages via a blog and track progress thanks to the workflow. Once a catalog has been submitted by a supplier, the buyer can review the data before approving the import.
P2P - Requisitioning Process (Self-Description):
Creating a purchase requisition 
- Quick start: creating a purchase requisition in 3 clicks
- based on the IVALUA catalog
- based on an external catalog (Punch-out)
- by duplicating an existing requisition
- from a Frame Agreement (contract)
- from a pre-defined form for specific commodities and services with structured data attributes
- for tooling or assets, which can then be tracked in a specific module for their life cycle (incl. usage, maintenance, depreciation and scrappage).
- Creating a purchase requisition in "Open order" mode. the open order allows you to generate multiple order
“releases”, without recreating a purchase requisition each time
The purchase requisition record includes all the characteristics of the requisition and
allows an end-to-end management of the requisition.
- Automatic creation by purchase requisition interface
Grouped orders (consolidation of purchase requisition lines): the purchase requisitions consolidation function allows you to generate a single order from multiple purchase requisitions.
Shipping/Billing addresses: any purchase requisition must include a shipping address and a billing address.
In the same purchase requisition, you can choose to deliver different line items to
different locations.
Allocations: the input of cost allocations is done on the detail of PR line items. 
Allocations can be entered in amounts or percentages.
The default allocation is defined according to rules
Budgets and monitoring of budget usage: IVALUA allows you to manage a budget repository. Coupled with purchase requisitions, the Budgets module enables you to define budgets and allocate budget amounts according to the budget structure that fits your needs, enforce budget control on cost allocations entry, ensure commitment control.
Training is very easy via our Ivalua Academy (with our P2P classes).
P2P - Shopping Cart / Checkout Process (Self-Description):
Ivalua supports flexible shopping cart and checkout process options, such as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Users can transfer or delegate the cart to super buyers  to finalize the requisitioning process. Shipping based on individual line-items is supported as well.
P2P - Guided Buying (Self-Description):
Ivalua is uniquely qualified to provide a holistic guided buying experience because the Ivalua suite can follow-through on all types of "buys": catalog, contracted, services, how-tos, Issue reporting, internal service requests, tooling, assets, contract requests, sourcing requests, expenses and complex services procurement scenarios.
Among guided buying requirements available today are “how to” buy instructions, requirements/policies, budgets levels, product feature comparisons, contracted vs. not contracted, preferred or similar products,  risk/SER, supplier performance, supplier capability profiles, on-line promotions, product rating-reviews (internal-user comment). Ivalua is in the process of enhancing the support for "guided buying" for scenarios such as bundle recommendations. Business rules / logic that can display specific content based on the user, project, BU, company profile, supplier risks/ratings, budget constraints, payment terms, savings percentage, etc. 
P2P - Robotics / AI / Machine Learning (Self-Description):
Our Invoice Data capture module leverages machine learning to improve the accuracy of capturing data from PDF or electronic image based invoices. Our Spend Data enrichment capabilities also leverage machine learning to improve the accuracy of spend data classification. Further AI integration is in our Roadmap. 
P2P - OCR / Scanners (Self-Description):
OCR technology is used for Invoice Data capture of scanned invoices and Invoices received by eMail. Scanning is used for capturing expense receipts using tablets and mobile phones and creating expense claims within Ivalua.
P2P - Personalization (Self-Description):
Ivalua offers a very high level of Personalization capability. All terminology can be tailored, but Ivalua allow also to configured Workflows, Screen design, New data field and new data tables, business rules, without specific coding.
P2P - Invoice Validation / Approvals (Self-Description):
Ivalua is exceptional in matching an invoice (e.g., to a purchase order or a payment plan against specified criteria). These matching elements include goods receipts and other specified criteria (flexibility to control 2- and 3-way match by supplier or spend type, match invoice lines against purchase order lines, etc.) We perform rules-based invoice validation based on business rules (e.g., tolerances, partial payments, etc.) and other commercial rules (e.g. currency conversions, rounding rules, and multi-authority tax calculations). Ivalua designed its e-invoicing capability to be a highly automated, minimal touch, electronic invoice acceptance, matching, and processing system where procurement only needs to touch invoices where there are no contracts or orders for matching or actual disputes (which is generally less than 2% of invoices). The solution can also incorporate additional documents and scenarios associated with both basic direct and services procurement connectivity requirements as well (e.g., for direct spend, PO change order support, blanket POs, advanced ship notifications). Direct procurement needs often encompass complex relationships with numerous references, records, and transactions per contract. Ivalua’s support for touchless processing is important if you consider the myriad of reasons invoices can “fail” a first pass match – they could be missing supplier or SKU data, required fields or contain line-level cost or tax/VAT errors. If an invoice is missing data or has incorrect data, there's no reason a supplier should not be able to update it without procurement involvement. With Ivalua, whether the invoice is PO-flipped, submitted through EDI or XML, or presented as a PDF for OCR, if the invoice doesn't contain the necessary fields and doesn't match (e.g., to a contract or purchase order) within defined tolerances, the invoice is flipped back to the supplier for completion, verification, and resubmission. If the invoice is appropriately completed and corrected within tolerances, it will go direct to the payment queue. If it is complete, but there are still issues, it will go to a dispute resolution queue for manual review. Ivalua integrates with ERP and 3rd party tax databases. Ivalua can capture, share, and store buyer/supplier interactions pertaining to commercial/invoicing disputes and other issues (e.g., audited threaded discussions). Our approval workflow capabilities (e.g., incorporating existing internal approval limits and organizational hierarchies, providing an escalation process when an invoice approver fails to approve the invoice in a designated time period (etc.) are remarkable and better than any other provider. The invoice workflow is designed to route invoices to the correct people for review and approval. Blocking alerts can stop the approval workflow progress: until the resolution of the anomaly,it is not possible to approve the current step (although it is possible to refuse it). Our customers have seen a 50-75% reduction in time spent processing invoices.
Ivalua also supports Multi-budget and accounting allocation; blocking and non-blocking alerts for faster handling of discrepancies, asset accounting, and upto-date delegation option.</t>
  </si>
  <si>
    <t>CLM - "Bots" (Self-Description):
We have run some past pilots for bots and are currnetly runnning some more.
P2P - Catalog Creation / Onboarding (Self-Description):
Our current approach to Catalog quality and cleasing rules is very configurable and provides clients near unlimited flexibility in managing Catalog quality.
Ivalua is currently workin on AI-driven catalog quality at source and cleansing approach
P2P - Catalog Data Quality Control (Self-Description):
Ivalua supports infinite complexity in terms of business rules fo catalog objects, including at the "item level". For example, clients like CSCS (HAVI) have deployed and new clients, like one of the largest American hamburger and fast food chains, are looking to deploy complex pricing management, price cycle update and validation business rules across a 2-tier supply chain (i.e. Quick Service Restaurant., Distributor, Supplier) to thousands of catalog SKUs.
P2P - Search Engine (Self-Description):
We currently support "Universal Search" on the top right hand side of the screen. This means that th user does not have to go looking for the calalog/ requisition tab/menu and the search bar inside that to do the search. They can simply search for a product/service using the general search bar on their home page itself. We are currently developing and applying AI to our search and this will be available in the near future.
P2P - Shopping Cart / Checkout Process (Self-Description):
Ivalua provides a 3-click shopping to order placement process: 1 Click to select your item in your cart, a second click to confirm/select payment/shipping methods (saved in the app) and a 3rd/final click to place the order. To support the above simplicity, organizational, account allocation, delivery address and budgeting rules tied to the user and spend category can be pre-saved in the application.
P2P - Robotics / AI / Machine Learning (Self-Description):
We are currently running a proof-of-concept on "Chat Bots" for end user and supplier engagement and onboarding. We have added the following items for our 2018 Roadmap: (1) AI for Guided Buying (2) AI for Product Recommendation (3) AI for Workflow Engine (e.g. approval rules that are not effective and just add work) (4) Fraud Detection- when users break-up buys into many smaller lien-items or PRs/POs to avoid cross spendign threshold limits- this can be automatically detected by AI.</t>
  </si>
  <si>
    <t>P2P - Catalog Creation / Onboarding (Self-Description):
Was always part of ivalua but may not have been described previously  
Ivalua actually has a powerful product information management tool that is used to manage catalog items. 
Catalog Import - The import process includes 2 main stages:
- Creating the import and loading the file: The import process can be initiated
and the import file can be loaded into the application either by buyers
themselves or by suppliers.
- Controlling and approving imported data: This step is carried out by
buyers
Supplier Created Catalog-  Ivalua has a built-in catalog import console that enables a supplier, to create and edit item sheets (validity date range, price, shipping terms, etc.) and to submit this data to buyers for approval. Various features facilitate communication between supplier and buyer and track progress of each import (comments, statuses, workflow, and notifications).
P2P - Catalog Data Quality Control (Self-Description):
Was always part of ivalua but may not have been described previously  
Either way - Before becoming available in the application, imported data must be reviewed and approved by the buyer. 
Correcting detected errors - During the import process, codifications that are unknown to the application are flagged as anomalies.
Anomaly correction allows you to:
- Create transcoding relations between unknown codifications and codifications
from the application’s repositories
- Fill in fields that have been left blank.
Ivalua also offers an anomaly correction interface. It is also possible to export errors in CSV format using the Extract anomalies link, to correct them in MS Excel®, and to import them back (may be quicker/more handy).
By default, the Format Control tab presents the list of incorrect lines For each incorrect line, the error is identified in the far right column. Errors can be corrected line by line. To correct a specific line.
Item Availability
Item purchasability is contingent upon the item’s validity. Item validity is determined by
2 aspects: the item’s status and its validity period.
- Status - Each item has a status which is set manually (in the Price sheet) and has one
of 3 values:
- Initialized: Price sheet is under construction, for instance
- Validated: Item can be ordered (by default)
- Blocked: Enables the catalog administrator to remove the item from
the catalog without deleting the Price sheet
- Validity period
When an item is attached to a contract, it is the contract dates that determine
the item’s default validity period. The item is valid if the current date falls between the Contract start date (included) and its end date (included). The contract end date equals its
Contract end date or its Actual end date or its Termination date. The contract
must be approved (workflow). In the Item Term Sheet, you have the ability to set validity dates that are specific to the item, provided these dates are defined within the linked
contract’s validity date range.
P2P - Catalog Objects (Self-Description):
Was always part of ivalua but may not have been described previously  
Using tags to make selected items stand out - Tags allow you to draw attention on some catalog items. 
In order to facilitate classification, research and comparison of items in the catalog, it is possible to define additional features. This type of feature is called “Product feature”
Users can also add reviews at a product level, which appear in the search or can be used to filter by. 
Frequently purchased items - This is a carousel type of control for browsing through items that are frequently purchased with the current item. It presents (listed in order of priority):
- The 10 items that are most frequently included in the same purchase requisitions as the current item 
-  The 10 items that are most frequently purchased by users who bought the current item.
Create kits - Kits lets you save a requisition basket (items and quantities) and recall it at a later time. When you place repetitive orders of a same set of items, this comes in handy as it spares you the hassle of having to build the same basket time and again. Global kits can be created by authorized users that are then available to all. 
P2P - Search Engine (Self-Description):
Was always part of ivalua but may not have been described previously  
Ivalua Cross-Catalog Search leverages the catalog enablement work you, your suppliers and the Ivalua deployment
teams already do. There is some incremental work for your Suppliers to enhance their existing PunchOut sites or
develop a new PunchOut site, if they don’t already have one. Once your Suppliers have developed or enhanced
their PunchOut site to be compliant with Cross-Catalog Search using Ivalua prescribed formats, the Ivalua
deployment team will receive the catalog information from your Supplier, integrate it into your Ivalua instance and
test it to make sure it is ready for your users. 
Every object (PO, contract, sourcing project, catalog item, invoice, receipt, etc.) in Ivalua comes with extensive searching capabilities (keyword, wildcard, category, supplier, etc.). Users are able to search system-wide, based on their level of access. We are able to define detailed user parameters, which determine what a user can see, access, and search when they log on.
Ivalua Contract Browse includes an Advanced Search capability that lets users apply any combination of filtering criteria (even client-specific fields) to the search, thus helping narrow down results. Keyword searches search on contract header, clauses and attachments that are text-based (MS Word, text-based PDFs, and text files).
Catalog search is managed across many types of catalog content, including supplier loaded catalogs, negotiated contract price-lists and rate cards, internal catalogs, services forms with variable structured inputs and even curated indexes of punchout content. Keyword search of various metadata fields (including the HTML pages of a catalog item if needed) allows for a much better experience for un-trained end users just on the hunt for the things they need.
The Ivalua system provides the ability to sort search results based on one or more criteria such as price, supplier or manufacturer. In the catalog, users can indicate which items they would like to compare. By default, Ivalua shows the contracted price, but the system can easily display additional information, including cost information.
P2P - Robotics / AI / Machine Learning (Self-Description):
Embedding AI across the entire platform with various use cases and scenaris across all solutions. Those described on the left + machine learning for invoice data capture 
P2P - Invoice Validation / Approvals (Self-Description):
Variance Control - The variance control is performed at invoice line level and is reported in a separate
that calculates the difference:
 between the ordered amount and the invoiced amount if there is no receipt
 between the received amount and the invoiced amount if there is at least one
receipt</t>
  </si>
  <si>
    <t>Bots (for RPA)
_x000D_(REVISED)</t>
  </si>
  <si>
    <t xml:space="preserve">P2P - Catalog Creation / Onboarding (Self-Description):
Ivalua excels art "flipping" a contract or sourcing event into an e-catalog, a traditional catalog loading process that leverages either excel, CSV file formats, EDI, email or a template that suppliers filled and load it by themselves. We support catalog onboarding with multiple different data structures and different granular level of detail (e.g., pictures, "how to" instructions, attachments, detail descriptions, UNSPC codes, manufacturing numbers, etc..). Suppliers or buyers can add or edit (using approval workflows) an existing catalog anytime or schedule changes. Ivalua Integration Toolbox can directly integrate with suppliers to create/maintain catalogs in real-time using ETL and EAI that is native. There are no supplier costs to maintain catalog content. Ivalua does real-time web services based cross-catalog search, level 2 and level 1.5 punch-out. As our catalog and integration approach is via the same web UI as that of the rest of the application, any integration, including Punch Outs can be configured by the customer.
P2P - Catalog Data Quality Control (Self-Description):
Ivalua has native tools for and can additionally use client's partner tools/ processes for catalog classification, cleansing and enrichment. Ivalua Native Integration Toolbox supports ETL, EAI, Search and Query and supports all major catalog formats and types. In addition there is a robust native error management toolkit to insure the accurate conversion of unit of measures, currencies and languages for multi-country usage purposes (for example, accounting records, issuance of POs and invoices, side-by-side items comparison, etc.). Real-time price information can ensured by using Punch-Out, Cross-Catalog Punch-out search using web-services calls and triggers workflows that are configured to update pricing as soon as supplier (or buyer) submits any change. Ivalua' s Spend, Supplier and Catalog workbench and Invoice Data capture leverage rules and clues that improve over time using a machine learning approach.
P2P - Catalog Objects (Self-Description):
Ivalua supports non-planned and repetitive purchasing scenarios such as Items, lists, kits, services profiles &amp; skills, service requests, e-forms, smart forms, bundles, internet spot buy, asset and tooling system requests. For planned procurement, demand signals can be imported into Ivalua to auto-create requisitions and POs and changes. Industry standard catalog item taxonomies &amp; attributes, part number cross-referencing, custom price logic, tiered pricing ability, secure links to supporting documents (e.g., drawings, "how to" instructions, buying policies, etc.) are all supported. Buying policies are configurable to appear in context of the item requested. Access to catalog content be restricted not only based on user/roles but also based on category and contract. Ivalua has highly configurable workflows, business rules, systems and object calls including real-time web-service calls. Typical flags such as volume discount item, green item, contracted, inventory, similar, preferred are supported. Smart forms (such as for contingent labor and complex services) can easily be associated with conditional logic and UI components. All catalog configuration is exposed through the web UI and is wizard driven and can be done in-house by power users and administrators without requiring coding.
P2P - Search Engine (Self-Description):
The item search feature uses a full text and multi-criteria search engine. For each item, you can access a very complete description sheet with, for example:  pictures, customized features, options, substitute items, price list with volume discounts, validity dates, etc. When the user hesitates between similar items, it is possible to generate a comparative table on the selected items. 
The user can then quickly define, in the list of available items, those that meet his/her needs. Only a few clicks are then required to add the items to the cart, and create a requisition. With this list, you can also manage your lists of favorite items. Ivalua Buyer can also incorporate seamlessly external catalogs (Punch-out) to its supplying process: the user can access the supplier’s online catalog directly with a simple click, then selects items on the supplier’s website, and, when validating, a requisition is automatically created in Ivalua Buyer with the selected items. The buyer and the supplier can import catalogs in a collaborative way. During the import process, they can exchange messages via a blog and track progress thanks to the workflow. Once a catalog has been submitted by a supplier, the buyer can review the data before approving the import.
P2P - Requisitioning Process (Self-Description):
Creating a purchase requisition 
- Quick start: creating a purchase requisition in 3 clicks
- based on the IVALUA catalog
- based on an external catalog (Punch-out)
- by duplicating an existing requisition
- from a Frame Agreement (contract)
- from a pre-defined form for specific commodities and services with structured data attributes
- for tooling or assets, which can then be tracked in a specific module for their life cycle (incl. usage, maintenance, depreciation and scrappage).
- Creating a purchase requisition in "Open order" mode. the open order allows you to generate multiple order
“releases”, without recreating a purchase requisition each time
The purchase requisition record includes all the characteristics of the requisition and
allows an end-to-end management of the requisition.
- Automatic creation by purchase requisition interface
Grouped orders (consolidation of purchase requisition lines): the purchase requisitions consolidation function allows you to generate a single order from multiple purchase requisitions.
Shipping/Billing addresses: any purchase requisition must include a shipping address and a billing address.
In the same purchase requisition, you can choose to deliver different line items to
different locations.
Allocations: the input of cost allocations is done on the detail of PR line items. 
Allocations can be entered in amounts or percentages.
The default allocation is defined according to rules
Budgets and monitoring of budget usage: IVALUA allows you to manage a budget repository. Coupled with purchase requisitions, the Budgets module enables you to define budgets and allocate budget amounts according to the budget structure that fits your needs, enforce budget control on cost allocations entry, ensure commitment control.
Training is very easy via our Ivalua Academy (with our P2P classes).
P2P - Shopping Cart / Checkout Process (Self-Description):
Ivalua supports flexible shopping cart and checkout process options, such as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Users can transfer or delegate the cart to super buyers  to finalize the requisitioning process. Shipping based on individual line-items is supported as well.
P2P - Guided Buying (Self-Description):
Ivalua is uniquely qualified to provide a holistic guided buying experience because the Ivalua suite can follow-through on all types of "buys": catalog, contracted, services, how-tos, Issue reporting, internal service requests, tooling, assets, contract requests, sourcing requests, expenses and complex services procurement scenarios.
Among guided buying requirements available today are “how to” buy instructions, requirements/policies, budgets levels, product feature comparisons, contracted vs. not contracted, preferred or similar products,  risk/SER, supplier performance, supplier capability profiles, on-line promotions, product rating-reviews (internal-user comment). Ivalua is in the process of enhancing the support for "guided buying" for scenarios such as bundle recommendations. Business rules / logic that can display specific content based on the user, project, BU, company profile, supplier risks/ratings, budget constraints, payment terms, savings percentage, etc. 
P2P - Intelligent Apps (Self-Description):
We are discussing this with key analysts and clients. The use cases for these are early and still being evolved.
P2P - Conversational Systems (Self-Description):
We are discussing this with key analysts and clients. The use cases for these are early and still being evolved.
P2P - Trade Financing (Receivables and Payables Financing) (Self-Description):
The Ivalua platform also supports dynamic discounting capability. If the buyer opts to enable the option of early payment, suppliers can indicate whether or not they would prefer to be paid early on invoice approval as well as see how much of a discount is required for that early payment. When a supplier has authorized early payment, the platform can be used to optimize early payments against available treasury cash management requirements. 
Whether or not a dynamic discount is applied, the system pushes approved invoices to the AP system as well as accrual amounts for invoices not fully received, receipts not fully invoiced, and invoices not fully paid. Risk Alerts (for potential cash shortages and viability) can be set for Suppliers that frequently accept discounts and can be integrated onto the Supplier Profile. Third Party Supply Chain Financing solutions are available from partners like Greensill.
</t>
  </si>
  <si>
    <t xml:space="preserve">P2P - Catalog Creation / Onboarding (Self-Description):
Our current approach to Catalog quality and cleasing rules is very configurable and provides clients near unlimited flexibility in managing Catalog quality.
Ivalua is currently workin on AI-driven catalog quality at source and cleansing approach
P2P - Catalog Data Quality Control (Self-Description):
Ivalua supports infinite complexity in terms of business rules fo catalog objects, including at the "item level". For example, clients like CSCS (HAVI) have deployed and new clients, like one of the largest American hamburger and fast food chains, are looking to deploy complex pricing management, price cycle update and validation business rules across a 2-tier supply chain (i.e. Quick Service Restaurant., Distributor, Supplier) to thousands of catalog SKUs.
P2P - Search Engine (Self-Description):
We currently support "Universal Search" on the top right hand side of the screen. This means that th user does not have to go looking for the calalog/ requisition tab/menu and the search bar inside that to do the search. They can simply search for a product/service using the general search bar on their home page itself. We are currently developing and applying AI to our search and this will be available in the near future.
P2P - Shopping Cart / Checkout Process (Self-Description):
Ivalua provides a 3-click shopping to order placement process: 1 Click to select your item in your cart, a second click to confirm/select payment/shipping methods (saved in the app) and a 3rd/final click to place the order. To support the above simplicity, organizational, account allocation, delivery address and budgeting rules tied to the user and spend category can be pre-saved in the application.
P2P - Conversational Systems (Self-Description):
We are currently running a proof-of-concept on "Chat Bots" for end user and supplier engagement and onboarding. </t>
  </si>
  <si>
    <t>P2P - Catalog Creation / Onboarding (Self-Description):
Was always part of ivalua but may not have been described previously  
Ivalua actually has a powerful product information management tool that is used to manage catalog items. 
Catalog Import - The import process includes 2 main stages:
- Creating the import and loading the file: The import process can be initiated
and the import file can be loaded into the application either by buyers
themselves or by suppliers.
- Controlling and approving imported data: This step is carried out by
buyers
Supplier Created Catalog-  Ivalua has a built-in catalog import console that enables a supplier, to create and edit item sheets (validity date range, price, shipping terms, etc.) and to submit this data to buyers for approval. Various features facilitate communication between supplier and buyer and track progress of each import (comments, statuses, workflow, and notifications).
P2P - Catalog Data Quality Control (Self-Description):
Was always part of ivalua but may not have been described previously  
Either way - Before becoming available in the application, imported data must be reviewed and approved by the buyer. 
Correcting detected errors - During the import process, codifications that are unknown to the application are flagged as anomalies.
Anomaly correction allows you to:
- Create transcoding relations between unknown codifications and codifications
from the application’s repositories
- Fill in fields that have been left blank.
Ivalua also offers an anomaly correction interface. It is also possible to export errors in CSV format using the Extract anomalies link, to correct them in MS Excel®, and to import them back (may be quicker/more handy).
By default, the Format Control tab presents the list of incorrect lines For each incorrect line, the error is identified in the far right column. Errors can be corrected line by line. To correct a specific line.
Item Availability
Item purchasability is contingent upon the item’s validity. Item validity is determined by
2 aspects: the item’s status and its validity period.
- Status - Each item has a status which is set manually (in the Price sheet) and has one
of 3 values:
- Initialized: Price sheet is under construction, for instance
- Validated: Item can be ordered (by default)
- Blocked: Enables the catalog administrator to remove the item from
the catalog without deleting the Price sheet
- Validity period
When an item is attached to a contract, it is the contract dates that determine
the item’s default validity period. The item is valid if the current date falls between the Contract start date (included) and its end date (included). The contract end date equals its
Contract end date or its Actual end date or its Termination date. The contract
must be approved (workflow). In the Item Term Sheet, you have the ability to set validity dates that are specific to the item, provided these dates are defined within the linked
contract’s validity date range.
P2P - Catalog Objects (Self-Description):
Was always part of ivalua but may not have been described previously  
Using tags to make selected items stand out - Tags allow you to draw attention on some catalog items. 
In order to facilitate classification, research and comparison of items in the catalog, it is possible to define additional features. This type of feature is called “Product feature”
Users can also add reviews at a product level, which appear in the search or can be used to filter by. 
Frequently purchased items - This is a carousel type of control for browsing through items that are frequently purchased with the current item. It presents (listed in order of priority):
- The 10 items that are most frequently included in the same purchase requisitions as the current item 
-  The 10 items that are most frequently purchased by users who bought the current item.
Create kits - Kits lets you save a requisition basket (items and quantities) and recall it at a later time. When you place repetitive orders of a same set of items, this comes in handy as it spares you the hassle of having to build the same basket time and again. Global kits can be created by authorized users that are then available to all. 
P2P - Search Engine (Self-Description):
Was always part of ivalua but may not have been described previously  
Ivalua Cross-Catalog Search leverages the catalog enablement work you, your suppliers and the Ivalua deployment
teams already do. There is some incremental work for your Suppliers to enhance their existing PunchOut sites or
develop a new PunchOut site, if they don’t already have one. Once your Suppliers have developed or enhanced
their PunchOut site to be compliant with Cross-Catalog Search using Ivalua prescribed formats, the Ivalua
deployment team will receive the catalog information from your Supplier, integrate it into your Ivalua instance and
test it to make sure it is ready for your users. 
Every object (PO, contract, sourcing project, catalog item, invoice, receipt, etc.) in Ivalua comes with extensive searching capabilities (keyword, wildcard, category, supplier, etc.). Users are able to search system-wide, based on their level of access. We are able to define detailed user parameters, which determine what a user can see, access, and search when they log on.
Ivalua Contract Browse includes an Advanced Search capability that lets users apply any combination of filtering criteria (even client-specific fields) to the search, thus helping narrow down results. Keyword searches search on contract header, clauses and attachments that are text-based (MS Word, text-based PDFs, and text files).
Catalog search is managed across many types of catalog content, including supplier loaded catalogs, negotiated contract price-lists and rate cards, internal catalogs, services forms with variable structured inputs and even curated indexes of punchout content. Keyword search of various metadata fields (including the HTML pages of a catalog item if needed) allows for a much better experience for un-trained end users just on the hunt for the things they need.
The Ivalua system provides the ability to sort search results based on one or more criteria such as price, supplier or manufacturer. In the catalog, users can indicate which items they would like to compare. By default, Ivalua shows the contracted price, but the system can easily display additional information, including cost information.
P2P - Intelligent Apps (Self-Description):
We are discussing this with key analysts and clients. The use cases for these are early and still being evolved.</t>
  </si>
  <si>
    <t>Bots ("Chat Bots" -  Conversational Systems)
_x000D_(REVISED)</t>
  </si>
  <si>
    <t xml:space="preserve">P2P - Catalog Creation / Onboarding (Self-Description):
Ivalua excels art "flipping" a contract or sourcing event into an e-catalog, a traditional catalog loading process that leverages either excel, CSV file formats, EDI, email or a template that suppliers filled and load it by themselves. We support catalog onboarding with multiple different data structures and different granular level of detail (e.g., pictures, "how to" instructions, attachments, detail descriptions, UNSPC codes, manufacturing numbers, etc..). Suppliers or buyers can add or edit (using approval workflows) an existing catalog anytime or schedule changes. Ivalua Integration Toolbox can directly integrate with suppliers to create/maintain catalogs in real-time using ETL and EAI that is native. There are no supplier costs to maintain catalog content. Ivalua does real-time web services based cross-catalog search, level 2 and level 1.5 punch-out. As our catalog and integration approach is via the same web UI as that of the rest of the application, any integration, including Punch Outs can be configured by the customer.
P2P - Catalog Data Quality Control (Self-Description):
Ivalua has native tools for and can additionally use client's partner tools/ processes for catalog classification, cleansing and enrichment. Ivalua Native Integration Toolbox supports ETL, EAI, Search and Query and supports all major catalog formats and types. In addition there is a robust native error management toolkit to insure the accurate conversion of unit of measures, currencies and languages for multi-country usage purposes (for example, accounting records, issuance of POs and invoices, side-by-side items comparison, etc.). Real-time price information can ensured by using Punch-Out, Cross-Catalog Punch-out search using web-services calls and triggers workflows that are configured to update pricing as soon as supplier (or buyer) submits any change. Ivalua' s Spend, Supplier and Catalog workbench and Invoice Data capture leverage rules and clues that improve over time using a machine learning approach.
P2P - Catalog Objects (Self-Description):
Ivalua supports non-planned and repetitive purchasing scenarios such as Items, lists, kits, services profiles &amp; skills, service requests, e-forms, smart forms, bundles, internet spot buy, asset and tooling system requests. For planned procurement, demand signals can be imported into Ivalua to auto-create requisitions and POs and changes. Industry standard catalog item taxonomies &amp; attributes, part number cross-referencing, custom price logic, tiered pricing ability, secure links to supporting documents (e.g., drawings, "how to" instructions, buying policies, etc.) are all supported. Buying policies are configurable to appear in context of the item requested. Access to catalog content be restricted not only based on user/roles but also based on category and contract. Ivalua has highly configurable workflows, business rules, systems and object calls including real-time web-service calls. Typical flags such as volume discount item, green item, contracted, inventory, similar, preferred are supported. Smart forms (such as for contingent labor and complex services) can easily be associated with conditional logic and UI components. All catalog configuration is exposed through the web UI and is wizard driven and can be done in-house by power users and administrators without requiring coding.
P2P - Search Engine (Self-Description):
The item search feature uses a full text and multi-criteria search engine. For each item, you can access a very complete description sheet with, for example:  pictures, customized features, options, substitute items, price list with volume discounts, validity dates, etc. When the user hesitates between similar items, it is possible to generate a comparative table on the selected items. 
The user can then quickly define, in the list of available items, those that meet his/her needs. Only a few clicks are then required to add the items to the cart, and create a requisition. With this list, you can also manage your lists of favorite items. Ivalua Buyer can also incorporate seamlessly external catalogs (Punch-out) to its supplying process: the user can access the supplier’s online catalog directly with a simple click, then selects items on the supplier’s website, and, when validating, a requisition is automatically created in Ivalua Buyer with the selected items. The buyer and the supplier can import catalogs in a collaborative way. During the import process, they can exchange messages via a blog and track progress thanks to the workflow. Once a catalog has been submitted by a supplier, the buyer can review the data before approving the import.
P2P - Requisitioning Process (Self-Description):
Creating a purchase requisition 
- Quick start: creating a purchase requisition in 3 clicks
- based on the IVALUA catalog
- based on an external catalog (Punch-out)
- by duplicating an existing requisition
- from a Frame Agreement (contract)
- from a pre-defined form for specific commodities and services with structured data attributes
- for tooling or assets, which can then be tracked in a specific module for their life cycle (incl. usage, maintenance, depreciation and scrappage).
- Creating a purchase requisition in "Open order" mode. the open order allows you to generate multiple order
“releases”, without recreating a purchase requisition each time
The purchase requisition record includes all the characteristics of the requisition and
allows an end-to-end management of the requisition.
- Automatic creation by purchase requisition interface
Grouped orders (consolidation of purchase requisition lines): the purchase requisitions consolidation function allows you to generate a single order from multiple purchase requisitions.
Shipping/Billing addresses: any purchase requisition must include a shipping address and a billing address.
In the same purchase requisition, you can choose to deliver different line items to
different locations.
Allocations: the input of cost allocations is done on the detail of PR line items. 
Allocations can be entered in amounts or percentages.
The default allocation is defined according to rules
Budgets and monitoring of budget usage: IVALUA allows you to manage a budget repository. Coupled with purchase requisitions, the Budgets module enables you to define budgets and allocate budget amounts according to the budget structure that fits your needs, enforce budget control on cost allocations entry, ensure commitment control.
Training is very easy via our Ivalua Academy (with our P2P classes).
P2P - Shopping Cart / Checkout Process (Self-Description):
Ivalua supports flexible shopping cart and checkout process options, such as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Users can transfer or delegate the cart to super buyers  to finalize the requisitioning process. Shipping based on individual line-items is supported as well.
P2P - Guided Buying (Self-Description):
Ivalua is uniquely qualified to provide a holistic guided buying experience because the Ivalua suite can follow-through on all types of "buys": catalog, contracted, services, how-tos, Issue reporting, internal service requests, tooling, assets, contract requests, sourcing requests, expenses and complex services procurement scenarios.
Among guided buying requirements available today are “how to” buy instructions, requirements/policies, budgets levels, product feature comparisons, contracted vs. not contracted, preferred or similar products,  risk/SER, supplier performance, supplier capability profiles, on-line promotions, product rating-reviews (internal-user comment). Ivalua is in the process of enhancing the support for "guided buying" for scenarios such as bundle recommendations. Business rules / logic that can display specific content based on the user, project, BU, company profile, supplier risks/ratings, budget constraints, payment terms, savings percentage, etc. 
P2P - Robotics / AI / Machine Learning (Self-Description):
Our Invoice Data capture module leverages machine learning to improve the accuracy of capturing data from PDF or electronic image based invoices. Our Spend Data enrichment capabilities also leverage machine learning to improve the accuracy of spend data classification. Further AI integration is in our Roadmap. 
P2P - OCR / Scanners (Self-Description):
OCR technology is used for Invoice Data capture of scanned invoices and Invoices received by eMail. Scanning is used for capturing expense receipts using tablets and mobile phones and creating expense claims within Ivalua.
P2P - Personalization (Self-Description):
Ivalua offers a very high level of Personalization capability. All terminology can be tailored, but Ivalua allow also to configured Workflows, Screen design, New data field and new data tables, business rules, without specific coding.
P2P - Invoice Validation / Approvals (Self-Description):
Ivalua is exceptional in matching an invoice (e.g., to a purchase order or a payment plan against specified criteria). These matching elements include goods receipts and other specified criteria (flexibility to control 2- and 3-way match by supplier or spend type, match invoice lines against purchase order lines, etc.) We perform rules-based invoice validation based on business rules (e.g., tolerances, partial payments, etc.) and other commercial rules (e.g. currency conversions, rounding rules, and multi-authority tax calculations). Ivalua designed its e-invoicing capability to be a highly automated, minimal touch, electronic invoice acceptance, matching, and processing system where procurement only needs to touch invoices where there are no contracts or orders for matching or actual disputes (which is generally less than 2% of invoices). The solution can also incorporate additional documents and scenarios associated with both basic direct and services procurement connectivity requirements as well (e.g., for direct spend, PO change order support, blanket POs, advanced ship notifications). Direct procurement needs often encompass complex relationships with numerous references, records, and transactions per contract. Ivalua’s support for touchless processing is important if you consider the myriad of reasons invoices can “fail” a first pass match – they could be missing supplier or SKU data, required fields or contain line-level cost or tax/VAT errors. If an invoice is missing data or has incorrect data, there's no reason a supplier should not be able to update it without procurement involvement. With Ivalua, whether the invoice is PO-flipped, submitted through EDI or XML, or presented as a PDF for OCR, if the invoice doesn't contain the necessary fields and doesn't match (e.g., to a contract or purchase order) within defined tolerances, the invoice is flipped back to the supplier for completion, verification, and resubmission. If the invoice is appropriately completed and corrected within tolerances, it will go direct to the payment queue. If it is complete, but there are still issues, it will go to a dispute resolution queue for manual review. Ivalua integrates with ERP and 3rd party tax databases. Ivalua can capture, share, and store buyer/supplier interactions pertaining to commercial/invoicing disputes and other issues (e.g., audited threaded discussions). Our approval workflow capabilities (e.g., incorporating existing internal approval limits and organizational hierarchies, providing an escalation process when an invoice approver fails to approve the invoice in a designated time period (etc.) are remarkable and better than any other provider. The invoice workflow is designed to route invoices to the correct people for review and approval. Blocking alerts can stop the approval workflow progress: until the resolution of the anomaly,it is not possible to approve the current step (although it is possible to refuse it). Our customers have seen a 50-75% reduction in time spent processing invoices.
Ivalua also supports Multi-budget and accounting allocation; blocking and non-blocking alerts for faster handling of discrepancies, asset accounting, and upto-date delegation option.
P2P - Trade Financing (Receivables and Payables Financing) (Self-Description):
The Ivalua platform also supports dynamic discounting capability. If the buyer opts to enable the option of early payment, suppliers can indicate whether or not they would prefer to be paid early on invoice approval as well as see how much of a discount is required for that early payment. When a supplier has authorized early payment, the platform can be used to optimize early payments against available treasury cash management requirements. 
Whether or not a dynamic discount is applied, the system pushes approved invoices to the AP system as well as accrual amounts for invoices not fully received, receipts not fully invoiced, and invoices not fully paid. Risk Alerts (for potential cash shortages and viability) can be set for Suppliers that frequently accept discounts and can be integrated onto the Supplier Profile. Third Party Supply Chain Financing solutions are available from partners like Greensill.
</t>
  </si>
  <si>
    <t>Spend Analytics - AI (Self-Description):
Current approach is rules-based. We are working on proof-of-concepts forAI in classfication.
Spend Analytics - AI / Machine Learning (Self-Description):
Minimal AI used with algorithms for identification of supplier duplicates and related entities. More AI is coming in the next year for the main classification process.
CLM - Machine Learning (Self-Description):
Minimal AI used with algorithms for identification of supplier duplicates and related entities. More AI is coming in the next year as part of 2018 Roadmap.
P2P - Catalog Creation / Onboarding (Self-Description):
Our current approach to Catalog quality and cleasing rules is very configurable and provides clients near unlimited flexibility in managing Catalog quality.
Ivalua is currently workin on AI-driven catalog quality at source and cleansing approach
P2P - Catalog Data Quality Control (Self-Description):
Ivalua supports infinite complexity in terms of business rules fo catalog objects, including at the "item level". For example, clients like CSCS (HAVI) have deployed and new clients, like one of the largest American hamburger and fast food chains, are looking to deploy complex pricing management, price cycle update and validation business rules across a 2-tier supply chain (i.e. Quick Service Restaurant., Distributor, Supplier) to thousands of catalog SKUs.
P2P - Search Engine (Self-Description):
We currently support "Universal Search" on the top right hand side of the screen. This means that th user does not have to go looking for the calalog/ requisition tab/menu and the search bar inside that to do the search. They can simply search for a product/service using the general search bar on their home page itself. We are currently developing and applying AI to our search and this will be available in the near future.
P2P - Shopping Cart / Checkout Process (Self-Description):
Ivalua provides a 3-click shopping to order placement process: 1 Click to select your item in your cart, a second click to confirm/select payment/shipping methods (saved in the app) and a 3rd/final click to place the order. To support the above simplicity, organizational, account allocation, delivery address and budgeting rules tied to the user and spend category can be pre-saved in the application.
P2P - Robotics / AI / Machine Learning (Self-Description):
We are currently running a proof-of-concept on "Chat Bots" for end user and supplier engagement and onboarding. We have added the following items for our 2018 Roadmap: (1) AI for Guided Buying (2) AI for Product Recommendation (3) AI for Workflow Engine (e.g. approval rules that are not effective and just add work) (4) Fraud Detection- when users break-up buys into many smaller lien-items or PRs/POs to avoid cross spendign threshold limits- this can be automatically detected by AI.</t>
  </si>
  <si>
    <t>Machine Learning (algorithms)
_x000D_(REVISED)</t>
  </si>
  <si>
    <t>External Library Support
_x000D_(NEW)</t>
  </si>
  <si>
    <t>Sourcing - AI (Self-Description):
Minimal AI used with algorithms for identification of supplier duplicates and related entities. More AI is coming in the next year for the main classification process.
Spend Analytics - AI (Self-Description):
Current approach is rules-based. We are working on proof-of-concepts forAI in classfication.
Spend Analytics - AI / Machine Learning (Self-Description):
Minimal AI used with algorithms for identification of supplier duplicates and related entities. More AI is coming in the next year for the main classification process.
P2P - Catalog Creation / Onboarding (Self-Description):
Our current approach to Catalog quality and cleasing rules is very configurable and provides clients near unlimited flexibility in managing Catalog quality.
Ivalua is currently workin on AI-driven catalog quality at source and cleansing approach
P2P - Catalog Data Quality Control (Self-Description):
Ivalua supports infinite complexity in terms of business rules fo catalog objects, including at the "item level". For example, clients like CSCS (HAVI) have deployed and new clients, like one of the largest American hamburger and fast food chains, are looking to deploy complex pricing management, price cycle update and validation business rules across a 2-tier supply chain (i.e. Quick Service Restaurant., Distributor, Supplier) to thousands of catalog SKUs.
P2P - Search Engine (Self-Description):
We currently support "Universal Search" on the top right hand side of the screen. This means that th user does not have to go looking for the calalog/ requisition tab/menu and the search bar inside that to do the search. They can simply search for a product/service using the general search bar on their home page itself. We are currently developing and applying AI to our search and this will be available in the near future.
P2P - Shopping Cart / Checkout Process (Self-Description):
Ivalua provides a 3-click shopping to order placement process: 1 Click to select your item in your cart, a second click to confirm/select payment/shipping methods (saved in the app) and a 3rd/final click to place the order. To support the above simplicity, organizational, account allocation, delivery address and budgeting rules tied to the user and spend category can be pre-saved in the application.
P2P - Robotics / AI / Machine Learning (Self-Description):
We are currently running a proof-of-concept on "Chat Bots" for end user and supplier engagement and onboarding. We have added the following items for our 2018 Roadmap: (1) AI for Guided Buying (2) AI for Product Recommendation (3) AI for Workflow Engine (e.g. approval rules that are not effective and just add work) (4) Fraud Detection- when users break-up buys into many smaller lien-items or PRs/POs to avoid cross spendign threshold limits- this can be automatically detected by AI.</t>
  </si>
  <si>
    <t>Sourcing - AI (Self-Description):
Already working on using AI to enable smarter and automated classification rule suggestions.</t>
  </si>
  <si>
    <t>AI
_x000D_(REVISED)</t>
  </si>
  <si>
    <t xml:space="preserve">P2P - Catalog Creation / Onboarding (Self-Description):
Ivalua excels art "flipping" a contract or sourcing event into an e-catalog, a traditional catalog loading process that leverages either excel, CSV file formats, EDI, email or a template that suppliers filled and load it by themselves. We support catalog onboarding with multiple different data structures and different granular level of detail (e.g., pictures, "how to" instructions, attachments, detail descriptions, UNSPC codes, manufacturing numbers, etc..). Suppliers or buyers can add or edit (using approval workflows) an existing catalog anytime or schedule changes. Ivalua Integration Toolbox can directly integrate with suppliers to create/maintain catalogs in real-time using ETL and EAI that is native. There are no supplier costs to maintain catalog content. Ivalua does real-time web services based cross-catalog search, level 2 and level 1.5 punch-out. As our catalog and integration approach is via the same web UI as that of the rest of the application, any integration, including Punch Outs can be configured by the customer.
P2P - Catalog Data Quality Control (Self-Description):
Ivalua has native tools for and can additionally use client's partner tools/ processes for catalog classification, cleansing and enrichment. Ivalua Native Integration Toolbox supports ETL, EAI, Search and Query and supports all major catalog formats and types. In addition there is a robust native error management toolkit to insure the accurate conversion of unit of measures, currencies and languages for multi-country usage purposes (for example, accounting records, issuance of POs and invoices, side-by-side items comparison, etc.). Real-time price information can ensured by using Punch-Out, Cross-Catalog Punch-out search using web-services calls and triggers workflows that are configured to update pricing as soon as supplier (or buyer) submits any change. Ivalua' s Spend, Supplier and Catalog workbench and Invoice Data capture leverage rules and clues that improve over time using a machine learning approach.
P2P - Catalog Objects (Self-Description):
Ivalua supports non-planned and repetitive purchasing scenarios such as Items, lists, kits, services profiles &amp; skills, service requests, e-forms, smart forms, bundles, internet spot buy, asset and tooling system requests. For planned procurement, demand signals can be imported into Ivalua to auto-create requisitions and POs and changes. Industry standard catalog item taxonomies &amp; attributes, part number cross-referencing, custom price logic, tiered pricing ability, secure links to supporting documents (e.g., drawings, "how to" instructions, buying policies, etc.) are all supported. Buying policies are configurable to appear in context of the item requested. Access to catalog content be restricted not only based on user/roles but also based on category and contract. Ivalua has highly configurable workflows, business rules, systems and object calls including real-time web-service calls. Typical flags such as volume discount item, green item, contracted, inventory, similar, preferred are supported. Smart forms (such as for contingent labor and complex services) can easily be associated with conditional logic and UI components. All catalog configuration is exposed through the web UI and is wizard driven and can be done in-house by power users and administrators without requiring coding.
P2P - Requisitioning Process (Self-Description):
Creating a purchase requisition 
- Quick start: creating a purchase requisition in 3 clicks
- based on the IVALUA catalog
- based on an external catalog (Punch-out)
- by duplicating an existing requisition
- from a Frame Agreement (contract)
- from a pre-defined form for specific commodities and services with structured data attributes
- for tooling or assets, which can then be tracked in a specific module for their life cycle (incl. usage, maintenance, depreciation and scrappage).
- Creating a purchase requisition in "Open order" mode. the open order allows you to generate multiple order
“releases”, without recreating a purchase requisition each time
The purchase requisition record includes all the characteristics of the requisition and
allows an end-to-end management of the requisition.
- Automatic creation by purchase requisition interface
Grouped orders (consolidation of purchase requisition lines): the purchase requisitions consolidation function allows you to generate a single order from multiple purchase requisitions.
Shipping/Billing addresses: any purchase requisition must include a shipping address and a billing address.
In the same purchase requisition, you can choose to deliver different line items to
different locations.
Allocations: the input of cost allocations is done on the detail of PR line items. 
Allocations can be entered in amounts or percentages.
The default allocation is defined according to rules
Budgets and monitoring of budget usage: IVALUA allows you to manage a budget repository. Coupled with purchase requisitions, the Budgets module enables you to define budgets and allocate budget amounts according to the budget structure that fits your needs, enforce budget control on cost allocations entry, ensure commitment control.
Training is very easy via our Ivalua Academy (with our P2P classes).
P2P - Shopping Cart / Checkout Process (Self-Description):
Ivalua supports flexible shopping cart and checkout process options, such as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Users can transfer or delegate the cart to super buyers  to finalize the requisitioning process. Shipping based on individual line-items is supported as well.
P2P - Guided Buying (Self-Description):
Ivalua is uniquely qualified to provide a holistic guided buying experience because the Ivalua suite can follow-through on all types of "buys": catalog, contracted, services, how-tos, Issue reporting, internal service requests, tooling, assets, contract requests, sourcing requests, expenses and complex services procurement scenarios.
Among guided buying requirements available today are “how to” buy instructions, requirements/policies, budgets levels, product feature comparisons, contracted vs. not contracted, preferred or similar products,  risk/SER, supplier performance, supplier capability profiles, on-line promotions, product rating-reviews (internal-user comment). Ivalua is in the process of enhancing the support for "guided buying" for scenarios such as bundle recommendations. Business rules / logic that can display specific content based on the user, project, BU, company profile, supplier risks/ratings, budget constraints, payment terms, savings percentage, etc. </t>
  </si>
  <si>
    <t>P2P - Catalog Creation / Onboarding (Self-Description):
Our current approach to Catalog quality and cleasing rules is very configurable and provides clients near unlimited flexibility in managing Catalog quality.
Ivalua is currently workin on AI-driven catalog quality at source and cleansing approach
P2P - Catalog Data Quality Control (Self-Description):
Ivalua supports infinite complexity in terms of business rules fo catalog objects, including at the "item level". For example, clients like CSCS (HAVI) have deployed and new clients, like one of the largest American hamburger and fast food chains, are looking to deploy complex pricing management, price cycle update and validation business rules across a 2-tier supply chain (i.e. Quick Service Restaurant., Distributor, Supplier) to thousands of catalog SKUs.
P2P - Shopping Cart / Checkout Process (Self-Description):
Ivalua provides a 3-click shopping to order placement process: 1 Click to select your item in your cart, a second click to confirm/select payment/shipping methods (saved in the app) and a 3rd/final click to place the order. To support the above simplicity, organizational, account allocation, delivery address and budgeting rules tied to the user and spend category can be pre-saved in the application.</t>
  </si>
  <si>
    <t xml:space="preserve">P2P - Catalog Creation / Onboarding (Self-Description):
Was always part of ivalua but may not have been described previously  
Ivalua actually has a powerful product information management tool that is used to manage catalog items. 
Catalog Import - The import process includes 2 main stages:
- Creating the import and loading the file: The import process can be initiated
and the import file can be loaded into the application either by buyers
themselves or by suppliers.
- Controlling and approving imported data: This step is carried out by
buyers
Supplier Created Catalog-  Ivalua has a built-in catalog import console that enables a supplier, to create and edit item sheets (validity date range, price, shipping terms, etc.) and to submit this data to buyers for approval. Various features facilitate communication between supplier and buyer and track progress of each import (comments, statuses, workflow, and notifications).
P2P - Catalog Data Quality Control (Self-Description):
Was always part of ivalua but may not have been described previously  
Either way - Before becoming available in the application, imported data must be reviewed and approved by the buyer. 
Correcting detected errors - During the import process, codifications that are unknown to the application are flagged as anomalies.
Anomaly correction allows you to:
- Create transcoding relations between unknown codifications and codifications
from the application’s repositories
- Fill in fields that have been left blank.
Ivalua also offers an anomaly correction interface. It is also possible to export errors in CSV format using the Extract anomalies link, to correct them in MS Excel®, and to import them back (may be quicker/more handy).
By default, the Format Control tab presents the list of incorrect lines For each incorrect line, the error is identified in the far right column. Errors can be corrected line by line. To correct a specific line.
Item Availability
Item purchasability is contingent upon the item’s validity. Item validity is determined by
2 aspects: the item’s status and its validity period.
- Status - Each item has a status which is set manually (in the Price sheet) and has one
of 3 values:
- Initialized: Price sheet is under construction, for instance
- Validated: Item can be ordered (by default)
- Blocked: Enables the catalog administrator to remove the item from
the catalog without deleting the Price sheet
- Validity period
When an item is attached to a contract, it is the contract dates that determine
the item’s default validity period. The item is valid if the current date falls between the Contract start date (included) and its end date (included). The contract end date equals its
Contract end date or its Actual end date or its Termination date. The contract
must be approved (workflow). In the Item Term Sheet, you have the ability to set validity dates that are specific to the item, provided these dates are defined within the linked
contract’s validity date range.
P2P - Catalog Objects (Self-Description):
Was always part of ivalua but may not have been described previously  
Using tags to make selected items stand out - Tags allow you to draw attention on some catalog items. 
In order to facilitate classification, research and comparison of items in the catalog, it is possible to define additional features. This type of feature is called “Product feature”
Users can also add reviews at a product level, which appear in the search or can be used to filter by. 
Frequently purchased items - This is a carousel type of control for browsing through items that are frequently purchased with the current item. It presents (listed in order of priority):
- The 10 items that are most frequently included in the same purchase requisitions as the current item 
-  The 10 items that are most frequently purchased by users who bought the current item.
Create kits - Kits lets you save a requisition basket (items and quantities) and recall it at a later time. When you place repetitive orders of a same set of items, this comes in handy as it spares you the hassle of having to build the same basket time and again. Global kits can be created by authorized users that are then available to all. 
</t>
  </si>
  <si>
    <t>Machine Learning Use Cases (Cognitive Systems examples)
_x000D_(REVISED)</t>
  </si>
  <si>
    <t>Sourcing - Core Tech Platform (Self-Description):
Microsoft DOT NET
SXM - Core Tech Platform (Self-Description):
Microsoft DOT NET
CLM - Core Technology Platform (Self-Description):
Ivalua delivers a platform-as-a-service (PaaS) based approach to procurement, with a deep underlying services-oriented-architecture (SOA) model. The Ivalua platform model allows for truly remarkable levels of configuration and includes its own workflow engine, document management support, SOA/web-service integration capabilities, template/field/form and related editing, security, reporting, collaboration, and third-party supplier/partner network connectivity. IValua Platform is based on MICROSOFT DOT NET.</t>
  </si>
  <si>
    <t>Architecture
_x000D_(REVISED)</t>
  </si>
  <si>
    <t>Sourcing - Core Tech Platform (Self-Description):
Microsoft DOT NET
SXM - Core Tech Platform (Self-Description):
Microsoft DOT NET</t>
  </si>
  <si>
    <t>Software Stack
_x000D_(REVISED)</t>
  </si>
  <si>
    <t>Scripting Language (PaaS)
_x000D_(NEW)</t>
  </si>
  <si>
    <t>Application Support (PaaS)
_x000D_(NEW)</t>
  </si>
  <si>
    <t>P2P - On-Premise Software Option (Self-Description):
We offer clients option to use a private cloud as well as on premise (where really needed) with full deployment reversibility between the two. This is a differentiator for us.
P2P - On-Premise Software Option (Self-Description):
For clients that really need an on premise solution (e.g. Public sector, some banking), we are able to offer it where others can not. We have a hybrid private cloud solution as well.
P2P - On-Premise Software Option (Self-Description):
All of Ivalua's suite is available on-premise for customers who really want that for regulatory reasons. Customers also like the fact that we have full deployment reversibility from on-premise to the private cloud and vice-versa and we win because of providing these choices to our customers.</t>
  </si>
  <si>
    <t>Sourcing - On-Premise Software Option (Self-Description):
We support both On-Premise, and Private Cloud (Single Tenant)
SXM - On-Premise Software Option (Self-Description):
We support both On-Premise, and Private Cloud (Single Tenant)
Spend Analytics - On-Premise Software Option (Self-Description):
We support both On-Premise, and Private Cloud (Single Tenant)
CLM - On-Premise Software Option (Self-Description):
We support both On-Premise, and Private Cloud (Single Tenant)</t>
  </si>
  <si>
    <t>On-Premise Software Option
_x000D_(REVISED)</t>
  </si>
  <si>
    <t>P2P - Cloud (Self-Description):
Ivalua Solution technical architecture has been designed from the ground-up to ensure maximum level of
security, scalability, reliability and performance.
The Ivalua solution can be deployed on a number of different hosting architectures:
- Shared or Dedicated hardware
- Virtual or Physical servers
Our cloud is based on a SaaS architecture deploying Single-instance application (One per client).
Most new sales with a few exceptions (5-10%) are Private Cloud based</t>
  </si>
  <si>
    <t xml:space="preserve">Sourcing - SaaS / Cloud (Self-Description):
Single-tenant Configurable Cloud where clients get the benefit of public Cloud (e.g. speed, low cost, inovation) and private cloud (e.g. make it your own, not forced to upgrade, upgrade when you want, carry-forward configurations to next update). 
SXM - SaaS / Cloud (Self-Description):
Single-tenant Configurable Cloud where clients get the benefit of public Cloud (e.g. speed, low cost, inovation) and private cloud (e.g. make it your own, not forced to upgrade, upgrade when you want, carry-forward configurations to next update).
Spend Analytics - SaaS / Cloud (Self-Description):
Ivalua Solution technical architecture has been designed from the ground-up to ensure maximum level of security, scalability, reliability and performance.
The Ivalua solution can be deployed on a number of different hosting architectures:
- Shared or Dedicated hardware
- Virtual or Physical servers
Our cloud is based on a SaaS architecture deploying Single-instance application (One per client). Most new sales with a few exceptions (5-10%) are Private Cloud basedSingle-tenant Configurable Cloud where clients get the benefit of public Cloud (e.g. speed, low cost, inovation) and private cloud (e.g. make it your own, not forced to upgrade, upgrade when you want, carry-forward configurations to next update). 
CLM - SaaS / Cloud (Self-Description):
Single-tenant Configurable Cloud where clients get the benefit of public Cloud (e.g. speed, low cost, inovation) and private cloud (e.g. make it your own, not forced to upgrade, upgrade when you want, carry-forward configurations to next update). </t>
  </si>
  <si>
    <t>SaaS/Cloud
_x000D_(REVISED)</t>
  </si>
  <si>
    <t>Geographic Deployments (IaaS)
_x000D_(NEW)</t>
  </si>
  <si>
    <t>Iaas EcoSystem (Open Stack) [e.g. Rackspace, etc.]
_x000D_(NEW)</t>
  </si>
  <si>
    <t>IaaS Ecosystem (AWS)
_x000D_(NEW)</t>
  </si>
  <si>
    <t>IaaS Ecosystem (Microsoft Azure)
_x000D_(NEW)</t>
  </si>
  <si>
    <t>IaaS Ecosystem (Google)
_x000D_(NEW)</t>
  </si>
  <si>
    <t>Dynamic Scaling / Computation (IaaS)
_x000D_(NEW)</t>
  </si>
  <si>
    <t>CLM - IaaS (Self-Description):
We  locate our servers in Equinix data centers. We completely control every aspect of our technology stack and easily switch out any piece.</t>
  </si>
  <si>
    <t>Dynamic Data Segmentation (IaaS) 
_x000D_(REVISED)</t>
  </si>
  <si>
    <t>Data-as-a-Service (DaaS/IaaS)
_x000D_(NEW)</t>
  </si>
  <si>
    <t>CLM - Security (Self-Description):
Ivalua is ISO 27001, SSAE16 SOC 2 certified. Ivalua has had no data incursions of any kind in more than 10 years. Encrypted, regularly audited and monitored 24/7 across multiple data centers, the Ivalua Cloud supports the core Ivalua Platform and enables Ivalua’s high levels of performance and responsiveness. Ivalua supports highest encryption standards.</t>
  </si>
  <si>
    <t xml:space="preserve">CLM - Security (Self-Description):
All communications between servers and clients encrypted via secured protocols: HTTPS, SFTP, VPN IPSec
High Security Encryption
Servers physically accessible only by Ivalua IT authorized employeesServers remote accessible only to authorized people via Ivalua internal IPSec VPN
High Security Encryption
Dedicated Application Instance (single-tenant)
Internal users and suppliers profiles are segregated. Access restrictions can be based on IP address or group of IP addresses. Protection features against injections, cross site scripting, denial of service
Back up encrypted at the source before being replicated on the DRP/archiving site
Authentication
- login / password authentication
- 2-factor authentication (TOTP protocol / Google - Authenticator)
- Single Sign On (SAML v2 protocol)
Passwords
- Encrypted using salted SHA-512
- Configurable number of failed login attempts
- Configurable Password rules
Audit trail and Logging
- All actions and activities are registered, logged and time-stamped
- Produce a detailed audit trail of exactly who did what, where and when
- Real-time access and Reporting
Data Encryption
- Industry-standard AES 256-bit encryption for data at-rest and in-transit
- All X.509 CA certificates are generated with RSA 2048 key size and SHA-256
- All hard drives are low-level encrypted using AES-256
- Encryption of the database file performed at the page level (Transparent Data Encryption)
- Encryption of database fields (Cell-level Encryption)
Hardware Security
Manage and Protect Cryptographic keys
- Keys in hardware 
- Strongest cryptographic algorithms
- Intrusion-resistant, tamper-evident hardware
- Segregate servers hosting client data from key encryption keys
- FIPS 140-2 certified
Data Encryption
- Integrate with Microsoft SQL Server Extensible Key - Management (TDE, Cell-level)
- Uploaded Files encrypted with encryption keys managed by HSM
- Backups Files encrypted with encryption keys managed by HSM
</t>
  </si>
  <si>
    <t>Security (Standards)
_x000D_(REVISED)</t>
  </si>
  <si>
    <t>Sourcing - e-Signatures (Self-Description):
Support for Docusign, Universign and e-Attestations.
CLM - File Attachments (Self-Description):
Authoring requires audit trails of all changes at the clause level, even within one version. For changes to metadata or items in a contract, the audit trail is a database audit log which can be accessed as needed or (in some cases) exposed as a separate tab inside the contract object.</t>
  </si>
  <si>
    <t>e-Signatures
_x000D_(REVISED)</t>
  </si>
  <si>
    <t>P2P - Profiles (Self-Description):
The administration of authorizations and profiles allows you to effectively regulate access
to functions and data of the application, both for security reasons and for the distribution
of roles among users.
The management of access revolves around several concepts: the User account, profile
and authorization.
User Account carries the identity of the user, its organizational and Purchasing perimeters,
and the list of profiles that are assigned.
The profile identifies a role, usually assumed by multiple users, for example: Buyer,
Purchasing Director, Administrator, etc.
This is an intermediary object between the User account and the authorization: indeed,
the permissions are assigned to profiles, and not directly to User accounts.
An authorization is a right of access to a function or to data. Each module is governed by
its own authorizations.</t>
  </si>
  <si>
    <t>SXM - Fine Grained Access / Permission Control (Self-Description):
Ivalua's MDM solution provides fine-grained access controls at the field-level with unlimited roles and permissions at the individual user level. We enable and deploy regionally a single, global vendor management for centrally managing vendor master data and ongoing maintenance.  Ivalua's MDM solution provides the following capabilities:
(a) Globally deployed /Regionally executed standardsystem; (b) System stable anddependable (c) Rigorous / Structured Vendor data governance andmaintenance (d) Standard Process and workflow with (e) Enhanced visibility to GlobalVendors
(f) Improve visibility to Parent /Child Vendor relationships (g) Improved overall data integrity that can also feed supporting systems (i.e. SAP / R3 systemsetc.)
SXM - Fine Grained Role/Data/Action Based Security (Self-Description):
Roles can be defined at the user, field, form/ object (e.g. Contract or PO level), dimension (e.g. region/ country) and any combination of the above.
CLM - Auditable, Unalterable, Messaging (From Contracts, Sourcing) (Self-Description):
Authoring requires audit trails of all changes at the clause level, even within one version. For changes to metadata or items in a contract, the audit trail is a database audit log which can be accessed as needed or (in some cases) exposed as a separate tab inside the contract object.
P2P - Profiles (Self-Description):
Further, we provide differentiated features such as assemble and assign a "team of users" to have access to, edit/contribute and work on specific objects (e.g. contracts). Teams can be different for different contracts. Such advanced features reflect the reality of multi-team stakeholder and supplier collaboration in sourcing and procurement.</t>
  </si>
  <si>
    <t>Fine Grained Role/Data/Action Based Security
_x000D_(REVISED)</t>
  </si>
  <si>
    <t>P2P - Big Data (Self-Description):
We are currently working on (1) using big-data approaches to highlight opportunities to sourcing and category managers e.g. identify seasonality in spend patterns, identify year-end spend hikes related to accelerated budget consumption and proactively point these for savings consideration (2)analyzing customer value metrics related to adoption, cycle times, spend trends, users across and within clients, and using these to help clients get more value out of their projects, benchmark across clients, and recommend deployment approaches based on our experiences across our client community.</t>
  </si>
  <si>
    <t>SXM - Big Data (Self-Description):
We own the entire Big Data infrastructure, including the OLAP Cubes, Reporting layer, Dashboard layer, ETL, EAI, Search/Query Tools and can bring in big data from any ERP/Legacy system and refresh it daily. Further with our latest release 156, we can do real-time data as well as re-freshed data in the same dashboard view, which is very unique.We are currently working on (1) using big-data approaches to highlight opportunities to sourcing and category managers e.g. identify seasonality in spend patterns, identify year-end spend hikes related to accelerated budget consumption and proactively point these for savings consideration (2)analyzing customer value metrics related to adoption, cycle times, spend trends, users across and within clients, and using these to help clients get more value out of their projects, benchmark across clients, and recommend deployment approaches based on our experiences across our client community.
Spend Analytics - Big Data (Self-Description):
We own the entire Big Data infrastructure, including the OLAP Cubes, Reporting layer, Dashboard layer, ETL, EAI, Search/Query Tools and can bring in big data from any ERP/Legacy system and refresh it daily. Further with our latest release 156, we can do real-time data as well as re-freshed data in the same dashboard view, which is very unique.We are currently working on (1) using big-data approaches to highlight opportunities to sourcing and category managers e.g. identify seasonality in spend patterns, identify year-end spend hikes related to accelerated budget consumption and proactively point these for savings consideration (2)analyzing customer value metrics related to adoption, cycle times, spend trends, users across and within clients, and using these to help clients get more value out of their projects, benchmark across clients, and recommend deployment approaches based on our experiences across our client community.
CLM - Big Data (Self-Description):
We own the entire Big Data infrastructure, including the OLAP Cubes, Reporting layer, Dashboard layer, ETL, EAI, Search/Query Tools and can bring in big data from any ERP/Legacy system and refresh it daily. Further with our latest release 156, we can do real-time data as well as re-freshed data in the same dashboard view, which is very unique.We are currently working on (1) using big-data approaches to highlight opportunities to sourcing and category managers e.g. identify seasonality in spend patterns, identify year-end spend hikes related to accelerated budget consumption and proactively point these for savings consideration (2)analyzing customer value metrics related to adoption, cycle times, spend trends, users across and within clients, and using these to help clients get more value out of their projects, benchmark across clients, and recommend deployment approaches based on our experiences across our client community.
P2P - Big Data (Self-Description):
We forgot to add in our earlier response that we own the entire Big Data infrastructure, including the OLAP Cubes, Reporting layer, Dashboard layer, ETL, EAI, Search/Query Tools and can bring in big data from any ERP/Legacy system and refresh it daily. Further with our latest release 156, we can do real-time data as well as re-freshed data in the same dashboard view, which is very unique.</t>
  </si>
  <si>
    <t xml:space="preserve">SXM - Big Data (Self-Description):
Ivalua has the ability to work with very large sets of data. An example is for a very very popular fast food chain that BILLIONS of spend lines representing $20+ billion dollars. This is of course difficult for any solution. But what did we do? 
Pre-aggregate the data to get it to a more managable 100million lines. An aggregate is a simple summary table that can be derived by performing a Group by SQL query. Example: If a supplier generated 100 invoices in a specific for a buyer, instead of storing 100 lines for this in the database used for analysis, it can be aggregated to 1 line by grouping by all the data elements and summing up the spend amount. The biggest advantage of data aggregation is reduced data volume by eliminating redundancy thus better performance.
This coupled with database partioning, where very large tables are divided into multiple smaller tables...main goals is to not affect performance of application.
With configured scheduled ETLs each data import contained an average of 1 million lines and took 30 mins to process. </t>
  </si>
  <si>
    <t>Big Data Processing
_x000D_(REVISED)</t>
  </si>
  <si>
    <t>Data Models
_x000D_(NEW)</t>
  </si>
  <si>
    <t>Model Extensibility
_x000D_(NEW)</t>
  </si>
  <si>
    <t>Taxonomy Support
_x000D_(NEW)</t>
  </si>
  <si>
    <t xml:space="preserve">P2P - Catalog Creation / Onboarding (Self-Description):
Ivalua excels art "flipping" a contract or sourcing event into an e-catalog, a traditional catalog loading process that leverages either excel, CSV file formats, EDI, email or a template that suppliers filled and load it by themselves. We support catalog onboarding with multiple different data structures and different granular level of detail (e.g., pictures, "how to" instructions, attachments, detail descriptions, UNSPC codes, manufacturing numbers, etc..). Suppliers or buyers can add or edit (using approval workflows) an existing catalog anytime or schedule changes. Ivalua Integration Toolbox can directly integrate with suppliers to create/maintain catalogs in real-time using ETL and EAI that is native. There are no supplier costs to maintain catalog content. Ivalua does real-time web services based cross-catalog search, level 2 and level 1.5 punch-out. As our catalog and integration approach is via the same web UI as that of the rest of the application, any integration, including Punch Outs can be configured by the customer.
P2P - Invoice Creation / Capturing / submission (Self-Description):
The Ivalua platform supports automatic invoice capture (which could be through XML, EDI, PO flip, Auto File Transfer, Mobile Scan, Manual Flat File (CSV, MS Excel), or PDF OCR emailed or uploaded through the portal), and automatic processing and n-tier matching. If any critical data cannot be identified, the invoice is automatically flipped back to the supplier, which in turn has to provide the missing data before the invoice will be accepted. 
If the invoice contained the data, but it was not recognized, the interface also allows the supplier to identify which part of the invoice contained the data, which trains the OCR to do a better job next time. If the data is missing, the supplier (or buyer) can provide it. If the data doesn't match, the invoice is flipped back with explanation. If the supplier (or buyer) corrects the data within tolerance, then the invoice is entered into the processing queue. If not, an exception is raised, and workflow-based exception management process is triggered.
Invoice acquisition in which supplier invoices, whatever format they may be presented in and whatever channels they may travel through, are fed into the application and transformed into valid Ivalua invoices. For some European clients, we do support services for convering manual invoices into electronic invoices, however this is not available in other regions.
Supplier invoices as structured data (EDI, cXML, xCBL, Rest APIs, CSV, XML, etc.) are automatically processed using EAI/ETL tools and seamlessly transformed into Ivalua invoices. This type of invoices doesn’t require any user intervention at the acquisition stage; or
Unstructured data (PDF, Image, etc.) can either be fed into the application via manual keying (leveraging PO and receipts metadata whenever possible), or
through automated data capture using OCR and a self-learning algorithm to map extracted data to the correct Ivalua invoice fields.
Automated data capture: Supplier invoices arrive as structured or unstructured data, in various forms (ranging from hard copy to a variety of electronic formats) and through various channels (such as paper mail, email or automatic imports). They are processed and automatically directed to a watched folder which is periodically
scanned. Ivalua automatically loads the files for processing: Each invoice image undergoes optical character recognition in order to capture invoice data and gets
converted into an Ivalua invoice. 
Note that if the invoice comes in through e-mail (PDF) submission, and all of the required data cannot be extracted or matched with supplier profile information, the supplier (or buyer) will have to log into the supplier portal and specify if the data was in the invoice, and if it was, identify where it was so the OCR system can be trained to maximize automatic data extraction in the future. Ivalua exposes training capability through the API to minimize effort for those suppliers that won't switch to EDI or XML or just simply PO-flip (and to maximize identification capability across the system as the buying organization adds more small suppliers that submit PDF invoices).
</t>
  </si>
  <si>
    <t>Spend Analytics - ETL (Extract / Transform / Load) (Self-Description):
Ivalua provides a natively integrated ETL toolset within the same web-UI as the Ivalua suite that is available free of charge to clients. The Toolset is highly configurable and extensible and works in conjuction with our native EAI, Search, Query Tools.
Spend Analytics - Rules Set (Self-Description):
Rule sets can be defined that do automatic cleansing, enrichment and classification during load. Primacy can be set such that in cases of conflicts, certain rules apply over other rules (which will be ignored). 
P2P - Catalog Creation / Onboarding (Self-Description):
Our current approach to Catalog quality and cleasing rules is very configurable and provides clients near unlimited flexibility in managing Catalog quality.
Ivalua is currently workin on AI-driven catalog quality at source and cleansing approach
P2P - Invoice Creation / Capturing / submission (Self-Description):
We use OCR technology to capture camera image and PDF based tail-end invoices. The OCR engine is based on leading provider ABBYY and is in the ame web-UI as the rest of the Ivalua application (vs. a seprate system like our competitors). Our 2018 Invoicing Roadmap includes applying Artificial Intelligence to Invoice capture, classification and fraud detection.</t>
  </si>
  <si>
    <t xml:space="preserve">P2P - Catalog Creation / Onboarding (Self-Description):
Was always part of ivalua but may not have been described previously  
Ivalua actually has a powerful product information management tool that is used to manage catalog items. 
Catalog Import - The import process includes 2 main stages:
- Creating the import and loading the file: The import process can be initiated
and the import file can be loaded into the application either by buyers
themselves or by suppliers.
- Controlling and approving imported data: This step is carried out by
buyers
Supplier Created Catalog-  Ivalua has a built-in catalog import console that enables a supplier, to create and edit item sheets (validity date range, price, shipping terms, etc.) and to submit this data to buyers for approval. Various features facilitate communication between supplier and buyer and track progress of each import (comments, statuses, workflow, and notifications).
</t>
  </si>
  <si>
    <t>Spend Analytics - Rules Set (Self-Description):
For classifications: conflicts are resolved by clue weight. Each clue has a weight and the weight of a rule is the sum of the weight of the clues used. In case of conflicts, the oldest rule wins. At the transaction level you can see all rules that can apply to the transaction and identify the winner. If the result is not the expected outcome, users can directly modify the rule of force a manual classification. All rules are applied everyday, so if a new rule is more accurate it will update past transaction (without to haveing to reload data).
Cleansing rules are applied at when data is loaded.
Spend Analytics - Rules Set (Reasoning):
We improved transparency on rules conflict management, to help the user understand why their rule may not apply and detail on all weight for all possible rule on a single transaction row. So a user can know at the transaction level if its new rule will override the existing one before classification process happen. This is indeed more usability than capability, but it can have a real impact on classification quality.</t>
  </si>
  <si>
    <t>Data Loading
_x000D_(REVISED)</t>
  </si>
  <si>
    <t>MS-Excel Support
_x000D_(NEW)</t>
  </si>
  <si>
    <t>Sourcing - Cleansing (Self-Description):
As Ivalua often is an interpreter of the data, adding extra information like categorizations, etc. "Cleansing" is not normally done because we are not the Master system. However, if Cleansing refers to identification of similar names (like supplier names), potential duplicate records, or even form/fit/function equivalences of parts, these can all be managed from functionality available.
Spend Analytics - ETL (Extract / Transform / Load) (Self-Description):
Ivalua provides a natively integrated ETL toolset within the same web-UI as the Ivalua suite that is available free of charge to clients. The Toolset is highly configurable and extensible and works in conjuction with our native EAI, Search, Query Tools.
Spend Analytics - Rules Set (Self-Description):
Rule sets can be defined that do automatic cleansing, enrichment and classification during load. Primacy can be set such that in cases of conflicts, certain rules apply over other rules (which will be ignored). 
P2P - Catalog Creation / Onboarding (Self-Description):
Our current approach to Catalog quality and cleasing rules is very configurable and provides clients near unlimited flexibility in managing Catalog quality.
Ivalua is currently workin on AI-driven catalog quality at source and cleansing approach
P2P - Invoice Creation / Capturing / submission (Self-Description):
We use OCR technology to capture camera image and PDF based tail-end invoices. The OCR engine is based on leading provider ABBYY and is in the ame web-UI as the rest of the Ivalua application (vs. a seprate system like our competitors). Our 2018 Invoicing Roadmap includes applying Artificial Intelligence to Invoice capture, classification and fraud detection.</t>
  </si>
  <si>
    <t>Sourcing - Cleansing (Self-Description):
The Ivalua platform includes mutliple native capabilities to aid users in reclasification of spend through the use of the spend workbench. For example, identifying similar supplier names, potential duplicate records, or even form/fit/function equivalences of parts, can all be managed. The spend workbench allows for rules and "clues" to be set to ensure spend is classified correctly.
 Ivalua also has a Vendor Master Mgmt module where we would be the single source of supplier master data. If a customer is using this capabilities there are robust data cleansing capabilties.</t>
  </si>
  <si>
    <t>Data Cleansing
_x000D_(REVISED)</t>
  </si>
  <si>
    <t>Sourcing - Automatic data correction based on known fields (Self-Description):
Upon import with the ETL tool, automation exists for transformation of inbound data to the master data normalized in the Ivalua schema
Spend Analytics - ETL (Extract / Transform / Load) (Self-Description):
Ivalua provides a natively integrated ETL toolset within the same web-UI as the Ivalua suite that is available free of charge to clients. The Toolset is highly configurable and extensible and works in conjuction with our native EAI, Search, Query Tools.
Spend Analytics - Rules Set (Self-Description):
Rule sets can be defined that do automatic cleansing, enrichment and classification during load. Primacy can be set such that in cases of conflicts, certain rules apply over other rules (which will be ignored). 
P2P - Catalog Creation / Onboarding (Self-Description):
Our current approach to Catalog quality and cleasing rules is very configurable and provides clients near unlimited flexibility in managing Catalog quality.
Ivalua is currently workin on AI-driven catalog quality at source and cleansing approach
P2P - Invoice Creation / Capturing / submission (Self-Description):
We use OCR technology to capture camera image and PDF based tail-end invoices. The OCR engine is based on leading provider ABBYY and is in the ame web-UI as the rest of the Ivalua application (vs. a seprate system like our competitors). Our 2018 Invoicing Roadmap includes applying Artificial Intelligence to Invoice capture, classification and fraud detection.</t>
  </si>
  <si>
    <t>Data Harmonization
_x000D_(REVISED)</t>
  </si>
  <si>
    <t>Sourcing - Automatic data correction based on known fields (Self-Description):
Upon import with the ETL tool, automation exists for transformation of inbound data to the master data normalized in the Ivalua schema
Sourcing - Simple rules for automatic correction based on common errors (Self-Description):
The Ivalua classification workbench allows for analysis and rectification of common errors, and automation of the detection of such errors can be configured as alerts within the system. Correction, however is not automated.
Sourcing - Advanced rules for correction based on industry data (Self-Description):
The above functionality can leverage outside data for alerts.
Spend Analytics - ETL (Extract / Transform / Load) (Self-Description):
Ivalua provides a natively integrated ETL toolset within the same web-UI as the Ivalua suite that is available free of charge to clients. The Toolset is highly configurable and extensible and works in conjuction with our native EAI, Search, Query Tools.
Spend Analytics - Rules Set (Self-Description):
Rule sets can be defined that do automatic cleansing, enrichment and classification during load. Primacy can be set such that in cases of conflicts, certain rules apply over other rules (which will be ignored). 
Spend Analytics - Enrich (Self-Description):
Enrichment capability consists of identifying and removing supplier dublicates, rules-based and clue-based spend data classification. Clients can leverage Ivalua partners (e.g. Consus, KPMG) for enrichment services. Unlike typical enrichment service providers that offer quarterly updates, Ivalua's data can be enriched and updated daily due to our strong integration framework.
P2P - Catalog Creation / Onboarding (Self-Description):
Our current approach to Catalog quality and cleasing rules is very configurable and provides clients near unlimited flexibility in managing Catalog quality.
Ivalua is currently workin on AI-driven catalog quality at source and cleansing approach
P2P - Invoice Creation / Capturing / submission (Self-Description):
We use OCR technology to capture camera image and PDF based tail-end invoices. The OCR engine is based on leading provider ABBYY and is in the ame web-UI as the rest of the Ivalua application (vs. a seprate system like our competitors). Our 2018 Invoicing Roadmap includes applying Artificial Intelligence to Invoice capture, classification and fraud detection.</t>
  </si>
  <si>
    <t>Sourcing - Simple rules for automatic correction based on common errors (Self-Description):
The Ivalua spend classification workbench allows for analysis and rectification of common errors, and automation of the detection of such errors can be configured as alerts within the system. Once the appropriate rules and clues are in place the system will automatically classify the spend correctly.</t>
  </si>
  <si>
    <t>Spend Analytics - Rules Set (Self-Description):
For classifications: conflicts are resolved by clue weight. Each clue has a weight and the weight of a rule is the sum of the weight of the clues used. In case of conflicts, the oldest rule wins. At the transaction level you can see all rules that can apply to the transaction and identify the winner. If the result is not the expected outcome, users can directly modify the rule of force a manual classification. All rules are applied everyday, so if a new rule is more accurate it will update past transaction (without to haveing to reload data).
Cleansing rules are applied at when data is loaded.
Spend Analytics - Rules Set (Reasoning):
We improved transparency on rules conflict management, to help the user understand why their rule may not apply and detail on all weight for all possible rule on a single transaction row. So a user can know at the transaction level if its new rule will override the existing one before classification process happen. This is indeed more usability than capability, but it can have a real impact on classification quality.
Spend Analytics - Enrich (Self-Description):
Ivaluas enrichment capability consists of identifying and removing supplier dublicates, rules-based and clue-based spend data classification. Clients typically leverage Ivalua partners (e.g. Consus, KPMG) for enrichment services, however Ivalua also (now) provides enrichment services. 
Unlike typical enrichment service providers that offer quarterly updates, Ivalua's data can be enriched and updated on demand, multiple times per day, or on any schedule (e.g. weekly, monthly, quarterly) due to our strong integration framework.
We have a complete BOM Management module (item/BOM repository, BOM scenario, and integration capaiblities) and can use this model to enrich spend if data is provided.</t>
  </si>
  <si>
    <t>Data Enrichment
_x000D_(REVISED)</t>
  </si>
  <si>
    <t>Sourcing - Automatic data correction based on known fields (Self-Description):
Upon import with the ETL tool, automation exists for transformation of inbound data to the master data normalized in the Ivalua schema
Sourcing - Simple rules for automatic correction based on common errors (Self-Description):
The Ivalua classification workbench allows for analysis and rectification of common errors, and automation of the detection of such errors can be configured as alerts within the system. Correction, however is not automated.
Sourcing - Advanced rules for correction based on industry data (Self-Description):
The above functionality can leverage outside data for alerts.
Spend Analytics - ETL (Extract / Transform / Load) (Self-Description):
Ivalua provides a natively integrated ETL toolset within the same web-UI as the Ivalua suite that is available free of charge to clients. The Toolset is highly configurable and extensible and works in conjuction with our native EAI, Search, Query Tools.
Spend Analytics - Rules Set (Self-Description):
Rule sets can be defined that do automatic cleansing, enrichment and classification during load. Primacy can be set such that in cases of conflicts, certain rules apply over other rules (which will be ignored). 
P2P - Catalog Creation / Onboarding (Self-Description):
Our current approach to Catalog quality and cleasing rules is very configurable and provides clients near unlimited flexibility in managing Catalog quality.
Ivalua is currently workin on AI-driven catalog quality at source and cleansing approach
P2P - Invoice Creation / Capturing / submission (Self-Description):
We use OCR technology to capture camera image and PDF based tail-end invoices. The OCR engine is based on leading provider ABBYY and is in the ame web-UI as the rest of the Ivalua application (vs. a seprate system like our competitors). Our 2018 Invoicing Roadmap includes applying Artificial Intelligence to Invoice capture, classification and fraud detection.</t>
  </si>
  <si>
    <t>Data Management
_x000D_(REVISED)</t>
  </si>
  <si>
    <t>Sourcing - Automatic data correction based on known fields (Self-Description):
Upon import with the ETL tool, automation exists for transformation of inbound data to the master data normalized in the Ivalua schema
Sourcing - Simple rules for automatic correction based on common errors (Self-Description):
The Ivalua classification workbench allows for analysis and rectification of common errors, and automation of the detection of such errors can be configured as alerts within the system. Correction, however is not automated.
Sourcing - Advanced rules for correction based on industry data (Self-Description):
The above functionality can leverage outside data for alerts.
Spend Analytics - Data Integrity Analytics (Self-Description):
Yes, Ivalua supports full error management and reporting
P2P - Catalog Creation / Onboarding (Self-Description):
Our current approach to Catalog quality and cleasing rules is very configurable and provides clients near unlimited flexibility in managing Catalog quality.
Ivalua is currently workin on AI-driven catalog quality at source and cleansing approach
P2P - Invoice Creation / Capturing / submission (Self-Description):
We use OCR technology to capture camera image and PDF based tail-end invoices. The OCR engine is based on leading provider ABBYY and is in the ame web-UI as the rest of the Ivalua application (vs. a seprate system like our competitors). Our 2018 Invoicing Roadmap includes applying Artificial Intelligence to Invoice capture, classification and fraud detection.</t>
  </si>
  <si>
    <t>Sourcing - Simple rules for automatic correction based on common errors (Self-Description):
The Ivalua spend classification workbench allows for analysis and rectification of common errors, and automation of the detection of such errors can be configured as alerts within the system. Once the appropriate rules and clues are in place the system will automatically classify the spend correctly.
Spend Analytics - Data Integrity Analytics (Self-Description):
Yes, Ivalua supports full error management and reporting through the spend workbench.</t>
  </si>
  <si>
    <t>Spend Analytics - Data Integrity Analytics (Self-Description):
Our ETL supports error detection and provides a web based UI to correct data directly in a screen and resubmit corrections without having to reload data.</t>
  </si>
  <si>
    <t>Auto Data Verification 
_x000D_(REVISED)</t>
  </si>
  <si>
    <t>Sourcing - Automatic data correction based on known fields (Self-Description):
Upon import with the ETL tool, automation exists for transformation of inbound data to the master data normalized in the Ivalua schema
Sourcing - Simple rules for automatic correction based on common errors (Self-Description):
The Ivalua classification workbench allows for analysis and rectification of common errors, and automation of the detection of such errors can be configured as alerts within the system. Correction, however is not automated.
Sourcing - Advanced rules for correction based on industry data (Self-Description):
The above functionality can leverage outside data for alerts.
SXM - AR/Auto Detection of Missing / Needed / Erroneous Data (Self-Description):
This is done by end users and not auto-matically by the system. Users can however define and configure reports to identify recurrent outlier situations any such future occurences can be caught in future.
Spend Analytics - Data Integrity Analytics (Self-Description):
Yes, Ivalua supports full error management and reporting
CLM - AR / Auto Detection of Missing / Needed / Erroneous Data (Self-Description):
We support full error management including detecting missing data and erroneous data, along with messages highlighting root causes and correction steps.
P2P - Catalog Creation / Onboarding (Self-Description):
Our current approach to Catalog quality and cleasing rules is very configurable and provides clients near unlimited flexibility in managing Catalog quality.
Ivalua is currently workin on AI-driven catalog quality at source and cleansing approach
P2P - Invoice Creation / Capturing / submission (Self-Description):
We use OCR technology to capture camera image and PDF based tail-end invoices. The OCR engine is based on leading provider ABBYY and is in the ame web-UI as the rest of the Ivalua application (vs. a seprate system like our competitors). Our 2018 Invoicing Roadmap includes applying Artificial Intelligence to Invoice capture, classification and fraud detection.</t>
  </si>
  <si>
    <t>AR/Auto Detection of Missing / Needed / Erroneous Data
_x000D_(REVISED)</t>
  </si>
  <si>
    <t>MDM Capability
_x000D_(NEW)</t>
  </si>
  <si>
    <t>Sourcing - Auditable, Unalterable, Messaging (Self-Description):
All offers, counter-offers and messages are secure and auditable.</t>
  </si>
  <si>
    <t>Sourcing - Auditable, Unalterable, Messaging (Self-Description):
All offers, counter-offers and messages are secure and auditable.
 Ivalua also integrates 'out-of-the-box" with Docusign and Adobe Sign</t>
  </si>
  <si>
    <t>Message Logging
_x000D_(REVISED)</t>
  </si>
  <si>
    <t>Sandboxing
_x000D_(NEW)</t>
  </si>
  <si>
    <t>Sourcing - Documentary Support (Self-Description):
Ivalua supports all listed areas i.e. bulk uploads,  classification by type,  version management
Sourcing - Unlimited Attachments w/ Revision Control (Self-Description):
Ivalua supports unlimited attachments with simple meta-data and version control
Sourcing - Attachments (Self-Description):
Yes, with with version control and e-Signature.
SXM - Document and Version Management (Self-Description):
Ivalua's MDM Solution serves as an advanced document management solution and maintain a detailed document and version history with complete and customizable metadata (history). We also provide  expiration dates, alerts and personlized dynamic notifications for content managers.
SXM - Document Management (Self-Description):
Ivalua provides deep document management capabilities including word integration for collaborative creation, editing, mark-up, and indexing, support for comments and markup, and complete version tracking. Further documents can be marked as public, private (buyer only), only visible by specific buyer/supplier teams etc.
CLM - File Attachments (Self-Description):
Authoring requires audit trails of all changes at the clause level, even within one version. For changes to metadata or items in a contract, the audit trail is a database audit log which can be accessed as needed or (in some cases) exposed as a separate tab inside the contract object.
CLM - Version Control (From Contracts, Sourcing) (Self-Description):
Ivalua has extremely sophisticated contract versioning capabilities that go beyond the traditional 'buyer only space/team supplier", 'buyer/supplier collaborative space/team room" aproaches. We assign various states to each contract such as its in a private state when only buyers/internal stakeholders are editing, then the state fo that contract changes to public when a supplier cna look at it etc.
Version numbers for each contract are managed across these various states. We also support chnage and audit trails by user and version reporting and analysis.
P2P - Catalog Creation / Onboarding (Self-Description):
Our current approach to Catalog quality and cleasing rules is very configurable and provides clients near unlimited flexibility in managing Catalog quality.
Ivalua is currently workin on AI-driven catalog quality at source and cleansing approach
P2P - Invoice Creation / Capturing / submission (Self-Description):
We use OCR technology to capture camera image and PDF based tail-end invoices. The OCR engine is based on leading provider ABBYY and is in the ame web-UI as the rest of the Ivalua application (vs. a seprate system like our competitors). Our 2018 Invoicing Roadmap includes applying Artificial Intelligence to Invoice capture, classification and fraud detection.</t>
  </si>
  <si>
    <t>Sourcing - Attachments (Self-Description):
yes, with internal comparison/red-lining functionality, finance/defense level security, and in-line with all regulatory e-Signature requirements;
 Additionally, attachments can be added under the parent agreement so they can be evaluated /modifeid/marked up with the full CLM capabilities.
SXM - Document Management (Self-Description):
Ivalua provides deep document management capabilities including word integration for collaborative creation, editing, mark-up, and indexing, support for comments and markup, and complete version tracking. Further documents can be marked as public, private (buyer only), only visible by specific buyer/supplier teams etc.
 Document management is a core part of the platform, meaning that all documents use the same funtionality no matter the process. There is integration to Word, primarily used for contract management. We also have many customers that exchange design documents with suppliers.
CLM - File Attachments (Self-Description):
Ivalua provides a number of integrated solutions in the contract module that will seamlessly cover each of the Client's requirements. Contracts can be created from scratch, but you will also have a template repository for quick creation. Our clause library is a nice way to author a contract one clause at a time, and dynamic tagging in the clauses will pull and insert relevant contract meta data. Clauses can also be used to host appendices, and the document tab is a great place to upload and store exhibits. 
The authoring tab encourages collaboration, whether internally with different business units or negotiating externally with suppliers. Versions can be created to track changes and can be shared with your suppliers. The solution will keep an audit history of all changes to the clauses and track who made each change. Each clause has an option for internal or external comments to help facilitate the collaboration and communication. Authoring uses a rich text editor providing all the formatting options you require. A simple right click will provide access to your dynamic tagging library. Any and all of your contract meta data can be included in this library. 
Our Supplier Solution and Contract Solution are integrated to provide visibility to risk, quality or supplier qualification issues. Any evaluation or risk information can be added to help enhance the contract data. We also provide scorecarding as a tab in the contract where solutions can be evaluated as needed during the onboarding process. Our goal here is to give you the information you need to make the best business decisions when onboarding contracts.</t>
  </si>
  <si>
    <t>SXM - Document Management (Self-Description):
We have integrated MS word into Ivalua contracts. This capabilitiy in native to the platform, it is embedded as the editor.
Ivalua improved MS Word Integration using a WebDav Server, which now gives users the option of importing/exporting agreements and supporting documents to word, use the integrated text editor, or use the new WebDav server experience. Redlining and audit history is included.</t>
  </si>
  <si>
    <t>Spend Analytics - Semi-Structured / Unstructured Data (Self-Description):
Some semi-structured data (such as that found in Invoice and Expense Receipt PDF files ) can be captured using OCR and used to auto-populate Invocies and Expense Reports. We don't support natural language processing of unstractured text data from an analytics stand-point.
P2P - Catalog Creation / Onboarding (Self-Description):
Our current approach to Catalog quality and cleasing rules is very configurable and provides clients near unlimited flexibility in managing Catalog quality.
Ivalua is currently workin on AI-driven catalog quality at source and cleansing approach
P2P - Invoice Creation / Capturing / submission (Self-Description):
We use OCR technology to capture camera image and PDF based tail-end invoices. The OCR engine is based on leading provider ABBYY and is in the ame web-UI as the rest of the Ivalua application (vs. a seprate system like our competitors). Our 2018 Invoicing Roadmap includes applying Artificial Intelligence to Invoice capture, classification and fraud detection.</t>
  </si>
  <si>
    <t>Unstructured Data Management
_x000D_(REVISED)</t>
  </si>
  <si>
    <t>Metadata Extraction
_x000D_(NEW)</t>
  </si>
  <si>
    <t>P2P - Catalog Creation / Onboarding (Self-Description):
Our current approach to Catalog quality and cleasing rules is very configurable and provides clients near unlimited flexibility in managing Catalog quality.
Ivalua is currently workin on AI-driven catalog quality at source and cleansing approach
P2P - Invoice Creation / Capturing / submission (Self-Description):
We use OCR technology to capture camera image and PDF based tail-end invoices. The OCR engine is based on leading provider ABBYY and is in the ame web-UI as the rest of the Ivalua application (vs. a seprate system like our competitors). Our 2018 Invoicing Roadmap includes applying Artificial Intelligence to Invoice capture, classification and fraud detection.</t>
  </si>
  <si>
    <t>Media Management
_x000D_(REVISED)</t>
  </si>
  <si>
    <t>Archival Management
_x000D_(REVISED)</t>
  </si>
  <si>
    <t>P2P - Catalog Mobility (Self-Description):
Shopping on catalogs has been enabled on smartphones and tablets. The full feature set including catalog management has been exposed on tablets. The tablet and smartphone versions are fully secure.
P2P - Mobility (Self-Description):
Ivalua uses technology to detect user’s device type and redirect him automatically to the appropriate mode.
You can configure mobile and tablet mode in Buyer administration. You can create, approve PR on mobile device.
P2P - PO Mobility (Self-Description):
Ivalua uses technology to detect user’s device type and redirect him automatically to the appropriate mode.
Clients can can configure mobile and tablet mode in Buyer administration. Purchase Orders can be created and approved using mobile devices.
P2P - Receiving Mobility (Self-Description):
Goods Receipt creation on tablets is currently supported. For typical "back-dock" or site personnel, the most used screen is a one-stop look at all receipts expected and open orders. Processing is a simple checklist with the ability to snap photos of packing lists or quickly log receiving issues (like damaged packaging).
P2P - Mobile (Self-Description):
Our approach here is different because technically we can expose the full functionality of the desktop version on mobile devices and are architecturally not limited to exposing only a subset like some of our competitors. Full application is available on tablets.
Following module are available for smartphones: Workflow approvals, Supplier info
Expense Reports management, Shop on catalog, Purchase Requisitions, Purchase orders, Invoice approvals, Analytics
Forecast 2017 : Goog Receipt Creations, Answers to evaluation questionnaires  (Supplier evaluations, Risk).
P2P - Invoice Mobility (Self-Description):
Ivalua uses technology to detect user’s device type and redirect him automatically to the appropriate mode.
Clients can can configure mobile and tablet mode in Buyer administration. Invoices and Expenses can be displayed and approved using mobile devices.</t>
  </si>
  <si>
    <t>Sourcing - Mobile Support (Self-Description):
Extensive - pretty much any data that can be viewed/entered on a mobile device can be viewed/entered
SXM - Mobile (Self-Description):
Extensive - pretty much any data that can be viewed/entered on a mobile device can be viewed/entered
Spend Analytics - Mobile (Self-Description):
Our approach here is different because technically we can expose the full functionality of the desktop version on mobile devices and are architecturally not limited to exposing only a subset like some of our competitors. Full application is available on tablets.
Following module are available for smartphones: Workflow approvals, Supplier info
Expense Reports management, Shop on catalog, Purchase Requisitions, Purchase orders, Invoice approvals, Analytics. Forecast 2017 : Goods Receipt Creations, Answers to evaluation questionnaires  (Supplier evaluations, Risk).
CLM - Mobile (Self-Description):
Extensive - pretty much any data that can be viewed/entered on a mobile device can be viewed/entered
P2P - Invoice Mobility (Self-Description):
Any user can see or approve Invoices using mobile devices. Our latest release 156 also supports collaboration on an Invoice using mobile devices.</t>
  </si>
  <si>
    <t xml:space="preserve">P2P - Receiving Mobility (Self-Description):
Users can create a goods receipts directly on a mobile.The Receive​ ​Goods​ ​menu gives you access to a list of orders with pending deliveries (Orders​ ​to​ ​receive​). In the Orders to receive ​screen, you can see at a glance which orders have already been partially receipted thanks to the order’s status.
From the Orders​ ​to​ ​receive​ ​screen, you can create goods receipts in one of two ways:
- Swipe to the left on the desired order to receive all items / terms remaining to be received on this
order.
- Or, tap the desired order to access the order’s line items and create a partial receipt​. You can select
one or more items to be received, enter either quantities or amounts, and flag the receipt as final.
</t>
  </si>
  <si>
    <t>Mobile Support
_x000D_(REVISED)</t>
  </si>
  <si>
    <t>Advanced Mobile Support
_x000D_(NEW)</t>
  </si>
  <si>
    <t xml:space="preserve">P2P - OCR / Scanners (Self-Description):
OCR technology is used for Invoice Data capture of scanned invoices and Invoices received by eMail. Scanning is used for capturing expense receipts using tablets and mobile phones and creating expense claims within Ivalua.
P2P - Invoice Creation / Capturing / submission (Self-Description):
The Ivalua platform supports automatic invoice capture (which could be through XML, EDI, PO flip, Auto File Transfer, Mobile Scan, Manual Flat File (CSV, MS Excel), or PDF OCR emailed or uploaded through the portal), and automatic processing and n-tier matching. If any critical data cannot be identified, the invoice is automatically flipped back to the supplier, which in turn has to provide the missing data before the invoice will be accepted. 
If the invoice contained the data, but it was not recognized, the interface also allows the supplier to identify which part of the invoice contained the data, which trains the OCR to do a better job next time. If the data is missing, the supplier (or buyer) can provide it. If the data doesn't match, the invoice is flipped back with explanation. If the supplier (or buyer) corrects the data within tolerance, then the invoice is entered into the processing queue. If not, an exception is raised, and workflow-based exception management process is triggered.
Invoice acquisition in which supplier invoices, whatever format they may be presented in and whatever channels they may travel through, are fed into the application and transformed into valid Ivalua invoices. For some European clients, we do support services for convering manual invoices into electronic invoices, however this is not available in other regions.
Supplier invoices as structured data (EDI, cXML, xCBL, Rest APIs, CSV, XML, etc.) are automatically processed using EAI/ETL tools and seamlessly transformed into Ivalua invoices. This type of invoices doesn’t require any user intervention at the acquisition stage; or
Unstructured data (PDF, Image, etc.) can either be fed into the application via manual keying (leveraging PO and receipts metadata whenever possible), or
through automated data capture using OCR and a self-learning algorithm to map extracted data to the correct Ivalua invoice fields.
Automated data capture: Supplier invoices arrive as structured or unstructured data, in various forms (ranging from hard copy to a variety of electronic formats) and through various channels (such as paper mail, email or automatic imports). They are processed and automatically directed to a watched folder which is periodically
scanned. Ivalua automatically loads the files for processing: Each invoice image undergoes optical character recognition in order to capture invoice data and gets
converted into an Ivalua invoice. 
Note that if the invoice comes in through e-mail (PDF) submission, and all of the required data cannot be extracted or matched with supplier profile information, the supplier (or buyer) will have to log into the supplier portal and specify if the data was in the invoice, and if it was, identify where it was so the OCR system can be trained to maximize automatic data extraction in the future. Ivalua exposes training capability through the API to minimize effort for those suppliers that won't switch to EDI or XML or just simply PO-flip (and to maximize identification capability across the system as the buying organization adds more small suppliers that submit PDF invoices).
</t>
  </si>
  <si>
    <t>Sourcing - OCR Support (Self-Description):
We have web HTML level integration with an OCR engine ABBY for Invoice Data Capture and Expenses. PDF and camera images can be OCRed and used to auto-creat Ivalua invoices that are auto-validated against client's Ivalua database. We use Machine Learing to auto improve the system.
SXM - OCR and Automatic (meta-data) Indexing (Self-Description):
Currently, Ivalua uses ABBYY technology for pdf or image scanned documents to be run through an OCR process for Invoices. Scanning other documents would require specific configurations but so far there has been no demand for such. Instead, most documents associated with suppliers are specifically managed as standalone native documents uploaded by suppliers and annotated with specific metadata depending on the nature of the document type (insurance docs, for example, have a required field for the total insured value...). They can then be passed, in their original form, through a workflow that brings them to SMEs who can determine values for other metadata fields and whether the documents are acceptable. OCR would improve only incrementally on this since an SME would still need to evaluate the document in its original context.
SXM - OCR (Self-Description):
We have web HTML level integration with an OCR engine ABBY for Invoice Data Capture and Expenses. PDF and camera images can be OCRed and used to auto-creat Ivalua invoices that are auto-validated against client's Ivalua database. We use Machine Learing to auto improve the system.
Spend Analytics - OCR (Self-Description):
OCR technology is used for Invoice Data capture of scanned invoices and T&amp;E and Invoices/ T&amp;E received by eMail. Scanning is used for capturing expense receipts using tablets and mobile phones and creating expense claims within Ivalua. OCR technology is using the smae HTML web UI as the rest of the suite and is easily used by end users.
P2P - Invoice Creation / Capturing / submission (Self-Description):
We use OCR technology to capture camera image and PDF based tail-end invoices. The OCR engine is based on leading provider ABBYY and is in the ame web-UI as the rest of the Ivalua application (vs. a seprate system like our competitors). Our 2018 Invoicing Roadmap includes applying Artificial Intelligence to Invoice capture, classification and fraud detection.</t>
  </si>
  <si>
    <t>SXM - OCR and Automatic (meta-data) Indexing (Self-Description):
Ivalua includes a native integration framwork and toolbox that could be used to integrated with a clients 3rd parts OCR solution.
 Currently, Ivalua uses ABBYY technology for pdf or image scanned documents to be run through an OCR process for Invoices. Scanning other documents would require specific configurations but so far there has been no demand for such. Instead, most documents associated with suppliers are specifically managed as standalone native documents uploaded by suppliers and annotated with specific metadata depending on the nature of the document type (insurance docs, for example, have a required field for the total insured value...). They can then be passed, in their original form, through a workflow that brings them to SMEs who can determine values for other metadata fields and whether the documents are acceptable. OCR would improve only incrementally on this since an SME would still need to evaluate the document in its original context.</t>
  </si>
  <si>
    <t>SXM - OCR and Automatic (meta-data) Indexing (Self-Description):
We have now incorporate Machine learning into our data capture process, at the moment used for invoice data capture. 
Apply Computer Vision Algorithms (Convolutional NN) to invoices:
- Image Segmentation
- Object Detection
- Text Recognition
Understand the intrinsic graphical organization of Invoices to efficiently identify data localization within the image
Apply OCR only on smaller region where the data type is known
- Avoid ambiguity (ex: 1 (one) vs l (lima)
SXM - OCR and Automatic (meta-data) Indexing (Reasoning):
We will be sending a document describing some of our OCR capabilities.
SXM - OCR (Self-Description):
We have now incorporate Machine learning into our data capture process, at the moment used for invoice data capture. 
Apply Computer Vision Algorithms (Convolutional NN) to invoices:
- Image Segmentation
- Object Detection
- Text Recognition
Understand the intrinsic graphical organization of Invoices to efficiently identify data localization within the image
Apply OCR only on smaller region where the data type is known
- Avoid ambiguity (ex: 1 (one) vs l (lima)</t>
  </si>
  <si>
    <t>OCR
_x000D_(REVISED)</t>
  </si>
  <si>
    <t>Virtual Assistant / chatbot
_x000D_(NEW)</t>
  </si>
  <si>
    <t>P2P - Intelligent Apps (Self-Description):
We are discussing this with key analysts and clients. The use cases for these are early and still being evolved.</t>
  </si>
  <si>
    <t xml:space="preserve">SXM - Intelligent Apps (Self-Description):
Coming soon, we aren't Luddites
Spend Analytics - Intelligent Apps (Self-Description):
We are currently running a proof-of-concept on "Chat Bots" for end user and supplier engagement and onboarding. 
CLM - Intelligent Apps (Self-Description):
We can integrate 3rd party apps. </t>
  </si>
  <si>
    <t>Intelligent Apps (i.e., use of AI techniques like machine learning within the native app or partner apps)
_x000D_(REVISED)</t>
  </si>
  <si>
    <t>P2P - Block chain (Self-Description):
We are discussing this with key analysts and clients. The use cases for this are in their infancy from a client perspective. We will continue monitoring this area for more investment.</t>
  </si>
  <si>
    <t>SXM - Block Chain (Self-Description):
This is in discussions in our customer advisory council. So far no major demand, especially given reluctance to mess with the ledger model used today.
CLM - Block Chain (Self-Description):
We don't currently support Block Chain.</t>
  </si>
  <si>
    <t>Block Chain
_x000D_(REVISED)</t>
  </si>
  <si>
    <t>P2P - Internet of Things (IoT) (Self-Description):
We are discussing this with key analysts and clients. The use cases for this are accepting orders from devices/ things that are triggered based on their internal logic (e.g.  sensors, depletion, alerts)</t>
  </si>
  <si>
    <t>P2P - Internet of Things (IoT) (Self-Description):
We forgot to add in our earlier response that we have an API consile, an Integration Toolbox (that includes, native, pre-integrated ETL, EAI, Search/Query toolset) that we are using in working with clients to integrate to their IOT APIs. Given our toolsets are comprehensive, native, pre-integrated to rest of suite and very configurable, we can easily adapt these for any IOT use cases (vs. our competitors who will have to realy on third party ETL/EAI/API companies to develop/enhance their tools for IOT and also charge their customers for such partner products). Ours are free.</t>
  </si>
  <si>
    <t>IoT
_x000D_(REVISED)</t>
  </si>
  <si>
    <t>RoadMap
_x000D_(NEW)</t>
  </si>
  <si>
    <t>Integration Platform-as-a-Service (IPaaS)
_x000D_(NEW)</t>
  </si>
  <si>
    <t xml:space="preserve">P2P - Ability to Connect to Multiple Supplier/Business Networks (Self-Description):
Customers can choose to connect with suppliers directly on the Ivalua Portal, on third party commerce business networks or VAN networks. In all cases, all Ivalua needs is the EDI/ cxML settings of the supplier. Ivalua does not charge any supplier enrollment or transaction fees in either case. This has happened in a few cases and we don't come across this a s a common requirement. as Ivalua has a Portal and its own native EDI/ cXML/EAI tools that are pre-integrated and free to use (unlike our competitors who either charge for their own or their partner products), customers prefer to use our portal and integration toolbox (vs. even pay a VAN network).
P2P - Open Standards (Self-Description):
Ivalua's platform is open and flexible and has been used by clients and SIs to meet standards needs of various industries such as PIDX, NIGP.
P2P - Invoice Creation / Capturing / submission (Self-Description):
The Ivalua platform supports automatic invoice capture (which could be through XML, EDI, PO flip, Auto File Transfer, Mobile Scan, Manual Flat File (CSV, MS Excel), or PDF OCR emailed or uploaded through the portal), and automatic processing and n-tier matching. If any critical data cannot be identified, the invoice is automatically flipped back to the supplier, which in turn has to provide the missing data before the invoice will be accepted. 
If the invoice contained the data, but it was not recognized, the interface also allows the supplier to identify which part of the invoice contained the data, which trains the OCR to do a better job next time. If the data is missing, the supplier (or buyer) can provide it. If the data doesn't match, the invoice is flipped back with explanation. If the supplier (or buyer) corrects the data within tolerance, then the invoice is entered into the processing queue. If not, an exception is raised, and workflow-based exception management process is triggered.
Invoice acquisition in which supplier invoices, whatever format they may be presented in and whatever channels they may travel through, are fed into the application and transformed into valid Ivalua invoices. For some European clients, we do support services for convering manual invoices into electronic invoices, however this is not available in other regions.
Supplier invoices as structured data (EDI, cXML, xCBL, Rest APIs, CSV, XML, etc.) are automatically processed using EAI/ETL tools and seamlessly transformed into Ivalua invoices. This type of invoices doesn’t require any user intervention at the acquisition stage; or
Unstructured data (PDF, Image, etc.) can either be fed into the application via manual keying (leveraging PO and receipts metadata whenever possible), or
through automated data capture using OCR and a self-learning algorithm to map extracted data to the correct Ivalua invoice fields.
Automated data capture: Supplier invoices arrive as structured or unstructured data, in various forms (ranging from hard copy to a variety of electronic formats) and through various channels (such as paper mail, email or automatic imports). They are processed and automatically directed to a watched folder which is periodically
scanned. Ivalua automatically loads the files for processing: Each invoice image undergoes optical character recognition in order to capture invoice data and gets
converted into an Ivalua invoice. 
Note that if the invoice comes in through e-mail (PDF) submission, and all of the required data cannot be extracted or matched with supplier profile information, the supplier (or buyer) will have to log into the supplier portal and specify if the data was in the invoice, and if it was, identify where it was so the OCR system can be trained to maximize automatic data extraction in the future. Ivalua exposes training capability through the API to minimize effort for those suppliers that won't switch to EDI or XML or just simply PO-flip (and to maximize identification capability across the system as the buying organization adds more small suppliers that submit PDF invoices).
</t>
  </si>
  <si>
    <t>Sourcing - Open Standards (Self-Description):
Ivalua's platform is open and flexible and has been used by clients and SIs to meet standards needs of various industries such as PIDX, NIGP.
SXM - Open Standards (Self-Description):
Ivalua's platform is open and flexible and has been used by clients and SIs to meet standards needs of various industries such as PIDX, NIGP.
Spend Analytics - ETD (extract / transform / dump) (Self-Description):
Our ETL capability is very extensive. it is native, intergrated with suite, single toolbox and configurable.
Spend Analytics - Open Standards (Self-Description):
Ivalua's platform is open and flexible and has been used by clients and SIs to meet standards needs of various industries such as PIDX, NIGP.
CLM - Open Standards (Self-Description):
Ivalua's platform is open and flexible and has been used by clients and SIs to meet standards needs of various industries such as PIDX, NIGP.
P2P - Invoice Creation / Capturing / submission (Self-Description):
We use OCR technology to capture camera image and PDF based tail-end invoices. The OCR engine is based on leading provider ABBYY and is in the ame web-UI as the rest of the Ivalua application (vs. a seprate system like our competitors). Our 2018 Invoicing Roadmap includes applying Artificial Intelligence to Invoice capture, classification and fraud detection.</t>
  </si>
  <si>
    <t xml:space="preserve">P2P - Ability to Connect to Multiple Supplier/Business Networks (Self-Description):
Ivalua is able to and has connected to other business networks e.g., basware. </t>
  </si>
  <si>
    <t>Open Integration Standards Support
_x000D_(REVISED)</t>
  </si>
  <si>
    <t>P2P - Internet Shopping / Catalog Visibility (Self-Description):
Clients can accomplish this with some very basic configuration and integration
P2P - Third-Party Content (Self-Description):
You may access Punch-out catalogs that are linked to the legal company you are assigned to (or linked to a template legal company that the legal company you are assigned to is based on)
Punch-out catalogs that are not linked to any legal company (accessible to all)
Users who have been granted the authorization are not subject to these restrictions.
Accessing external supplier catalogs (Punch-out) directly
When the application has Punch-out accesses to external catalogs, these accesses are materialized on the homepage by the logos of the corresponding suppliers. Those catalogs can be mono-supplier catalogs or platforms gathering multiple catalogs from different suppliers.
Accessing external catalogs via the built-in catalog
Depending on configuration, Punch-out accesses can be made available directly in the built-in catalog. In such cases:
- Accesses to Punch-out catalogs are listed among catalog items. However, unlike actual catalog items, Punch-out accesses cannot be added to your cart, nor be compared; this is why they do not have any checkbox associated and their ‘Add to cart’ icon is replaced with an icon for accessing the external catalog.
- You can display existing Punch-out accesses by enabling the filter Punch-out only. Punch-out accesses can also be filtered on purchasing commodity (based on the commodities that have been assigned to each Punch-out catalog).
P2P - Systems Integration (Self-Description):
Requisitions can imported from 3rd party systems into Ivalua. They are workflow routed, changed (if needed) and status updated in Ivalua and in the source systems. These can be used for reporting/ analytics within Ivalua. Also users punch-out from the PR line item in Ivalua to the source system to see all the details of the PR.
Importing/Exporting items: it is possible to export or import purchase requisition items using MS Excel®.
P2P - Preferred Supplier Management (Self-Description):
Ivalua has one of the most extensive Supplier Profiles, Credential documents as well as Supplier Qualifications (e.g. capabilities, spend categories that they are approved for). Users can search by supplier, capability, qualification, region, using supplier name, risk level and all attributes in the supplier profile.
P2P - Extensibility (Self-Description):
Ivalua has easily integrated with tax providers. The Ivalua Platform and Integration Toolbox is very extensible to support configuration and integration with customs/ compliance/ import solutions (we have not seen this as a frequent request though)
P2P - Services Procurement Integration (Self-Description):
Ivalua's approach is fundamentally different here as we are the only suite provider that has a stand-alone Services procurement functionality, that is  pre-integrated to the broader Spend Management suite. Clients can raise simple services b-form, configurable rate cards, collaborate on quotes, use services catalogs for SKU based services, blanker Orders for recurring services, raise temp labor requests (with skills, locations, duration, rates), complex SOW based service requests- all within Ivalua Suite. Clients can create services requests, skills profiles rate cards, POs, contractor onboarding  requests that are compliant with policies. Ivalua does have abilities to receive services- both as time sheets and deliverable based receipts. 
However, if a client really want, the Ivalua Platform can easily integrate with contingent labor systems. from a request and reporting perspective. 
P2P - International Trade and Logistics (Self-Description):
Ivalua's native Integration Toolbox can be used to integrate to third party logistics firms and related third-party tools/providers for shipment documentation (e.g., customs declarations and manifests. We have not seen this as a commonly asked integration need though.
P2P - Fulfillment (Self-Description):
Suppliers can note shipments in advance (or ask permission to ship, in some cases), and buyers can enter receipts by approving the same ship notices. Suppliers can “draft” receipts for buyers to accept as ASN without re-entry of data or the workflow can be used to signal “Ok to ship.”
P2P - Receiving Integration (Self-Description):
Given that Ivalua supports end-to-end Spend Management on a single organically grown code base, our Receipts functionality is natively cross-linked to contracts, requisition, orders, budgets, asset tracking and invoicing. We can integrate easily to other hosted inventory management systems using our native Integration Toolbox.
P2P - International Trade and Logistics (Self-Description):
Ivalua's native Integration Toolbox can be used to integrate to third party logistics firms and related third-party tools/providers for shipment documentation (e.g., customs declarations and manifests. We have not seen this as a commonly asked integration need though.
P2P - Ability to Connect to Multiple Supplier/Business Networks (Self-Description):
Customers can choose to connect with suppliers directly on the Ivalua Portal, on third party commerce business networks or VAN networks. In all cases, all Ivalua needs is the EDI/ cxML settings of the supplier. Ivalua does not charge any supplier enrollment or transaction fees in either case. This has happened in a few cases and we don't come across this a s a common requirement. as Ivalua has a Portal and its own native EDI/ cXML/EAI tools that are pre-integrated and free to use (unlike our competitors who either charge for their own or their partner products), customers prefer to use our portal and integration toolbox (vs. even pay a VAN network).
P2P - Integrations (Self-Description):
We provide standard connectors to major ERP systems and share them with clients using our AddOn Store. For non-standard requirements, we have a native ETL, Search, Query and EAI toolset that is available without any extra charge to clients. They can configure the integration settings using the same HTML UI as the functional application. We deploy one unique instance per client for all his organizations. When Client has several ERPs, we interface with them.
P2P - Invoice Integrations (Self-Description):
Ivalua offers one single organic application for einvoice,  e-procurement, contract, expense, spend analysis, supplier risk and eSourcing. Within a couple of clicks, buyers and suppliers can see invoices and related POs, PRs, Contract, Sourcing, Receipts, And, payments, Risk Alerts, perforamnce scores.
Our native integration of Invoice with eProcurement and Contracts and Analytics allows us to quickly capture and process invoices due to the automatic retrieval of predefined data and Alerts and validations that span  the entire Source-to-Pay process (vs. invoice/AP function only validation/ alterting). Ivalua also supports pre-initialization based on supplier/ contract/ order / receiving data.
Ivalua is unique in that we provide dedicated functionality for Invoicing Accurals and Expense Accurals that provides a smooth integration with a customer's accounting systems.
Ivalua supports sophisticated Voucher entry generation: Budget and Accounting allocations according to configured accounting segments, management of multiple Chart of Accounts, Accruals and Prepaid expenses generation tool, Accounting entry generation for different ledgers- purchase ledger, various operations, expense journal) that can output to the mail accounting tools in the market.
P2P - Payment Processing (Self-Description):
Payment imported from ERP into Ivalua are displayed in supplier portal. All lsited details can be made visible.</t>
  </si>
  <si>
    <t>Sourcing - Integrations (Self-Description):
We provide standard connectors to major ERP systems and share them with clients using our AddOn Store. For non-standard requirements, we have a native ETL, Search, Query and EAI toolset that is available without any extra charge to clients. They can configure the integration settings using the same HTML UI as the functional application. We deploy one unique instance per client for all his organizations. When Client has several ERPs, we interface with them.
CLM - APIs (Self-Description):
We provide standard connectors to major ERP systems and share them with clients using our AddOn Store. For non-standard requirements, we have a native ETL, Search, Query and EAI toolset that is available without any extra charge to clients. They can configure the integration settings using the same HTML UI as the functional application. We deploy one unique instance per client for all his organizations. When Client has several ERPs, we interface with them.
P2P - Integrations (Self-Description):
We forgot to add in our earlier response that our ETL/EAI tools are very configurablea nd scalable. We typically support the most complex scenarios e.g. for the following clients:
(1) Faurecia: Replaced 12 legacy systems by 1 platform across 330 sites and 34 countries
(2) Valeo: 1 S2P platform across 136 production sites
and 15 distribution platforms in 35 countries
(3) Credit Agricole: 1 Global S2P platform for 66 entities across 60 countries
(4) 3F Groupe: 1 global S2P platform for 14 subsidiaries across 50 sites.
(5) Honeywell: Integrate 100+ different systems</t>
  </si>
  <si>
    <t xml:space="preserve">P2P - Internet Shopping / Catalog Visibility (Self-Description):
Ivalua does have a punchout to amazon business 
P2P - Third-Party Content (Self-Description):
Ivalua does now punchout to amazon business
P2P - Systems Integration (Self-Description):
ERP integration to Punch-IN to Ivalua for Managed Catalog &amp; vendor punchouts - Ivalua as catalog master creates temporary carts for punch-ins from outside e-Procurement solution(s)
Supplier eCommerce: Punchout to OCI or cXML standard - Punchout to one supplier adhering to OCI standard
Punchout to Catalog Mgmt solution - Punchout to a site that hosts multiple catalogs and punchouts
P2P - Services Procurement Integration (Self-Description):
Ivalua P2P modules (Catalogs and Requisitions, especially):
"Items" in the catalog are rendered in search results for services like rate based services (e.g. security and janitorial) or SOW-based services. 
These are picked by requisitioners and display a "service entry form" that can be maintained for each item and category so that the requisitioner fills out relevant information for the specifics of the service (some form questions are for info, some for subsequent custom pricing by the vendor and some are for pre-determined rate card pricing provided by the vendor in advance on a contract).
Filled out forms are submitted through the normal requisitioning process and may require (based on the service type) the specification of Deliverables and Payment Milestones (with relevant budget and accounting allocation settings) or perhaps the drafting of specific content like the contractual SOW.
In addition, the service may require a custom pricing exercise with the supplier or a spot bid among competing suppliers. This would be handled through the Sourcing module and process as needed.
Finally, the approved requisition would be converted to a service order which would be received against and invoiced per settings based on the category of the services or the organization that is paying.
Ivalua Complex Services module:
Should the need arise for contingent labor services, some clients elect to use the Complex Services module to augment the above with the following that relates to managing hiring and appropriately legal consideration of temporary labor:
- Request Contingent Labor and capture service profiles, skill levels, delivery location, duration, milestones and rate cards - either from templates or hiring managers 
- Request Fee/ Deliverable/Milestone-based services and capture service profiles, deliverable detail, duration and discounts -either from templates or requesters 
- Order SOW-based services directly off established SOWs and Contracts
- Initiate Spot Bids directly from a PR and take advantage of excess bench and resource capacity 
- Deep support for collaborative Candidate evaluation, assignment, on-boarding, time-sheet, invoicing and profiles 
- Milestone and Subscription payments approval managed inside for easy reconciling of invoices 
- Log expenses spent by temp labor resources
- Track assets given to temp labor resources
- Survey for Performance of temp labor resources
P2P - International Trade and Logistics (Self-Description):
Realtime Lookup Import/Export licensing - Integration with 3rd party Logistics system (GTS) to pull import/export costs
Docusign/Adobe or other Integration - Standard Docusign integration using client license
Middleware Connection - Robust, multi-process interface with 3rd party middleware solution in a client DMZ
Realtime Lookup Workorder Information - Realtime lookup of SAP Workorder
Punchout to Travel Booking Provider - Open session with Travel Booking Provider to book air, hotel, rental cars and bring back information for Expense Authorization and Reporting
P2P - Receiving Integration (Self-Description):
Given that Ivalua supports end-to-end Spend Management on a single organically grown code base, our Receipts functionality is natively cross-linked to contracts, requisition, orders, budgets, asset tracking and invoicing. We can integrate easily to other hosted inventory management systems using our native Integration Toolbox.
P2P - International Trade and Logistics (Self-Description):
- Realtime Lookup Import/Export licensing - Integration with 3rd party Logistics system (GTS) to pull import/export costs
- Docusign/Adobe or other Integration - Standard Docusign integration using client license
- Middleware Connection - Robust, multi-process interface with 3rd party middleware solution in a client DMZ
- Realtime Lookup Workorder Information - Realtime lookup of SAP Workorder
- Punchout to Travel Booking Provider - Open session with Travel Booking Provider to book air, hotel, rental cars and bring back information for Expense Authorization and Reporting
Taxes - The way taxes are handled in IVALUA invoices is determined based on the tax environment setup. Setting up the tax environment requires full understanding of the tax legislation ruling in your country. Once this is correctly done, IVALUA will calculate taxes and automatically generate the corresponding tax accounting entries.
Tax mechanisms- IVALUA supports two tax mechanisms that significantly influence the resulting accounting entries. These mechanisms are deductibility and self-assessment.
P2P - Ability to Connect to Multiple Supplier/Business Networks (Self-Description):
Ivalua is able to and has connected to other business networks e.g., basware. 
P2P - Integrations (Self-Description):
The Ivalua Platform has strong integration capabilities with major ERP systems and also provides standard integration with suppliers and third-party business services.  Integration strategies include unidirectional or bidirectional data flows using batch, asynchronous or synchronous interfaces.  We have deep experience integrating with the major players (SAP, Oracle, PeopleSoft, Lawson, etc.), as well as smaller players and proprietary systems. We have yet to encounter a solution we are unable to integrate with. 
The Ivalua Solution has been architected to support:
  Rapid deployment
  Highly configurable components within standard platform infrastructure
  Ability to support non-procurement processes that also need automation or control
  Single point of control for security and integration administration
Ivalua Platform implements a Service Oriented Architecture that relies on open standard protocols (HTTP/S, SFTP, AS2, SOAP, REST Web services, XML, CSV) and industry standard message formats (EDI, cXML, xCBL, OCI, Excel, Word, PDF) to exchange data with external systems. Ivalua can scale horizontally and vertically to support client growth and geographical expansion.
The Integration Toolbox is set of tools built into the Ivalua Platform to enable a smooth integration process. Built on open standards to streamline integration with external systems, the Toolbox includes:
- An Enterprise Application Interface (EAI) module that combines APIs, ETL and Query tools to help orchestrate the data transfer with external systems and services.
- A set of tools designed to plug into various enterprise systems and business services.
- Developer tools for building and discovery of existing Application Interfaces (APIs).
P2P - Invoice Integrations (Self-Description):
The Ivalua Platform has strong integration capabilities with major ERP systems and also provides standard integration with suppliers and third-party business services.  Integration strategies include unidirectional or bidirectional data flows using batch, asynchronous or synchronous interfaces.  We have deep experience integrating with the major players (SAP, Oracle, PeopleSoft, Lawson, etc.), as well as smaller players and proprietary systems. We have yet to encounter a solution we are unable to integrate with. 
The Ivalua Solution has been architected to support:
  Rapid deployment
  Highly configurable components within standard platform infrastructure
  Ability to support non-procurement processes that also need automation or control
  Single point of control for security and integration administration
Ivalua Platform implements a Service Oriented Architecture that relies on open standard protocols (HTTP/S, SFTP, AS2, SOAP, REST Web services, XML, CSV) and industry standard message formats (EDI, cXML, xCBL, OCI, Excel, Word, PDF) to exchange data with external systems. Ivalua can scale horizontally and vertically to support client growth and geographical expansion.
The Integration Toolbox is set of tools built into the Ivalua Platform to enable a smooth integration process. Built on open standards to streamline integration with external systems, the Toolbox includes:
- An Enterprise Application Interface (EAI) module that combines APIs, ETL and Query tools to help orchestrate the data transfer with external systems and services.
- A set of tools designed to plug into various enterprise systems and business services.
- Developer tools for building and discovery of existing Application Interfaces (APIs).
These are the integrations types Ivalua has done for invoicing:
- Load Invoices from ERP - Load Invoices from ERP system to reflect across Portal
- Push Reconciled Invoices -  Push Ivalua reconciled Invoices to ERP system for payment.  Triggered by workflow and receiving acknowledgement from ERP. 
- Load Emailed Invoices - Receive invoices by email, convert PDF or picture attachments to input for Invoice Data Capture
- Invoices from Government portals in countries that have einvoicing regulations (e.g., Brazil, Mexico, Argentina, Chile)
- invoices from third party scanning provider - Receipt of Invoices from 3rd parties for coding, approval, reconciliation  and overall processing in Ivalua
- invoices from supplier provided custom electronic invoice data - Paper or PDF invoices scanned (and /or OCR) by 3rd party and uploaded to Ivalua.
</t>
  </si>
  <si>
    <t>Sourcing - Integrations (Self-Description):
The Ivalua Platform has strong integration capabilities with major ERP systems and also provides standard integration with suppliers and third-party business services. Integration strategies include unidirectional or bidirectional data flows using batch, asynchronous or synchronous interfaces. We have deep experience integrating with the major players (SAP, Oracle, PeopleSoft, Lawson, etc.), as well as smaller players and proprietary systems. We have yet to encounter a solution we are unable to integrate with. 
 The Ivalua Solution has been architected to support:
  Rapid deployment
  Highly configurable components within standard platform infrastructure
  Ability to support non-procurement processes that also need automation or control
  Single point of control for security and integration administration
 Ivalua Platform implements a Service Oriented Architecture that relies on open standard protocols (HTTP/S, SFTP, AS2, SOAP, REST Web services, XML, CSV) and industry standard message formats (EDI, cXML, xCBL, OCI, Excel, Word, PDF) to exchange data with external systems. Ivalua can scale horizontally and vertically to support client growth and geographical expansion.
 The Integration Toolbox is set of tools built into the Ivalua Platform to enable a smooth integration process. Built on open standards to streamline integration with external systems, the Toolbox includes:
 - An Enterprise Application Interface (EAI) module that combines APIs, ETL and Query tools to help orchestrate the data transfer with external systems and services.
 - A set of tools designed to plug into various enterprise systems and business services.
 - Developer tools for building and discovery of existing Application Interfaces (APIs).</t>
  </si>
  <si>
    <t>APIs
_x000D_(REVISED)</t>
  </si>
  <si>
    <t>P2P - Systems Integration (Self-Description):
Requisitions can imported from 3rd party systems into Ivalua. They are workflow routed, changed (if needed) and status updated in Ivalua and in the source systems. These can be used for reporting/ analytics within Ivalua. Also users punch-out from the PR line item in Ivalua to the source system to see all the details of the PR.
Importing/Exporting items: it is possible to export or import purchase requisition items using MS Excel®.
P2P - Preferred Supplier Management (Self-Description):
Ivalua has one of the most extensive Supplier Profiles, Credential documents as well as Supplier Qualifications (e.g. capabilities, spend categories that they are approved for). Users can search by supplier, capability, qualification, region, using supplier name, risk level and all attributes in the supplier profile.
P2P - Requisitioning Budget Checking Process (Self-Description):
IVALUA allows you to manage a budget repository.
Coupled with the various e-Procurement modules (Purchase requisitions, Purchase
orders, Receipts, and Invoices), the Budgets module enables you to:
- Define budgets and allocate budget amounts according to the budget structure that fits your needs
- Enforce budget control on cost allocations entry
- Ensure commitment control
The Reporting module gives you the ability to analyze budget data.
Budget control
Based on its cost allocations, a purchase requisition is automatically matched to a
budget. Requisition approval can then be made subservient to budget availability.
Depending on configuration, budget control can be more or less stringent
Budget commitment tracking
The PR-to-budget link is retained throughout the purchasing process: purchase
requisition, purchase order, and invoice. This allows for the tracking of budgeted, pre-committed,
committed, and invoiced amounts, and enables the continuous update of
available budget amount.
P2P - Requisitioning Inventory Checking Process (Self-Description):
Inventory systems can be integrated to PRs for purposes of (a) importing a Inventory system generated PR and routing it internally and externally in Ivalua (b) doing a Punch-out to a Inventory System (c) doing a  cross-catalog search 
P2P - Extensibility (Self-Description):
Ivalua has easily integrated with tax providers. The Ivalua Platform and Integration Toolbox is very extensible to support configuration and integration with customs/ compliance/ import solutions (we have not seen this as a frequent request though)
P2P - Services Procurement Integration (Self-Description):
Ivalua's approach is fundamentally different here as we are the only suite provider that has a stand-alone Services procurement functionality, that is  pre-integrated to the broader Spend Management suite. Clients can raise simple services b-form, configurable rate cards, collaborate on quotes, use services catalogs for SKU based services, blanker Orders for recurring services, raise temp labor requests (with skills, locations, duration, rates), complex SOW based service requests- all within Ivalua Suite. Clients can create services requests, skills profiles rate cards, POs, contractor onboarding  requests that are compliant with policies. Ivalua does have abilities to receive services- both as time sheets and deliverable based receipts. 
However, if a client really want, the Ivalua Platform can easily integrate with contingent labor systems. from a request and reporting perspective. 
P2P - International Trade and Logistics (Self-Description):
Ivalua's native Integration Toolbox can be used to integrate to third party logistics firms and related third-party tools/providers for shipment documentation (e.g., customs declarations and manifests. We have not seen this as a commonly asked integration need though.
P2P - Receiving Integration (Self-Description):
Given that Ivalua supports end-to-end Spend Management on a single organically grown code base, our Receipts functionality is natively cross-linked to contracts, requisition, orders, budgets, asset tracking and invoicing. We can integrate easily to other hosted inventory management systems using our native Integration Toolbox.
P2P - International Trade and Logistics (Self-Description):
Ivalua's native Integration Toolbox can be used to integrate to third party logistics firms and related third-party tools/providers for shipment documentation (e.g., customs declarations and manifests. We have not seen this as a commonly asked integration need though.
P2P - Supplier Information Management (Self-Description):
Ivalua's Supplier Info Management module enables buyers to quickly and easily onboard suppliers for RFPs, orders and invoices, and push data to ERP or other relevant systems. Key Features include: (a) register suppliers online with rapid validation workflow; (b) receive alerts on suppliers with missing or incomplete data or "Ivalua's Supplier Info Management module enables buyers to quickly and easily onboard suppliers for RFPs, orders and invoices, and push data to ERP or other relevant systems. Key Features include: (a) register suppliers online with rapid validation workflow; (b) receive alerts on suppliers with missing or incomplete data and compliance documentation; use the alerts to prevent contracts or orders from going out to suppliers who are not up to date.  (c) generate RFIs for mass data updates (d) master data management of Supplier data for ERP and other systems.
Unlike most of our competitors, Ivalua provides  functionality to be the Single Primary Master Supplier Data record as the source of truth for supplier creation and maintenance. Some clients like Fannie Mae Honeywell, Flextronics use us this way and don't use their inflexible ERPs for this. Key features include: (a) use Ivalua as the primary master source of truth for supplier data across your enterprise (b) capture comprehensive supplier information in one place by using Supplier profile and capture evolving supplier data elements (c) easily sync and update supplier master data between Ivalua primary record and secondary supplier tables in ERP and legacy systems
P2P - Supplier Performance and Risk Management (Self-Description):
Ivalua has comprehensive Vendor Risk Evaluation capabilities that include the ability to assess the risks suppliers pose to your organization across multiple dimensions. These include customer needs (using stakeholder inputs and surveys, data on vendor compliance with mandatory requirements such as credentials, licenses etc.), market conditions (using third party data from sources such as D&amp;B, Google Alerts), financial information (using key financial ratios that can be uploaded from the supplier's public financial statements using MS Excel and 3rd party data providers) and socio-economic objectives (using vendor profile information such as diversity, as well as 3rd party data from EcoVadis). Not only can this data be stored, it can also be commented on and rated by Stakeholders, Risk managers and auditors. With Ivalua's Third Party Risk functionality, risk and vendor managers can evaluate and analyze suppliers across multiple risk dimensions. They can  use multiple risk types and measurement indicators. detailed features include: Supplier Performance KPIs, Questions, Scorecards; Supplier Risk KPIs, Questions, Scorecards; Campaign Management; Interactive Performance and Risk Analytics. Further, given the fact that our Third-Party Risk module comes pre-integrated with the rest of the suite, we can actually use risk data to mitigate the risk for e.g. a drop in risk scores, or adverse audit findings or a risk alert on expired credentials can lead to blocking of pending orders and invoices. Also risk KPIS and scores drop month over month can automatically 'guide' vendor and risk managers to perform additional due diligence actions such as site visits, assess key personnel, do alternative market supplier assessments etc. Supplier Performance Scores can automatically reflect ongoing changes to delivery quality, cycle times and buyer./ stakeholder satisfaction KPIs that are computed from transactional/survey data in Ivalua. Further, results of supplier evaluations can drive Supplier Action Plans, Issues Management, Improvement Plans and other corrective Sourcing and Project Projects- using these modules in the broad Ivalua suite. Clients also use Ivalua integrated with 3rd party tools such as Equifax (for Financial stability, OFAC screening, Reputational / Negative news), Rapid Ratings (Financial statement review) and Disaster Asset Management (Supply Chain disruptions).
P2P - Integrations (Self-Description):
We provide standard connectors to major ERP systems and share them with clients using our AddOn Store. For non-standard requirements, we have a native ETL, Search, Query and EAI toolset that is available without any extra charge to clients. They can configure the integration settings using the same HTML UI as the functional application. We deploy one unique instance per client for all his organizations. When Client has several ERPs, we interface with them.
P2P - Invoice Integrations (Self-Description):
Ivalua offers one single organic application for einvoice,  e-procurement, contract, expense, spend analysis, supplier risk and eSourcing. Within a couple of clicks, buyers and suppliers can see invoices and related POs, PRs, Contract, Sourcing, Receipts, And, payments, Risk Alerts, perforamnce scores.
Our native integration of Invoice with eProcurement and Contracts and Analytics allows us to quickly capture and process invoices due to the automatic retrieval of predefined data and Alerts and validations that span  the entire Source-to-Pay process (vs. invoice/AP function only validation/ alterting). Ivalua also supports pre-initialization based on supplier/ contract/ order / receiving data.
Ivalua is unique in that we provide dedicated functionality for Invoicing Accurals and Expense Accurals that provides a smooth integration with a customer's accounting systems.
Ivalua supports sophisticated Voucher entry generation: Budget and Accounting allocations according to configured accounting segments, management of multiple Chart of Accounts, Accruals and Prepaid expenses generation tool, Accounting entry generation for different ledgers- purchase ledger, various operations, expense journal) that can output to the mail accounting tools in the market.</t>
  </si>
  <si>
    <t>Sourcing - ERP Integration (Self-Description):
Ivalua has 100s of reference implementations with the major ERP solutions noted. Each reference dealt with the standards of that system's ERP but also with the customized areas as well. This is the reality of claiming "out-of-the-box" integrations...no such thing.
Sourcing - ERP (Self-Description):
Extensive ERP integration with real-time updates, push/pull against data masters
Spend Analytics - Out of the box ERP integrations (Self-Description):
Major ERPs (SAP, Oracle) are supported out of the box. Our native and extensible Integration Toolbox (which has ETL, EAI, Search, Query tools) allows us to quickly integrate to any other ERP or legacy system.
Spend Analytics - Real-Time Integration (Self-Description):
Supports both real-time refresh and daily  sprend data integation depending on the type and criticality of the data.
Spend Analytics - Integrations (Self-Description):
We provide standard connectors to major ERP systems and share them with clients using our AddOn Store. For non-standard requirements, we have a native ETL, Search, Query and EAI toolset that is available without any extra charge to clients. They can configure the integration settings using the same HTML UI as the functional application. We deploy one unique instance per client for all his organizations. When Client has several ERPs, we interface with them. Our ETL/EAI tools are very configurablea nd scalable. We typically support the most complex scenarios e.g. for the following clients:
(1) Faurecia: Replaced 12 legacy systems by 1 platform across 330 sites and 34 countries
(2) Valeo: 1 S2P platform across 136 production sites
and 15 distribution platforms in 35 countries
(3) Credit Agricole: 1 Global S2P platform for 66 entities across 60 countries
(4) 3F Groupe: 1 global S2P platform for 14 subsidiaries across 50 sites.
(5) Honeywell: Integrate 100+ different systems
CLM - ERP (Self-Description):
We provide standard connectors to major ERP systems and share them with clients using our AddOn Store. For non-standard requirements, we have a native ETL, Search, Query and EAI toolset that is available without any extra charge to clients. They can configure the integration settings using the same HTML UI as the functional application. We deploy one unique instance per client for all his organizations. When Client has several ERPs, we interface with them.
P2P - Integrations (Self-Description):
We forgot to add in our earlier response that our ETL/EAI tools are very configurablea nd scalable. We typically support the most complex scenarios e.g. for the following clients:
(1) Faurecia: Replaced 12 legacy systems by 1 platform across 330 sites and 34 countries
(2) Valeo: 1 S2P platform across 136 production sites
and 15 distribution platforms in 35 countries
(3) Credit Agricole: 1 Global S2P platform for 66 entities across 60 countries
(4) 3F Groupe: 1 global S2P platform for 14 subsidiaries across 50 sites.
(5) Honeywell: Integrate 100+ different systems</t>
  </si>
  <si>
    <t xml:space="preserve">P2P - Systems Integration (Self-Description):
ERP integration to Punch-IN to Ivalua for Managed Catalog &amp; vendor punchouts - Ivalua as catalog master creates temporary carts for punch-ins from outside e-Procurement solution(s)
Supplier eCommerce: Punchout to OCI or cXML standard - Punchout to one supplier adhering to OCI standard
Punchout to Catalog Mgmt solution - Punchout to a site that hosts multiple catalogs and punchouts
P2P - Requisitioning Budget Checking Process (Self-Description):
The thresholds are clearly visible and color coded to reflect % of budget consumed. The Budget usage tab of a budget line gives you an overview of all the spending
transactions charged to the budged line (any related budget amount line). Spending
transactions are classified into commitment stages: Pre-committed (Engaging),
Committed (Engaged), and Invoiced. Each spending transaction (requisition, order) is a clickable link that gives you direct access to the transaction’s details.
In the course of the purchasing process, it may prove useful to free pre-committed and
committed budget amounts so as to better reflect the actual spending situation - this is possible with Ivalua.
P2P - Services Procurement Integration (Self-Description):
Ivalua P2P modules (Catalogs and Requisitions, especially):
"Items" in the catalog are rendered in search results for services like rate based services (e.g. security and janitorial) or SOW-based services. 
These are picked by requisitioners and display a "service entry form" that can be maintained for each item and category so that the requisitioner fills out relevant information for the specifics of the service (some form questions are for info, some for subsequent custom pricing by the vendor and some are for pre-determined rate card pricing provided by the vendor in advance on a contract).
Filled out forms are submitted through the normal requisitioning process and may require (based on the service type) the specification of Deliverables and Payment Milestones (with relevant budget and accounting allocation settings) or perhaps the drafting of specific content like the contractual SOW.
In addition, the service may require a custom pricing exercise with the supplier or a spot bid among competing suppliers. This would be handled through the Sourcing module and process as needed.
Finally, the approved requisition would be converted to a service order which would be received against and invoiced per settings based on the category of the services or the organization that is paying.
Ivalua Complex Services module:
Should the need arise for contingent labor services, some clients elect to use the Complex Services module to augment the above with the following that relates to managing hiring and appropriately legal consideration of temporary labor:
- Request Contingent Labor and capture service profiles, skill levels, delivery location, duration, milestones and rate cards - either from templates or hiring managers 
- Request Fee/ Deliverable/Milestone-based services and capture service profiles, deliverable detail, duration and discounts -either from templates or requesters 
- Order SOW-based services directly off established SOWs and Contracts
- Initiate Spot Bids directly from a PR and take advantage of excess bench and resource capacity 
- Deep support for collaborative Candidate evaluation, assignment, on-boarding, time-sheet, invoicing and profiles 
- Milestone and Subscription payments approval managed inside for easy reconciling of invoices 
- Log expenses spent by temp labor resources
- Track assets given to temp labor resources
- Survey for Performance of temp labor resources
P2P - International Trade and Logistics (Self-Description):
Realtime Lookup Import/Export licensing - Integration with 3rd party Logistics system (GTS) to pull import/export costs
Docusign/Adobe or other Integration - Standard Docusign integration using client license
Middleware Connection - Robust, multi-process interface with 3rd party middleware solution in a client DMZ
Realtime Lookup Workorder Information - Realtime lookup of SAP Workorder
Punchout to Travel Booking Provider - Open session with Travel Booking Provider to book air, hotel, rental cars and bring back information for Expense Authorization and Reporting
P2P - Receiving Integration (Self-Description):
Given that Ivalua supports end-to-end Spend Management on a single organically grown code base, our Receipts functionality is natively cross-linked to contracts, requisition, orders, budgets, asset tracking and invoicing. We can integrate easily to other hosted inventory management systems using our native Integration Toolbox.
P2P - International Trade and Logistics (Self-Description):
- Realtime Lookup Import/Export licensing - Integration with 3rd party Logistics system (GTS) to pull import/export costs
- Docusign/Adobe or other Integration - Standard Docusign integration using client license
- Middleware Connection - Robust, multi-process interface with 3rd party middleware solution in a client DMZ
- Realtime Lookup Workorder Information - Realtime lookup of SAP Workorder
- Punchout to Travel Booking Provider - Open session with Travel Booking Provider to book air, hotel, rental cars and bring back information for Expense Authorization and Reporting
Taxes - The way taxes are handled in IVALUA invoices is determined based on the tax environment setup. Setting up the tax environment requires full understanding of the tax legislation ruling in your country. Once this is correctly done, IVALUA will calculate taxes and automatically generate the corresponding tax accounting entries.
Tax mechanisms- IVALUA supports two tax mechanisms that significantly influence the resulting accounting entries. These mechanisms are deductibility and self-assessment.
P2P - Supplier Information Management (Self-Description):
Ivalua helps clients manage their supplier master data in several ways:
●        Ivalua can house any meta data the Client would like to capture. Ivalua’s interface makes it simple to add new meta data points at any time with no programming. These meta data points can be used as search filters, can be conditional (only appear if another data field has a certain value), be restricted to just certain types of users or supplier types, categories and can be used to drive different steps / users in workflows in the system. Ivalua can even track which suppliers are preferred for which purposes, items, categories. 
●        Ivalua also makes it possible to consolidate all data about a supplier in a single place. See what items or services the supplier provides, what sourcing events they have participated in, what contracts they have, orders, evaluations, improvement plans, etc. Data can be entered by the Client's employees, by the Suppliers themselves or by integrating with other systems. By capturing all these pieces of information in a single tool, our customers save time and energy by having a one-stop-shop for their supplier information. 
●        This information can be converted into KPI scores that can help the Client properly rank their suppliers, take note of “risky” suppliers, and potentially focus more or less energy on suppliers who create value for the Client and their customers. 
Ivalua offers a robust supplier repository, allowing for detailed classification of suppliers. As an option, we also provide a full-featured vendor master management module. Vendor Master Management allows for the cleansing of supplier data (remove duplicates, track hierachy - ownership, track changes in hierarchy, etc.). Through periodic incremental cleanses as well as synchronization with the ERP, vendor master data is kept up to date, allowing for more powerful analytics.
P2P - Supplier Performance and Risk Management (Self-Description):
The Supplier performance evaluation module facilitates the collection of evaluation data scattered throughout the organization, in order to consolidate it into a joint report, facilitating the analysis. Dashboards can be edited in several ways along the searched axis of analysis: supplier, contract, purchasing family, evaluation criteria, etc. The tool becomes a strategic tool for negotiation and continuous improvement of the quality of products and services offered by providers.
Various types of performance evaluations can be carried out and can be a combination of objective (based on transactional and performance data like: number of disputes, delivery delay...) and subjective (based in stakeholder reviews, evaluations) metrics.
Key functionnalities: 
Evaluations conducted as part of a campaign
- Several evaluations included in a campaign
- Selection of the targets of evaluation (objects to be evaluated)
- Selection of evaluators by the campaign manager
- Ability to send automatic and manual reminders
Evaluations conducted as part of an RFP
- Several evaluations included in a campaign
- The targets of evaluation are the proposals received form the suppliers invited to bid
- Selection of evaluators by the RFP manager
- Ability to send reminders
Spot evaluations, without campaign
- No campaign
- Users can evaluate an object on their own initiative (supplier, contract, purchase order, etc.)
 Ivalua offers a very sophisticated survey tool that allows for internal collaboration on survey creation (based on templates or new), simple survey design with various options for question types, campaign management feature to involve internal evaluators, ability to assign weights to certain responses and also conditional flows. Authorized profiles have the possibility to create Campaigns in Ivalua to score and measure different aspects of supplier performance. Campaigns are made of Scoring Campaigns and Spot evaluations questionnaires (surveys) that can be shared with selected users. Participants are notified directly on their Ivalua homepage and can also be notified via the Collaboration panel. 
Surveys are created, shared, scored and managed using the Questionnaire module. The Questionnaire module allows you to build and manage questionnaires that can be used
to address very distinct needs across the application.
These needs fall into three categories:
 - The need to assess and score a supplier
 -  The need to collect information
 -  The need to score supplier answers to a questionnaire
These needs are addressed through various processes:
 -  Spot evaluations
 -  Campaigns
 -  RFP proposal evaluations
Questionnaire templates are predefined questionnaires, which you can tailor to the requirements of your company and which are made available to users. Each questionnaire template has a type, an owner, and may be linked to an organization and a commodity. It also includes a questionnaire, as well as default rules for respondent assignment. By tying questionnaire templates to an organization and a commodity, you can specifically adapt the templates to purchasing category and organization requirements, and control access to those based on users’ scope. Depending on the use case, questionnaire templates may or may not be editable by end users. Templates for scoring campaigns and spot evaluations are defined by SMEs at company level and must remain stable over time in order to allow score consolidation; this is why they are read-only and end-users have no choice but to use them as is. In other use cases, templates can be modified by end-users to cater for contextual needs.
Ivalua offers extensive supplier evaluation and process improvement features to help you weld your supply chain into a cohesive, competitive, and cost effective strategic system. The Supplier Performance module provides you with the means to assess a supplier’s ability to execute based on a set of performance expectations. It also includes exception management and improvement plan capabilities. 
Exception Management gives you the ability to report problems arising within the relationship with the supplier. Users can log and manage exceptions in relation to: Suppliers, Contracts, Sourcing processes, Orders, Receipts, Invoices. Exceptions may be of different types (Delay, Price, Quality, General) and severity level (Minor, Average, Major). In the course of its lifecycle, an exception will go through various statuses (New, In progress, Solved) driven by its validation workflow
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 
P2P - Integrations (Self-Description):
The Ivalua Platform has strong integration capabilities with major ERP systems and also provides standard integration with suppliers and third-party business services.  Integration strategies include unidirectional or bidirectional data flows using batch, asynchronous or synchronous interfaces.  We have deep experience integrating with the major players (SAP, Oracle, PeopleSoft, Lawson, etc.), as well as smaller players and proprietary systems. We have yet to encounter a solution we are unable to integrate with. 
The Ivalua Solution has been architected to support:
  Rapid deployment
  Highly configurable components within standard platform infrastructure
  Ability to support non-procurement processes that also need automation or control
  Single point of control for security and integration administration
Ivalua Platform implements a Service Oriented Architecture that relies on open standard protocols (HTTP/S, SFTP, AS2, SOAP, REST Web services, XML, CSV) and industry standard message formats (EDI, cXML, xCBL, OCI, Excel, Word, PDF) to exchange data with external systems. Ivalua can scale horizontally and vertically to support client growth and geographical expansion.
The Integration Toolbox is set of tools built into the Ivalua Platform to enable a smooth integration process. Built on open standards to streamline integration with external systems, the Toolbox includes:
- An Enterprise Application Interface (EAI) module that combines APIs, ETL and Query tools to help orchestrate the data transfer with external systems and services.
- A set of tools designed to plug into various enterprise systems and business services.
- Developer tools for building and discovery of existing Application Interfaces (APIs).
P2P - Invoice Integrations (Self-Description):
The Ivalua Platform has strong integration capabilities with major ERP systems and also provides standard integration with suppliers and third-party business services.  Integration strategies include unidirectional or bidirectional data flows using batch, asynchronous or synchronous interfaces.  We have deep experience integrating with the major players (SAP, Oracle, PeopleSoft, Lawson, etc.), as well as smaller players and proprietary systems. We have yet to encounter a solution we are unable to integrate with. 
The Ivalua Solution has been architected to support:
  Rapid deployment
  Highly configurable components within standard platform infrastructure
  Ability to support non-procurement processes that also need automation or control
  Single point of control for security and integration administration
Ivalua Platform implements a Service Oriented Architecture that relies on open standard protocols (HTTP/S, SFTP, AS2, SOAP, REST Web services, XML, CSV) and industry standard message formats (EDI, cXML, xCBL, OCI, Excel, Word, PDF) to exchange data with external systems. Ivalua can scale horizontally and vertically to support client growth and geographical expansion.
The Integration Toolbox is set of tools built into the Ivalua Platform to enable a smooth integration process. Built on open standards to streamline integration with external systems, the Toolbox includes:
- An Enterprise Application Interface (EAI) module that combines APIs, ETL and Query tools to help orchestrate the data transfer with external systems and services.
- A set of tools designed to plug into various enterprise systems and business services.
- Developer tools for building and discovery of existing Application Interfaces (APIs).
These are the integrations types Ivalua has done for invoicing:
- Load Invoices from ERP - Load Invoices from ERP system to reflect across Portal
- Push Reconciled Invoices -  Push Ivalua reconciled Invoices to ERP system for payment.  Triggered by workflow and receiving acknowledgement from ERP. 
- Load Emailed Invoices - Receive invoices by email, convert PDF or picture attachments to input for Invoice Data Capture
- Invoices from Government portals in countries that have einvoicing regulations (e.g., Brazil, Mexico, Argentina, Chile)
- invoices from third party scanning provider - Receipt of Invoices from 3rd parties for coding, approval, reconciliation  and overall processing in Ivalua
- invoices from supplier provided custom electronic invoice data - Paper or PDF invoices scanned (and /or OCR) by 3rd party and uploaded to Ivalua.
</t>
  </si>
  <si>
    <t>Sourcing - ERP (Self-Description):
We have more and more customers where Ivalua is the supplier master data source and is feeding multiplle ERPs accurate and updated supplier master data. This requires the ability to integrate to multiple ERP and conduct real-time push and pulls.</t>
  </si>
  <si>
    <t>Sourcing - ERP (Self-Description):
Example is Whirlpool, where Ivalua is the supplier master pulling and pushing information to 25 ERP systems. Honeywell is another example for which we do a similar thing with 7 different instances of SAP. Flex is yet another example. For SAP, we have approximalty pre-built scripts for over 90 SAP tables.
CLM - ERP (Self-Description):
Ivalua has very strong integration capabilities, we have built pre-configured connectors to address various needs, one main and deep scenario is integrating to SAP where Ivalua is the supplier master pulling and pushing out information to multiple ERPs. Example is Whirlpool, where Ivalua is the supplier master pulling and pushing information to 25 ERP systems. Honeywell is another example for which we do a similar thing with 7 different instances of SAP. Flex is yet another example. For SAP, we have approximalty pre-built scripts for over 90 SAP tables.</t>
  </si>
  <si>
    <t>ERP/MRP
_x000D_(REVISED)</t>
  </si>
  <si>
    <t>P2P - Systems Integration (Self-Description):
Requisitions can imported from 3rd party systems into Ivalua. They are workflow routed, changed (if needed) and status updated in Ivalua and in the source systems. These can be used for reporting/ analytics within Ivalua. Also users punch-out from the PR line item in Ivalua to the source system to see all the details of the PR.
Importing/Exporting items: it is possible to export or import purchase requisition items using MS Excel®.
P2P - Preferred Supplier Management (Self-Description):
Ivalua has one of the most extensive Supplier Profiles, Credential documents as well as Supplier Qualifications (e.g. capabilities, spend categories that they are approved for). Users can search by supplier, capability, qualification, region, using supplier name, risk level and all attributes in the supplier profile.
P2P - Extensibility (Self-Description):
Ivalua has easily integrated with tax providers. The Ivalua Platform and Integration Toolbox is very extensible to support configuration and integration with customs/ compliance/ import solutions (we have not seen this as a frequent request though)
P2P - Services Procurement Integration (Self-Description):
Ivalua's approach is fundamentally different here as we are the only suite provider that has a stand-alone Services procurement functionality, that is  pre-integrated to the broader Spend Management suite. Clients can raise simple services b-form, configurable rate cards, collaborate on quotes, use services catalogs for SKU based services, blanker Orders for recurring services, raise temp labor requests (with skills, locations, duration, rates), complex SOW based service requests- all within Ivalua Suite. Clients can create services requests, skills profiles rate cards, POs, contractor onboarding  requests that are compliant with policies. Ivalua does have abilities to receive services- both as time sheets and deliverable based receipts. 
However, if a client really want, the Ivalua Platform can easily integrate with contingent labor systems. from a request and reporting perspective. 
P2P - International Trade and Logistics (Self-Description):
Ivalua's native Integration Toolbox can be used to integrate to third party logistics firms and related third-party tools/providers for shipment documentation (e.g., customs declarations and manifests. We have not seen this as a commonly asked integration need though.
P2P - Receiving Integration (Self-Description):
Given that Ivalua supports end-to-end Spend Management on a single organically grown code base, our Receipts functionality is natively cross-linked to contracts, requisition, orders, budgets, asset tracking and invoicing. We can integrate easily to other hosted inventory management systems using our native Integration Toolbox.
P2P - International Trade and Logistics (Self-Description):
Ivalua's native Integration Toolbox can be used to integrate to third party logistics firms and related third-party tools/providers for shipment documentation (e.g., customs declarations and manifests. We have not seen this as a commonly asked integration need though.
P2P - Supplier Information Management (Self-Description):
Ivalua's Supplier Info Management module enables buyers to quickly and easily onboard suppliers for RFPs, orders and invoices, and push data to ERP or other relevant systems. Key Features include: (a) register suppliers online with rapid validation workflow; (b) receive alerts on suppliers with missing or incomplete data or "Ivalua's Supplier Info Management module enables buyers to quickly and easily onboard suppliers for RFPs, orders and invoices, and push data to ERP or other relevant systems. Key Features include: (a) register suppliers online with rapid validation workflow; (b) receive alerts on suppliers with missing or incomplete data and compliance documentation; use the alerts to prevent contracts or orders from going out to suppliers who are not up to date.  (c) generate RFIs for mass data updates (d) master data management of Supplier data for ERP and other systems.
Unlike most of our competitors, Ivalua provides  functionality to be the Single Primary Master Supplier Data record as the source of truth for supplier creation and maintenance. Some clients like Fannie Mae Honeywell, Flextronics use us this way and don't use their inflexible ERPs for this. Key features include: (a) use Ivalua as the primary master source of truth for supplier data across your enterprise (b) capture comprehensive supplier information in one place by using Supplier profile and capture evolving supplier data elements (c) easily sync and update supplier master data between Ivalua primary record and secondary supplier tables in ERP and legacy systems
P2P - Supplier Performance and Risk Management (Self-Description):
Ivalua has comprehensive Vendor Risk Evaluation capabilities that include the ability to assess the risks suppliers pose to your organization across multiple dimensions. These include customer needs (using stakeholder inputs and surveys, data on vendor compliance with mandatory requirements such as credentials, licenses etc.), market conditions (using third party data from sources such as D&amp;B, Google Alerts), financial information (using key financial ratios that can be uploaded from the supplier's public financial statements using MS Excel and 3rd party data providers) and socio-economic objectives (using vendor profile information such as diversity, as well as 3rd party data from EcoVadis). Not only can this data be stored, it can also be commented on and rated by Stakeholders, Risk managers and auditors. With Ivalua's Third Party Risk functionality, risk and vendor managers can evaluate and analyze suppliers across multiple risk dimensions. They can  use multiple risk types and measurement indicators. detailed features include: Supplier Performance KPIs, Questions, Scorecards; Supplier Risk KPIs, Questions, Scorecards; Campaign Management; Interactive Performance and Risk Analytics. Further, given the fact that our Third-Party Risk module comes pre-integrated with the rest of the suite, we can actually use risk data to mitigate the risk for e.g. a drop in risk scores, or adverse audit findings or a risk alert on expired credentials can lead to blocking of pending orders and invoices. Also risk KPIS and scores drop month over month can automatically 'guide' vendor and risk managers to perform additional due diligence actions such as site visits, assess key personnel, do alternative market supplier assessments etc. Supplier Performance Scores can automatically reflect ongoing changes to delivery quality, cycle times and buyer./ stakeholder satisfaction KPIs that are computed from transactional/survey data in Ivalua. Further, results of supplier evaluations can drive Supplier Action Plans, Issues Management, Improvement Plans and other corrective Sourcing and Project Projects- using these modules in the broad Ivalua suite. Clients also use Ivalua integrated with 3rd party tools such as Equifax (for Financial stability, OFAC screening, Reputational / Negative news), Rapid Ratings (Financial statement review) and Disaster Asset Management (Supply Chain disruptions).
P2P - Ability to Connect to Multiple Supplier/Business Networks (Self-Description):
Customers can choose to connect with suppliers directly on the Ivalua Portal, on third party commerce business networks or VAN networks. In all cases, all Ivalua needs is the EDI/ cxML settings of the supplier. Ivalua does not charge any supplier enrollment or transaction fees in either case. This has happened in a few cases and we don't come across this a s a common requirement. as Ivalua has a Portal and its own native EDI/ cXML/EAI tools that are pre-integrated and free to use (unlike our competitors who either charge for their own or their partner products), customers prefer to use our portal and integration toolbox (vs. even pay a VAN network).
P2P - Integrations (Self-Description):
We provide standard connectors to major ERP systems and share them with clients using our AddOn Store. For non-standard requirements, we have a native ETL, Search, Query and EAI toolset that is available without any extra charge to clients. They can configure the integration settings using the same HTML UI as the functional application. We deploy one unique instance per client for all his organizations. When Client has several ERPs, we interface with them.
P2P - Invoice Integrations (Self-Description):
Ivalua offers one single organic application for einvoice,  e-procurement, contract, expense, spend analysis, supplier risk and eSourcing. Within a couple of clicks, buyers and suppliers can see invoices and related POs, PRs, Contract, Sourcing, Receipts, And, payments, Risk Alerts, perforamnce scores.
Our native integration of Invoice with eProcurement and Contracts and Analytics allows us to quickly capture and process invoices due to the automatic retrieval of predefined data and Alerts and validations that span  the entire Source-to-Pay process (vs. invoice/AP function only validation/ alterting). Ivalua also supports pre-initialization based on supplier/ contract/ order / receiving data.
Ivalua is unique in that we provide dedicated functionality for Invoicing Accurals and Expense Accurals that provides a smooth integration with a customer's accounting systems.
Ivalua supports sophisticated Voucher entry generation: Budget and Accounting allocations according to configured accounting segments, management of multiple Chart of Accounts, Accruals and Prepaid expenses generation tool, Accounting entry generation for different ledgers- purchase ledger, various operations, expense journal) that can output to the mail accounting tools in the market.
P2P - Payment Processing (Self-Description):
Payment imported from ERP into Ivalua are displayed in supplier portal. All lsited details can be made visible.</t>
  </si>
  <si>
    <t>Sourcing - P2P/S2P Integration (Self-Description):
Ivalua includes P2P systems on the same platform so the integration is truly out-of-the-box between Sourcing, Contracting and P2P. Integrations with other competing systems for P2P exist as reference implementations as well.
Sourcing - P2P (Self-Description):
P2P and Sourcing suite share same database and codebase and are natively integrated.
Spend Analytics - Source-to-Pay Integrations (out-of-the-box ) (Self-Description):
Major ERPs (SAP, Oracle) with S2P functionality are supported out of the box. Our native and extensible Integration Toolbox (which has ETL, EAI, Search, Query tools) allows us to quickly integrate to any other ERP or legacy system.
Spend Analytics - Real-Time Integration (Self-Description):
Supports both real-time refresh and daily  sprend data integation depending on the type and criticality of the data.
Spend Analytics - Integrations (Self-Description):
We provide standard connectors to major ERP systems and share them with clients using our AddOn Store. For non-standard requirements, we have a native ETL, Search, Query and EAI toolset that is available without any extra charge to clients. They can configure the integration settings using the same HTML UI as the functional application. We deploy one unique instance per client for all his organizations. When Client has several ERPs, we interface with them. Our ETL/EAI tools are very configurablea nd scalable. We typically support the most complex scenarios e.g. for the following clients:
(1) Faurecia: Replaced 12 legacy systems by 1 platform across 330 sites and 34 countries
(2) Valeo: 1 S2P platform across 136 production sites
and 15 distribution platforms in 35 countries
(3) Credit Agricole: 1 Global S2P platform for 66 entities across 60 countries
(4) 3F Groupe: 1 global S2P platform for 14 subsidiaries across 50 sites.
(5) Honeywell: Integrate 100+ different systems
CLM - P2P (Self-Description):
We provide standard connectors to major ERP systems and share them with clients using our AddOn Store. For non-standard requirements, we have a native ETL, Search, Query and EAI toolset that is available without any extra charge to clients. They can configure the integration settings using the same HTML UI as the functional application. We deploy one unique instance per client for all his organizations. When Client has several ERPs, we interface with them.
P2P - Integrations (Self-Description):
We forgot to add in our earlier response that our ETL/EAI tools are very configurablea nd scalable. We typically support the most complex scenarios e.g. for the following clients:
(1) Faurecia: Replaced 12 legacy systems by 1 platform across 330 sites and 34 countries
(2) Valeo: 1 S2P platform across 136 production sites
and 15 distribution platforms in 35 countries
(3) Credit Agricole: 1 Global S2P platform for 66 entities across 60 countries
(4) 3F Groupe: 1 global S2P platform for 14 subsidiaries across 50 sites.
(5) Honeywell: Integrate 100+ different systems</t>
  </si>
  <si>
    <t xml:space="preserve">P2P - Systems Integration (Self-Description):
ERP integration to Punch-IN to Ivalua for Managed Catalog &amp; vendor punchouts - Ivalua as catalog master creates temporary carts for punch-ins from outside e-Procurement solution(s)
Supplier eCommerce: Punchout to OCI or cXML standard - Punchout to one supplier adhering to OCI standard
Punchout to Catalog Mgmt solution - Punchout to a site that hosts multiple catalogs and punchouts
P2P - Services Procurement Integration (Self-Description):
Ivalua P2P modules (Catalogs and Requisitions, especially):
"Items" in the catalog are rendered in search results for services like rate based services (e.g. security and janitorial) or SOW-based services. 
These are picked by requisitioners and display a "service entry form" that can be maintained for each item and category so that the requisitioner fills out relevant information for the specifics of the service (some form questions are for info, some for subsequent custom pricing by the vendor and some are for pre-determined rate card pricing provided by the vendor in advance on a contract).
Filled out forms are submitted through the normal requisitioning process and may require (based on the service type) the specification of Deliverables and Payment Milestones (with relevant budget and accounting allocation settings) or perhaps the drafting of specific content like the contractual SOW.
In addition, the service may require a custom pricing exercise with the supplier or a spot bid among competing suppliers. This would be handled through the Sourcing module and process as needed.
Finally, the approved requisition would be converted to a service order which would be received against and invoiced per settings based on the category of the services or the organization that is paying.
Ivalua Complex Services module:
Should the need arise for contingent labor services, some clients elect to use the Complex Services module to augment the above with the following that relates to managing hiring and appropriately legal consideration of temporary labor:
- Request Contingent Labor and capture service profiles, skill levels, delivery location, duration, milestones and rate cards - either from templates or hiring managers 
- Request Fee/ Deliverable/Milestone-based services and capture service profiles, deliverable detail, duration and discounts -either from templates or requesters 
- Order SOW-based services directly off established SOWs and Contracts
- Initiate Spot Bids directly from a PR and take advantage of excess bench and resource capacity 
- Deep support for collaborative Candidate evaluation, assignment, on-boarding, time-sheet, invoicing and profiles 
- Milestone and Subscription payments approval managed inside for easy reconciling of invoices 
- Log expenses spent by temp labor resources
- Track assets given to temp labor resources
- Survey for Performance of temp labor resources
P2P - International Trade and Logistics (Self-Description):
Realtime Lookup Import/Export licensing - Integration with 3rd party Logistics system (GTS) to pull import/export costs
Docusign/Adobe or other Integration - Standard Docusign integration using client license
Middleware Connection - Robust, multi-process interface with 3rd party middleware solution in a client DMZ
Realtime Lookup Workorder Information - Realtime lookup of SAP Workorder
Punchout to Travel Booking Provider - Open session with Travel Booking Provider to book air, hotel, rental cars and bring back information for Expense Authorization and Reporting
P2P - Receiving Integration (Self-Description):
Given that Ivalua supports end-to-end Spend Management on a single organically grown code base, our Receipts functionality is natively cross-linked to contracts, requisition, orders, budgets, asset tracking and invoicing. We can integrate easily to other hosted inventory management systems using our native Integration Toolbox.
P2P - International Trade and Logistics (Self-Description):
- Realtime Lookup Import/Export licensing - Integration with 3rd party Logistics system (GTS) to pull import/export costs
- Docusign/Adobe or other Integration - Standard Docusign integration using client license
- Middleware Connection - Robust, multi-process interface with 3rd party middleware solution in a client DMZ
- Realtime Lookup Workorder Information - Realtime lookup of SAP Workorder
- Punchout to Travel Booking Provider - Open session with Travel Booking Provider to book air, hotel, rental cars and bring back information for Expense Authorization and Reporting
Taxes - The way taxes are handled in IVALUA invoices is determined based on the tax environment setup. Setting up the tax environment requires full understanding of the tax legislation ruling in your country. Once this is correctly done, IVALUA will calculate taxes and automatically generate the corresponding tax accounting entries.
Tax mechanisms- IVALUA supports two tax mechanisms that significantly influence the resulting accounting entries. These mechanisms are deductibility and self-assessment.
P2P - Supplier Information Management (Self-Description):
Ivalua helps clients manage their supplier master data in several ways:
●        Ivalua can house any meta data the Client would like to capture. Ivalua’s interface makes it simple to add new meta data points at any time with no programming. These meta data points can be used as search filters, can be conditional (only appear if another data field has a certain value), be restricted to just certain types of users or supplier types, categories and can be used to drive different steps / users in workflows in the system. Ivalua can even track which suppliers are preferred for which purposes, items, categories. 
●        Ivalua also makes it possible to consolidate all data about a supplier in a single place. See what items or services the supplier provides, what sourcing events they have participated in, what contracts they have, orders, evaluations, improvement plans, etc. Data can be entered by the Client's employees, by the Suppliers themselves or by integrating with other systems. By capturing all these pieces of information in a single tool, our customers save time and energy by having a one-stop-shop for their supplier information. 
●        This information can be converted into KPI scores that can help the Client properly rank their suppliers, take note of “risky” suppliers, and potentially focus more or less energy on suppliers who create value for the Client and their customers. 
Ivalua offers a robust supplier repository, allowing for detailed classification of suppliers. As an option, we also provide a full-featured vendor master management module. Vendor Master Management allows for the cleansing of supplier data (remove duplicates, track hierachy - ownership, track changes in hierarchy, etc.). Through periodic incremental cleanses as well as synchronization with the ERP, vendor master data is kept up to date, allowing for more powerful analytics.
P2P - Supplier Performance and Risk Management (Self-Description):
The Supplier performance evaluation module facilitates the collection of evaluation data scattered throughout the organization, in order to consolidate it into a joint report, facilitating the analysis. Dashboards can be edited in several ways along the searched axis of analysis: supplier, contract, purchasing family, evaluation criteria, etc. The tool becomes a strategic tool for negotiation and continuous improvement of the quality of products and services offered by providers.
Various types of performance evaluations can be carried out and can be a combination of objective (based on transactional and performance data like: number of disputes, delivery delay...) and subjective (based in stakeholder reviews, evaluations) metrics.
Key functionnalities: 
Evaluations conducted as part of a campaign
- Several evaluations included in a campaign
- Selection of the targets of evaluation (objects to be evaluated)
- Selection of evaluators by the campaign manager
- Ability to send automatic and manual reminders
Evaluations conducted as part of an RFP
- Several evaluations included in a campaign
- The targets of evaluation are the proposals received form the suppliers invited to bid
- Selection of evaluators by the RFP manager
- Ability to send reminders
Spot evaluations, without campaign
- No campaign
- Users can evaluate an object on their own initiative (supplier, contract, purchase order, etc.)
 Ivalua offers a very sophisticated survey tool that allows for internal collaboration on survey creation (based on templates or new), simple survey design with various options for question types, campaign management feature to involve internal evaluators, ability to assign weights to certain responses and also conditional flows. Authorized profiles have the possibility to create Campaigns in Ivalua to score and measure different aspects of supplier performance. Campaigns are made of Scoring Campaigns and Spot evaluations questionnaires (surveys) that can be shared with selected users. Participants are notified directly on their Ivalua homepage and can also be notified via the Collaboration panel. 
Surveys are created, shared, scored and managed using the Questionnaire module. The Questionnaire module allows you to build and manage questionnaires that can be used
to address very distinct needs across the application.
These needs fall into three categories:
 - The need to assess and score a supplier
 -  The need to collect information
 -  The need to score supplier answers to a questionnaire
These needs are addressed through various processes:
 -  Spot evaluations
 -  Campaigns
 -  RFP proposal evaluations
Questionnaire templates are predefined questionnaires, which you can tailor to the requirements of your company and which are made available to users. Each questionnaire template has a type, an owner, and may be linked to an organization and a commodity. It also includes a questionnaire, as well as default rules for respondent assignment. By tying questionnaire templates to an organization and a commodity, you can specifically adapt the templates to purchasing category and organization requirements, and control access to those based on users’ scope. Depending on the use case, questionnaire templates may or may not be editable by end users. Templates for scoring campaigns and spot evaluations are defined by SMEs at company level and must remain stable over time in order to allow score consolidation; this is why they are read-only and end-users have no choice but to use them as is. In other use cases, templates can be modified by end-users to cater for contextual needs.
Ivalua offers extensive supplier evaluation and process improvement features to help you weld your supply chain into a cohesive, competitive, and cost effective strategic system. The Supplier Performance module provides you with the means to assess a supplier’s ability to execute based on a set of performance expectations. It also includes exception management and improvement plan capabilities. 
Exception Management gives you the ability to report problems arising within the relationship with the supplier. Users can log and manage exceptions in relation to: Suppliers, Contracts, Sourcing processes, Orders, Receipts, Invoices. Exceptions may be of different types (Delay, Price, Quality, General) and severity level (Minor, Average, Major). In the course of its lifecycle, an exception will go through various statuses (New, In progress, Solved) driven by its validation workflow
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 
P2P - Ability to Connect to Multiple Supplier/Business Networks (Self-Description):
Ivalua is able to and has connected to other business networks e.g., basware. 
P2P - Integrations (Self-Description):
The Ivalua Platform has strong integration capabilities with major ERP systems and also provides standard integration with suppliers and third-party business services.  Integration strategies include unidirectional or bidirectional data flows using batch, asynchronous or synchronous interfaces.  We have deep experience integrating with the major players (SAP, Oracle, PeopleSoft, Lawson, etc.), as well as smaller players and proprietary systems. We have yet to encounter a solution we are unable to integrate with. 
The Ivalua Solution has been architected to support:
  Rapid deployment
  Highly configurable components within standard platform infrastructure
  Ability to support non-procurement processes that also need automation or control
  Single point of control for security and integration administration
Ivalua Platform implements a Service Oriented Architecture that relies on open standard protocols (HTTP/S, SFTP, AS2, SOAP, REST Web services, XML, CSV) and industry standard message formats (EDI, cXML, xCBL, OCI, Excel, Word, PDF) to exchange data with external systems. Ivalua can scale horizontally and vertically to support client growth and geographical expansion.
The Integration Toolbox is set of tools built into the Ivalua Platform to enable a smooth integration process. Built on open standards to streamline integration with external systems, the Toolbox includes:
- An Enterprise Application Interface (EAI) module that combines APIs, ETL and Query tools to help orchestrate the data transfer with external systems and services.
- A set of tools designed to plug into various enterprise systems and business services.
- Developer tools for building and discovery of existing Application Interfaces (APIs).
P2P - Invoice Integrations (Self-Description):
The Ivalua Platform has strong integration capabilities with major ERP systems and also provides standard integration with suppliers and third-party business services.  Integration strategies include unidirectional or bidirectional data flows using batch, asynchronous or synchronous interfaces.  We have deep experience integrating with the major players (SAP, Oracle, PeopleSoft, Lawson, etc.), as well as smaller players and proprietary systems. We have yet to encounter a solution we are unable to integrate with. 
The Ivalua Solution has been architected to support:
  Rapid deployment
  Highly configurable components within standard platform infrastructure
  Ability to support non-procurement processes that also need automation or control
  Single point of control for security and integration administration
Ivalua Platform implements a Service Oriented Architecture that relies on open standard protocols (HTTP/S, SFTP, AS2, SOAP, REST Web services, XML, CSV) and industry standard message formats (EDI, cXML, xCBL, OCI, Excel, Word, PDF) to exchange data with external systems. Ivalua can scale horizontally and vertically to support client growth and geographical expansion.
The Integration Toolbox is set of tools built into the Ivalua Platform to enable a smooth integration process. Built on open standards to streamline integration with external systems, the Toolbox includes:
- An Enterprise Application Interface (EAI) module that combines APIs, ETL and Query tools to help orchestrate the data transfer with external systems and services.
- A set of tools designed to plug into various enterprise systems and business services.
- Developer tools for building and discovery of existing Application Interfaces (APIs).
These are the integrations types Ivalua has done for invoicing:
- Load Invoices from ERP - Load Invoices from ERP system to reflect across Portal
- Push Reconciled Invoices -  Push Ivalua reconciled Invoices to ERP system for payment.  Triggered by workflow and receiving acknowledgement from ERP. 
- Load Emailed Invoices - Receive invoices by email, convert PDF or picture attachments to input for Invoice Data Capture
- Invoices from Government portals in countries that have einvoicing regulations (e.g., Brazil, Mexico, Argentina, Chile)
- invoices from third party scanning provider - Receipt of Invoices from 3rd parties for coding, approval, reconciliation  and overall processing in Ivalua
- invoices from supplier provided custom electronic invoice data - Paper or PDF invoices scanned (and /or OCR) by 3rd party and uploaded to Ivalua.
</t>
  </si>
  <si>
    <t>Sourcing - P2P/S2P Integration (Self-Description):
Utilizing the Ivalua integration framwork and toolbox, customers can easily (and have successfully) integrate with SAP Ariba, Coupa, Basware or other P2P systems. Ivalua also includes a native P2P solution on the same platform so the integration is truly out-of-the-box between Sourcing, Contracting and P2P</t>
  </si>
  <si>
    <t>S2P / P2P
_x000D_(REVISED)</t>
  </si>
  <si>
    <t>P2P - Integrations (Self-Description):
We provide standard connectors to major ERP systems and share them with clients using our AddOn Store. For non-standard requirements, we have a native ETL, Search, Query and EAI toolset that is available without any extra charge to clients. They can configure the integration settings using the same HTML UI as the functional application. We deploy one unique instance per client for all his organizations. When Client has several ERPs, we interface with them.</t>
  </si>
  <si>
    <t>Spend Analytics - ETL (Extract / Transform / Load) (Self-Description):
Ivalua provides a natively integrated ETL toolset within the same web-UI as the Ivalua suite that is available free of charge to clients. The Toolset is highly configurable and extensible and works in conjuction with our native EAI, Search, Query Tools.
Spend Analytics - 3rd Party Data Feed Integrations (out-of-the-box) (Self-Description):
Ivalua supports out-of-box integration with D&amp;B, Ecovadis, Bureau van Dijk and e-Attestations. Additional partners can be easily added using our native Integration Toolbox which is highly configurable and extensible. The right data can easily be selected for the right records.
Spend Analytics - Real-Time Integration (Self-Description):
Supports both real-time refresh and daily  sprend data integation depending on the type and criticality of the data.
Spend Analytics - Real-Time Integration (Self-Description):
Supports both real-time refresh and daily  sprend data integation depending on the type and criticality of the data.
Spend Analytics - 3rd Party BI Integration (Self-Description):
Ivalua has a native ETL tool embedded in the Integration Toolbox. To be clear, extraction directly from other systems needs to be negotiated with those systems and is handled by the EAI tool and exposed APIs, but the ETL functionality can organize the inbound data, transform it for correct logging in the Ivalua schema and then load it accordingly. Users can insert themselves between any of these steps when errors in format, matching or loading are detected.
Spend Analytics - Integrations (Self-Description):
We provide standard connectors to major ERP systems and share them with clients using our AddOn Store. For non-standard requirements, we have a native ETL, Search, Query and EAI toolset that is available without any extra charge to clients. They can configure the integration settings using the same HTML UI as the functional application. We deploy one unique instance per client for all his organizations. When Client has several ERPs, we interface with them. Our ETL/EAI tools are very configurablea nd scalable. We typically support the most complex scenarios e.g. for the following clients:
(1) Faurecia: Replaced 12 legacy systems by 1 platform across 330 sites and 34 countries
(2) Valeo: 1 S2P platform across 136 production sites
and 15 distribution platforms in 35 countries
(3) Credit Agricole: 1 Global S2P platform for 66 entities across 60 countries
(4) 3F Groupe: 1 global S2P platform for 14 subsidiaries across 50 sites.
(5) Honeywell: Integrate 100+ different systems
Spend Analytics - Built in vs. External Visualization (Self-Description):
Ivalua has a native visualization capability (e.g. OLAP) that is available free of charge to buy-side clients as their suppliers, along with the core modules they license. We also use license HighCharts for charting capability as is made available as part of our platform at no additional cost. Ivalua's approach is unique as we deliver reports to supplier with no licence fees compare to third party BI providers. We can mix real time indicators and olap indicator in a seamless way. so we can do "real time" dashboard enriched with "cube" indicators. 
CLM - Integrations (Approach) (Self-Description):
We typically integrate with master data for users/contracts/suppliers. We have native organic process integration with POs/Invoices as CLM is on the same code base and database as P2P modules. We do have integrations with Docusign and e-attestations. We use our native, comprehensive Integration Toolbox that has pre-integrated tools for ETL, EAI, Query and Search for Contracts Integrations also. Most clients bring in contracts meta data. However we can and have also bring in the entire legacy contract from another system using EAI. Many clients like the configurability and integrateability of the Ivalua CLM system so much that they start using Ivalua CLM as the master system of truth for all their buy-side contracts.
A minority of clients may ask for integrations to a standalone CLM solution or an archive. More common for clients with different P2P systems, the integration is at the pricelist level with SAP-centric "Outline Agreements", for example.
P2P - Integrations (Self-Description):
We forgot to add in our earlier response that our ETL/EAI tools are very configurablea nd scalable. We typically support the most complex scenarios e.g. for the following clients:
(1) Faurecia: Replaced 12 legacy systems by 1 platform across 330 sites and 34 countries
(2) Valeo: 1 S2P platform across 136 production sites
and 15 distribution platforms in 35 countries
(3) Credit Agricole: 1 Global S2P platform for 66 entities across 60 countries
(4) 3F Groupe: 1 global S2P platform for 14 subsidiaries across 50 sites.
(5) Honeywell: Integrate 100+ different systems</t>
  </si>
  <si>
    <t>P2P - Integrations (Self-Description):
The Ivalua Platform has strong integration capabilities with major ERP systems and also provides standard integration with suppliers and third-party business services.  Integration strategies include unidirectional or bidirectional data flows using batch, asynchronous or synchronous interfaces.  We have deep experience integrating with the major players (SAP, Oracle, PeopleSoft, Lawson, etc.), as well as smaller players and proprietary systems. We have yet to encounter a solution we are unable to integrate with. 
The Ivalua Solution has been architected to support:
  Rapid deployment
  Highly configurable components within standard platform infrastructure
  Ability to support non-procurement processes that also need automation or control
  Single point of control for security and integration administration
Ivalua Platform implements a Service Oriented Architecture that relies on open standard protocols (HTTP/S, SFTP, AS2, SOAP, REST Web services, XML, CSV) and industry standard message formats (EDI, cXML, xCBL, OCI, Excel, Word, PDF) to exchange data with external systems. Ivalua can scale horizontally and vertically to support client growth and geographical expansion.
The Integration Toolbox is set of tools built into the Ivalua Platform to enable a smooth integration process. Built on open standards to streamline integration with external systems, the Toolbox includes:
- An Enterprise Application Interface (EAI) module that combines APIs, ETL and Query tools to help orchestrate the data transfer with external systems and services.
- A set of tools designed to plug into various enterprise systems and business services.
- Developer tools for building and discovery of existing Application Interfaces (APIs).</t>
  </si>
  <si>
    <t>Spend Analytics - 3rd Party Data Feed Integrations (out-of-the-box) (Self-Description):
Ivalua has been integrated to several systems. In total, with various customers we have integrated to 60 different ERP and other systems. Out-of-the-box third-party applications we have  Ecovadis, e-attestations, Intuiz, dun &amp; bradstreet, Bureau Van Dijk, ellisphere, docusign, universign.</t>
  </si>
  <si>
    <t>3rd Party BI Integrations
_x000D_(REVISED)</t>
  </si>
  <si>
    <t>P2P - Guided Buying (Self-Description):
Ivalua is uniquely qualified to provide a holistic guided buying experience because the Ivalua suite can follow-through on all types of "buys": catalog, contracted, services, how-tos, Issue reporting, internal service requests, tooling, assets, contract requests, sourcing requests, expenses and complex services procurement scenarios.
Among guided buying requirements available today are “how to” buy instructions, requirements/policies, budgets levels, product feature comparisons, contracted vs. not contracted, preferred or similar products,  risk/SER, supplier performance, supplier capability profiles, on-line promotions, product rating-reviews (internal-user comment). Ivalua is in the process of enhancing the support for "guided buying" for scenarios such as bundle recommendations. Business rules / logic that can display specific content based on the user, project, BU, company profile, supplier risks/ratings, budget constraints, payment terms, savings percentage, etc. 
P2P - Supplier Information Management (Self-Description):
Ivalua's Supplier Info Management module enables buyers to quickly and easily onboard suppliers for RFPs, orders and invoices, and push data to ERP or other relevant systems. Key Features include: (a) register suppliers online with rapid validation workflow; (b) receive alerts on suppliers with missing or incomplete data or "Ivalua's Supplier Info Management module enables buyers to quickly and easily onboard suppliers for RFPs, orders and invoices, and push data to ERP or other relevant systems. Key Features include: (a) register suppliers online with rapid validation workflow; (b) receive alerts on suppliers with missing or incomplete data and compliance documentation; use the alerts to prevent contracts or orders from going out to suppliers who are not up to date.  (c) generate RFIs for mass data updates (d) master data management of Supplier data for ERP and other systems.
Unlike most of our competitors, Ivalua provides  functionality to be the Single Primary Master Supplier Data record as the source of truth for supplier creation and maintenance. Some clients like Fannie Mae Honeywell, Flextronics use us this way and don't use their inflexible ERPs for this. Key features include: (a) use Ivalua as the primary master source of truth for supplier data across your enterprise (b) capture comprehensive supplier information in one place by using Supplier profile and capture evolving supplier data elements (c) easily sync and update supplier master data between Ivalua primary record and secondary supplier tables in ERP and legacy systems
P2P - Supplier Performance and Risk Management (Self-Description):
Ivalua has comprehensive Vendor Risk Evaluation capabilities that include the ability to assess the risks suppliers pose to your organization across multiple dimensions. These include customer needs (using stakeholder inputs and surveys, data on vendor compliance with mandatory requirements such as credentials, licenses etc.), market conditions (using third party data from sources such as D&amp;B, Google Alerts), financial information (using key financial ratios that can be uploaded from the supplier's public financial statements using MS Excel and 3rd party data providers) and socio-economic objectives (using vendor profile information such as diversity, as well as 3rd party data from EcoVadis). Not only can this data be stored, it can also be commented on and rated by Stakeholders, Risk managers and auditors. With Ivalua's Third Party Risk functionality, risk and vendor managers can evaluate and analyze suppliers across multiple risk dimensions. They can  use multiple risk types and measurement indicators. detailed features include: Supplier Performance KPIs, Questions, Scorecards; Supplier Risk KPIs, Questions, Scorecards; Campaign Management; Interactive Performance and Risk Analytics. Further, given the fact that our Third-Party Risk module comes pre-integrated with the rest of the suite, we can actually use risk data to mitigate the risk for e.g. a drop in risk scores, or adverse audit findings or a risk alert on expired credentials can lead to blocking of pending orders and invoices. Also risk KPIS and scores drop month over month can automatically 'guide' vendor and risk managers to perform additional due diligence actions such as site visits, assess key personnel, do alternative market supplier assessments etc. Supplier Performance Scores can automatically reflect ongoing changes to delivery quality, cycle times and buyer./ stakeholder satisfaction KPIs that are computed from transactional/survey data in Ivalua. Further, results of supplier evaluations can drive Supplier Action Plans, Issues Management, Improvement Plans and other corrective Sourcing and Project Projects- using these modules in the broad Ivalua suite. Clients also use Ivalua integrated with 3rd party tools such as Equifax (for Financial stability, OFAC screening, Reputational / Negative news), Rapid Ratings (Financial statement review) and Disaster Asset Management (Supply Chain disruptions).
P2P - Ability to Connect to Multiple Supplier/Business Networks (Self-Description):
Customers can choose to connect with suppliers directly on the Ivalua Portal, on third party commerce business networks or VAN networks. In all cases, all Ivalua needs is the EDI/ cxML settings of the supplier. Ivalua does not charge any supplier enrollment or transaction fees in either case. This has happened in a few cases and we don't come across this a s a common requirement. as Ivalua has a Portal and its own native EDI/ cXML/EAI tools that are pre-integrated and free to use (unlike our competitors who either charge for their own or their partner products), customers prefer to use our portal and integration toolbox (vs. even pay a VAN network).
P2P - Integrations (Self-Description):
We provide standard connectors to major ERP systems and share them with clients using our AddOn Store. For non-standard requirements, we have a native ETL, Search, Query and EAI toolset that is available without any extra charge to clients. They can configure the integration settings using the same HTML UI as the functional application. We deploy one unique instance per client for all his organizations. When Client has several ERPs, we interface with them.</t>
  </si>
  <si>
    <t>Sourcing - 3rd Party Feeds (Self-Description):
Platform is integrated to e-Attestations, D&amp;B, Bureau van Dijk and EcoVadis.
SXM - Multi-Source Integration (Self-Description):
We provide connectors to major ERP systems and share them with clients using our AddOn Store. For non-standard requirements, we have a native ETL, Search, Query and EAI toolset that is available without any extra charge to clients. They can configure the integration settings using the same HTML UI as the functional application. We deploy one unique instance per client for all their organizations. When Client has several ERPs, we interface with them. Customers can choose to connect with suppliers directly on the Ivalua Portal, on third party commerce business networks or VAN networks. In all cases, all Ivalua needs is the EDI/ cxML settings of the supplier. Ivalua does not charge any supplier enrollment or transaction fees in either case. We also connect out-of -the box with 3rd party data sources like Ecovadis, D&amp;D, Bureau Van Dijk and Coface. Our ETL/EAI tools are very configurablea nd scalable. We typically support the most complex scenarios e.g. for the following clients:
(1) Faurecia: Replaced 12 legacy systems by 1 platform across 330 sites and 34 countries
(2) Valeo: 1 S2P platform across 136 production sites
and 15 distribution platforms in 35 countries
(3) Credit Agricole: 1 Global S2P platform for 66 entities across 60 countries
(4) 3F Groupe: 1 global S2P platform for 14 subsidiaries across 50 sites.
(5) Honeywell: Integrate 100+ different systems
SXM - Auto Data Verification (Self-Description):
Ivalua integrates out of the box with e-attestations (for verifying supplier credentials), Ecovadis, Bureau VanDijk. We have been integrted with D&amp;B and several government databaeses for specific clients using our easy to use configurable integration toolbox.
SXM - 3P Data Integration (scores/audits/etc.) (Self-Description):
Ivalua's native Integration Toolbox provides configurable EAI, ETL, Search and Quarty tools that are pre-integrated with our SIM and MDM modules. Clients use these capabilities to easily address their third party data feed integration needs. Clients like Afnor, have 850 Auditors using Ivalua to conduct 20000 Audits a year.
SXM - 3rd Party Data Integration (Self-Description):
Ivalua has a native, configurable, comprehensive Integration Toolbox in the same UI as the rest of the suite, that includes EAI, ETL, Search, Query features. We integrate with OOTB with DocuSign, Universign, e-Attestations, D&amp;B, Bureau van Dijk and EcoVadis.  We have not yet seen an integration scenario that we cannot handle. Our Integration Toolbox and integrations are free-of-charge with the rest of the Ivalua platform, unlike other providers who charge EDI and ETL fees.
Spend Analytics - ETL (Extract / Transform / Load) (Self-Description):
Ivalua provides a natively integrated ETL toolset within the same web-UI as the Ivalua suite that is available free of charge to clients. The Toolset is highly configurable and extensible and works in conjuction with our native EAI, Search, Query Tools.
Spend Analytics - 3rd Party Data Feed Integrations (out-of-the-box) (Self-Description):
Ivalua supports out-of-box integration with D&amp;B, Ecovadis, Bureau van Dijk and e-Attestations. Additional partners can be easily added using our native Integration Toolbox which is highly configurable and extensible. The right data can easily be selected for the right records.
Spend Analytics - Real-Time Integration (Self-Description):
Supports both real-time refresh and daily  sprend data integation depending on the type and criticality of the data.
Spend Analytics - Integrations (Self-Description):
We provide standard connectors to major ERP systems and share them with clients using our AddOn Store. For non-standard requirements, we have a native ETL, Search, Query and EAI toolset that is available without any extra charge to clients. They can configure the integration settings using the same HTML UI as the functional application. We deploy one unique instance per client for all his organizations. When Client has several ERPs, we interface with them. Our ETL/EAI tools are very configurablea nd scalable. We typically support the most complex scenarios e.g. for the following clients:
(1) Faurecia: Replaced 12 legacy systems by 1 platform across 330 sites and 34 countries
(2) Valeo: 1 S2P platform across 136 production sites
and 15 distribution platforms in 35 countries
(3) Credit Agricole: 1 Global S2P platform for 66 entities across 60 countries
(4) 3F Groupe: 1 global S2P platform for 14 subsidiaries across 50 sites.
(5) Honeywell: Integrate 100+ different systems
CLM - Integrations (Approach) (Self-Description):
We typically integrate with master data for users/contracts/suppliers. We have native organic process integration with POs/Invoices as CLM is on the same code base and database as P2P modules. We do have integrations with Docusign and e-attestations. We use our native, comprehensive Integration Toolbox that has pre-integrated tools for ETL, EAI, Query and Search for Contracts Integrations also. Most clients bring in contracts meta data. However we can and have also bring in the entire legacy contract from another system using EAI. Many clients like the configurability and integrateability of the Ivalua CLM system so much that they start using Ivalua CLM as the master system of truth for all their buy-side contracts.
A minority of clients may ask for integrations to a standalone CLM solution or an archive. More common for clients with different P2P systems, the integration is at the pricelist level with SAP-centric "Outline Agreements", for example.
P2P - Integrations (Self-Description):
We forgot to add in our earlier response that our ETL/EAI tools are very configurablea nd scalable. We typically support the most complex scenarios e.g. for the following clients:
(1) Faurecia: Replaced 12 legacy systems by 1 platform across 330 sites and 34 countries
(2) Valeo: 1 S2P platform across 136 production sites
and 15 distribution platforms in 35 countries
(3) Credit Agricole: 1 Global S2P platform for 66 entities across 60 countries
(4) 3F Groupe: 1 global S2P platform for 14 subsidiaries across 50 sites.
(5) Honeywell: Integrate 100+ different systems</t>
  </si>
  <si>
    <t>P2P - Supplier Information Management (Self-Description):
Ivalua helps clients manage their supplier master data in several ways:
●        Ivalua can house any meta data the Client would like to capture. Ivalua’s interface makes it simple to add new meta data points at any time with no programming. These meta data points can be used as search filters, can be conditional (only appear if another data field has a certain value), be restricted to just certain types of users or supplier types, categories and can be used to drive different steps / users in workflows in the system. Ivalua can even track which suppliers are preferred for which purposes, items, categories. 
●        Ivalua also makes it possible to consolidate all data about a supplier in a single place. See what items or services the supplier provides, what sourcing events they have participated in, what contracts they have, orders, evaluations, improvement plans, etc. Data can be entered by the Client's employees, by the Suppliers themselves or by integrating with other systems. By capturing all these pieces of information in a single tool, our customers save time and energy by having a one-stop-shop for their supplier information. 
●        This information can be converted into KPI scores that can help the Client properly rank their suppliers, take note of “risky” suppliers, and potentially focus more or less energy on suppliers who create value for the Client and their customers. 
Ivalua offers a robust supplier repository, allowing for detailed classification of suppliers. As an option, we also provide a full-featured vendor master management module. Vendor Master Management allows for the cleansing of supplier data (remove duplicates, track hierachy - ownership, track changes in hierarchy, etc.). Through periodic incremental cleanses as well as synchronization with the ERP, vendor master data is kept up to date, allowing for more powerful analytics.
P2P - Supplier Performance and Risk Management (Self-Description):
The Supplier performance evaluation module facilitates the collection of evaluation data scattered throughout the organization, in order to consolidate it into a joint report, facilitating the analysis. Dashboards can be edited in several ways along the searched axis of analysis: supplier, contract, purchasing family, evaluation criteria, etc. The tool becomes a strategic tool for negotiation and continuous improvement of the quality of products and services offered by providers.
Various types of performance evaluations can be carried out and can be a combination of objective (based on transactional and performance data like: number of disputes, delivery delay...) and subjective (based in stakeholder reviews, evaluations) metrics.
Key functionnalities: 
Evaluations conducted as part of a campaign
- Several evaluations included in a campaign
- Selection of the targets of evaluation (objects to be evaluated)
- Selection of evaluators by the campaign manager
- Ability to send automatic and manual reminders
Evaluations conducted as part of an RFP
- Several evaluations included in a campaign
- The targets of evaluation are the proposals received form the suppliers invited to bid
- Selection of evaluators by the RFP manager
- Ability to send reminders
Spot evaluations, without campaign
- No campaign
- Users can evaluate an object on their own initiative (supplier, contract, purchase order, etc.)
 Ivalua offers a very sophisticated survey tool that allows for internal collaboration on survey creation (based on templates or new), simple survey design with various options for question types, campaign management feature to involve internal evaluators, ability to assign weights to certain responses and also conditional flows. Authorized profiles have the possibility to create Campaigns in Ivalua to score and measure different aspects of supplier performance. Campaigns are made of Scoring Campaigns and Spot evaluations questionnaires (surveys) that can be shared with selected users. Participants are notified directly on their Ivalua homepage and can also be notified via the Collaboration panel. 
Surveys are created, shared, scored and managed using the Questionnaire module. The Questionnaire module allows you to build and manage questionnaires that can be used
to address very distinct needs across the application.
These needs fall into three categories:
 - The need to assess and score a supplier
 -  The need to collect information
 -  The need to score supplier answers to a questionnaire
These needs are addressed through various processes:
 -  Spot evaluations
 -  Campaigns
 -  RFP proposal evaluations
Questionnaire templates are predefined questionnaires, which you can tailor to the requirements of your company and which are made available to users. Each questionnaire template has a type, an owner, and may be linked to an organization and a commodity. It also includes a questionnaire, as well as default rules for respondent assignment. By tying questionnaire templates to an organization and a commodity, you can specifically adapt the templates to purchasing category and organization requirements, and control access to those based on users’ scope. Depending on the use case, questionnaire templates may or may not be editable by end users. Templates for scoring campaigns and spot evaluations are defined by SMEs at company level and must remain stable over time in order to allow score consolidation; this is why they are read-only and end-users have no choice but to use them as is. In other use cases, templates can be modified by end-users to cater for contextual needs.
Ivalua offers extensive supplier evaluation and process improvement features to help you weld your supply chain into a cohesive, competitive, and cost effective strategic system. The Supplier Performance module provides you with the means to assess a supplier’s ability to execute based on a set of performance expectations. It also includes exception management and improvement plan capabilities. 
Exception Management gives you the ability to report problems arising within the relationship with the supplier. Users can log and manage exceptions in relation to: Suppliers, Contracts, Sourcing processes, Orders, Receipts, Invoices. Exceptions may be of different types (Delay, Price, Quality, General) and severity level (Minor, Average, Major). In the course of its lifecycle, an exception will go through various statuses (New, In progress, Solved) driven by its validation workflow
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 
P2P - Ability to Connect to Multiple Supplier/Business Networks (Self-Description):
Ivalua is able to and has connected to other business networks e.g., basware. 
P2P - Integrations (Self-Description):
The Ivalua Platform has strong integration capabilities with major ERP systems and also provides standard integration with suppliers and third-party business services.  Integration strategies include unidirectional or bidirectional data flows using batch, asynchronous or synchronous interfaces.  We have deep experience integrating with the major players (SAP, Oracle, PeopleSoft, Lawson, etc.), as well as smaller players and proprietary systems. We have yet to encounter a solution we are unable to integrate with. 
The Ivalua Solution has been architected to support:
  Rapid deployment
  Highly configurable components within standard platform infrastructure
  Ability to support non-procurement processes that also need automation or control
  Single point of control for security and integration administration
Ivalua Platform implements a Service Oriented Architecture that relies on open standard protocols (HTTP/S, SFTP, AS2, SOAP, REST Web services, XML, CSV) and industry standard message formats (EDI, cXML, xCBL, OCI, Excel, Word, PDF) to exchange data with external systems. Ivalua can scale horizontally and vertically to support client growth and geographical expansion.
The Integration Toolbox is set of tools built into the Ivalua Platform to enable a smooth integration process. Built on open standards to streamline integration with external systems, the Toolbox includes:
- An Enterprise Application Interface (EAI) module that combines APIs, ETL and Query tools to help orchestrate the data transfer with external systems and services.
- A set of tools designed to plug into various enterprise systems and business services.
- Developer tools for building and discovery of existing Application Interfaces (APIs).</t>
  </si>
  <si>
    <t>Sourcing - 3rd Party Feeds (Self-Description):
Platform provides seamless out of the box integration to third parties which are accessbile through the AddOn Store and can be activated instantly due to pre-configurations. Includes e-Attestations, D&amp;B, Bureau van Dijk, and EcoVadis. Customers also benefit from Ivalua's native integration framework and toolbox capabilities allow them to connect to any 3rd party data provider of their choosing.
SXM - Auto Data Verification (Self-Description):
Platform provides seamless out of the box integration to third parties which are accessbile through the AddOn Store and can be activated instantly due to pre-configurations. Includes e-Attestations, D&amp;B, Bureau van Dijk, and EcoVadis. Customers also benefit from Ivalua's native integration framework and toolbox capabilities allow them to connect to any 3rd party data provider of their choosing. We have been integrted several government databaeses for specific clients using our easy to use configurable integration toolbox.
SXM - 3P Data Integration (scores/audits/etc.) (Self-Description):
Ivalua is natively integrated to Dun &amp; Bradstreet, Ecovadis, Bureau Van Dijk, and eAttestations. Clients can simply access the AddOn Store and add these capabilities to the solution (subscription fees are not included). For clients looking for access to alternative 3rd party data providers, Ivalua's native Integration Toolbox provides configurable EAI, ETL, Search and Query tools that are pre-integrated with our SIM and MDM modules. Clients use these capabilities to easily address their third party data feed integration needs. Clients like Afnor, have 850 Auditors using Ivalua to conduct 20000 Audits a year.</t>
  </si>
  <si>
    <t>SXM - 3P Data Integration (scores/audits/etc.) (Self-Description):
Ivalua is natively integrated to Dun &amp; Bradstreet, Ecovadis, Bureau Van Dijk, eAttestations, Elisphere and IntuizClients (subscription fees are not included). For clients looking for access to alternative 3rd party data providers, Ivalua's native Integration Toolbox provides configurable EAI, ETL, Search and Query tools that are pre-integrated with our SIM and MDM modules. Clients use these capabilities to easily address their third party data feed integration needs. Clients like Afnor, have 850 Auditors using Ivalua to conduct 20,000 Audits a year.
3P data can then be easily used throughout the entire S2P suite, putting critical information where users need them to make decissions. e.g. risk, etc. information can be incorporated into the new Product Manager (BOM) module to get a view of product / supplier health.
SXM - 3P Data Integration (scores/audits/etc.) (Reasoning):
We would like to demo
SXM - 3rd Party Data Integration (Self-Description):
Ivalua has a native, configurable, comprehensive Integration Toolbox in the same UI as the rest of the suite, that includes EAI, ETL, Search, Query features. We integrate with OOTB with DocuSign, Universign, e-Attestations, D&amp;B, Bureau van Dijk, ellishpere, Intuiz, and EcoVadis. We have not yet seen an integration scenario that we cannot handle. Our Integration Toolbox and integrations are free-of-charge with the rest of the Ivalua platform, unlike other providers who charge EDI and ETL fees.
3P data can then be easily used throughout the entire S2P suite, putting critical information where users need them to make decissions. e.g. risk, etc. information can be incorporated into the new Product Manager (BOM) module to get a view of product / supplier health.
Spend Analytics - 3rd Party Data Feed Integrations (out-of-the-box) (Self-Description):
Ivalua has been integrated to several systems. In total, with various customers we have integrated to 60 different ERP and other systems. Out-of-the-box third-party applications we have  Ecovadis, e-attestations, Intuiz, dun &amp; bradstreet, Bureau Van Dijk, ellisphere, docusign, universign.</t>
  </si>
  <si>
    <t>Risk Management Integration Types
_x000D_(REVISED)</t>
  </si>
  <si>
    <t>Risk Management Integration Methods
_x000D_(NEW)</t>
  </si>
  <si>
    <t>P2P - Supplier Information Management (Self-Description):
Ivalua's Supplier Info Management module enables buyers to quickly and easily onboard suppliers for RFPs, orders and invoices, and push data to ERP or other relevant systems. Key Features include: (a) register suppliers online with rapid validation workflow; (b) receive alerts on suppliers with missing or incomplete data or "Ivalua's Supplier Info Management module enables buyers to quickly and easily onboard suppliers for RFPs, orders and invoices, and push data to ERP or other relevant systems. Key Features include: (a) register suppliers online with rapid validation workflow; (b) receive alerts on suppliers with missing or incomplete data and compliance documentation; use the alerts to prevent contracts or orders from going out to suppliers who are not up to date.  (c) generate RFIs for mass data updates (d) master data management of Supplier data for ERP and other systems.
Unlike most of our competitors, Ivalua provides  functionality to be the Single Primary Master Supplier Data record as the source of truth for supplier creation and maintenance. Some clients like Fannie Mae Honeywell, Flextronics use us this way and don't use their inflexible ERPs for this. Key features include: (a) use Ivalua as the primary master source of truth for supplier data across your enterprise (b) capture comprehensive supplier information in one place by using Supplier profile and capture evolving supplier data elements (c) easily sync and update supplier master data between Ivalua primary record and secondary supplier tables in ERP and legacy systems
P2P - Supplier Performance and Risk Management (Self-Description):
Ivalua has comprehensive Vendor Risk Evaluation capabilities that include the ability to assess the risks suppliers pose to your organization across multiple dimensions. These include customer needs (using stakeholder inputs and surveys, data on vendor compliance with mandatory requirements such as credentials, licenses etc.), market conditions (using third party data from sources such as D&amp;B, Google Alerts), financial information (using key financial ratios that can be uploaded from the supplier's public financial statements using MS Excel and 3rd party data providers) and socio-economic objectives (using vendor profile information such as diversity, as well as 3rd party data from EcoVadis). Not only can this data be stored, it can also be commented on and rated by Stakeholders, Risk managers and auditors. With Ivalua's Third Party Risk functionality, risk and vendor managers can evaluate and analyze suppliers across multiple risk dimensions. They can  use multiple risk types and measurement indicators. detailed features include: Supplier Performance KPIs, Questions, Scorecards; Supplier Risk KPIs, Questions, Scorecards; Campaign Management; Interactive Performance and Risk Analytics. Further, given the fact that our Third-Party Risk module comes pre-integrated with the rest of the suite, we can actually use risk data to mitigate the risk for e.g. a drop in risk scores, or adverse audit findings or a risk alert on expired credentials can lead to blocking of pending orders and invoices. Also risk KPIS and scores drop month over month can automatically 'guide' vendor and risk managers to perform additional due diligence actions such as site visits, assess key personnel, do alternative market supplier assessments etc. Supplier Performance Scores can automatically reflect ongoing changes to delivery quality, cycle times and buyer./ stakeholder satisfaction KPIs that are computed from transactional/survey data in Ivalua. Further, results of supplier evaluations can drive Supplier Action Plans, Issues Management, Improvement Plans and other corrective Sourcing and Project Projects- using these modules in the broad Ivalua suite. Clients also use Ivalua integrated with 3rd party tools such as Equifax (for Financial stability, OFAC screening, Reputational / Negative news), Rapid Ratings (Financial statement review) and Disaster Asset Management (Supply Chain disruptions).
P2P - Integrations (Self-Description):
We provide standard connectors to major ERP systems and share them with clients using our AddOn Store. For non-standard requirements, we have a native ETL, Search, Query and EAI toolset that is available without any extra charge to clients. They can configure the integration settings using the same HTML UI as the functional application. We deploy one unique instance per client for all his organizations. When Client has several ERPs, we interface with them.
P2P - Invoice Integrations (Self-Description):
Ivalua offers one single organic application for einvoice,  e-procurement, contract, expense, spend analysis, supplier risk and eSourcing. Within a couple of clicks, buyers and suppliers can see invoices and related POs, PRs, Contract, Sourcing, Receipts, And, payments, Risk Alerts, perforamnce scores.
Our native integration of Invoice with eProcurement and Contracts and Analytics allows us to quickly capture and process invoices due to the automatic retrieval of predefined data and Alerts and validations that span  the entire Source-to-Pay process (vs. invoice/AP function only validation/ alterting). Ivalua also supports pre-initialization based on supplier/ contract/ order / receiving data.
Ivalua is unique in that we provide dedicated functionality for Invoicing Accurals and Expense Accurals that provides a smooth integration with a customer's accounting systems.
Ivalua supports sophisticated Voucher entry generation: Budget and Accounting allocations according to configured accounting segments, management of multiple Chart of Accounts, Accruals and Prepaid expenses generation tool, Accounting entry generation for different ledgers- purchase ledger, various operations, expense journal) that can output to the mail accounting tools in the market.</t>
  </si>
  <si>
    <t xml:space="preserve">P2P - Supplier Information Management (Self-Description):
Ivalua helps clients manage their supplier master data in several ways:
●        Ivalua can house any meta data the Client would like to capture. Ivalua’s interface makes it simple to add new meta data points at any time with no programming. These meta data points can be used as search filters, can be conditional (only appear if another data field has a certain value), be restricted to just certain types of users or supplier types, categories and can be used to drive different steps / users in workflows in the system. Ivalua can even track which suppliers are preferred for which purposes, items, categories. 
●        Ivalua also makes it possible to consolidate all data about a supplier in a single place. See what items or services the supplier provides, what sourcing events they have participated in, what contracts they have, orders, evaluations, improvement plans, etc. Data can be entered by the Client's employees, by the Suppliers themselves or by integrating with other systems. By capturing all these pieces of information in a single tool, our customers save time and energy by having a one-stop-shop for their supplier information. 
●        This information can be converted into KPI scores that can help the Client properly rank their suppliers, take note of “risky” suppliers, and potentially focus more or less energy on suppliers who create value for the Client and their customers. 
Ivalua offers a robust supplier repository, allowing for detailed classification of suppliers. As an option, we also provide a full-featured vendor master management module. Vendor Master Management allows for the cleansing of supplier data (remove duplicates, track hierachy - ownership, track changes in hierarchy, etc.). Through periodic incremental cleanses as well as synchronization with the ERP, vendor master data is kept up to date, allowing for more powerful analytics.
P2P - Supplier Performance and Risk Management (Self-Description):
The Supplier performance evaluation module facilitates the collection of evaluation data scattered throughout the organization, in order to consolidate it into a joint report, facilitating the analysis. Dashboards can be edited in several ways along the searched axis of analysis: supplier, contract, purchasing family, evaluation criteria, etc. The tool becomes a strategic tool for negotiation and continuous improvement of the quality of products and services offered by providers.
Various types of performance evaluations can be carried out and can be a combination of objective (based on transactional and performance data like: number of disputes, delivery delay...) and subjective (based in stakeholder reviews, evaluations) metrics.
Key functionnalities: 
Evaluations conducted as part of a campaign
- Several evaluations included in a campaign
- Selection of the targets of evaluation (objects to be evaluated)
- Selection of evaluators by the campaign manager
- Ability to send automatic and manual reminders
Evaluations conducted as part of an RFP
- Several evaluations included in a campaign
- The targets of evaluation are the proposals received form the suppliers invited to bid
- Selection of evaluators by the RFP manager
- Ability to send reminders
Spot evaluations, without campaign
- No campaign
- Users can evaluate an object on their own initiative (supplier, contract, purchase order, etc.)
 Ivalua offers a very sophisticated survey tool that allows for internal collaboration on survey creation (based on templates or new), simple survey design with various options for question types, campaign management feature to involve internal evaluators, ability to assign weights to certain responses and also conditional flows. Authorized profiles have the possibility to create Campaigns in Ivalua to score and measure different aspects of supplier performance. Campaigns are made of Scoring Campaigns and Spot evaluations questionnaires (surveys) that can be shared with selected users. Participants are notified directly on their Ivalua homepage and can also be notified via the Collaboration panel. 
Surveys are created, shared, scored and managed using the Questionnaire module. The Questionnaire module allows you to build and manage questionnaires that can be used
to address very distinct needs across the application.
These needs fall into three categories:
 - The need to assess and score a supplier
 -  The need to collect information
 -  The need to score supplier answers to a questionnaire
These needs are addressed through various processes:
 -  Spot evaluations
 -  Campaigns
 -  RFP proposal evaluations
Questionnaire templates are predefined questionnaires, which you can tailor to the requirements of your company and which are made available to users. Each questionnaire template has a type, an owner, and may be linked to an organization and a commodity. It also includes a questionnaire, as well as default rules for respondent assignment. By tying questionnaire templates to an organization and a commodity, you can specifically adapt the templates to purchasing category and organization requirements, and control access to those based on users’ scope. Depending on the use case, questionnaire templates may or may not be editable by end users. Templates for scoring campaigns and spot evaluations are defined by SMEs at company level and must remain stable over time in order to allow score consolidation; this is why they are read-only and end-users have no choice but to use them as is. In other use cases, templates can be modified by end-users to cater for contextual needs.
Ivalua offers extensive supplier evaluation and process improvement features to help you weld your supply chain into a cohesive, competitive, and cost effective strategic system. The Supplier Performance module provides you with the means to assess a supplier’s ability to execute based on a set of performance expectations. It also includes exception management and improvement plan capabilities. 
Exception Management gives you the ability to report problems arising within the relationship with the supplier. Users can log and manage exceptions in relation to: Suppliers, Contracts, Sourcing processes, Orders, Receipts, Invoices. Exceptions may be of different types (Delay, Price, Quality, General) and severity level (Minor, Average, Major). In the course of its lifecycle, an exception will go through various statuses (New, In progress, Solved) driven by its validation workflow
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 
P2P - Integrations (Self-Description):
The Ivalua Platform has strong integration capabilities with major ERP systems and also provides standard integration with suppliers and third-party business services.  Integration strategies include unidirectional or bidirectional data flows using batch, asynchronous or synchronous interfaces.  We have deep experience integrating with the major players (SAP, Oracle, PeopleSoft, Lawson, etc.), as well as smaller players and proprietary systems. We have yet to encounter a solution we are unable to integrate with. 
The Ivalua Solution has been architected to support:
  Rapid deployment
  Highly configurable components within standard platform infrastructure
  Ability to support non-procurement processes that also need automation or control
  Single point of control for security and integration administration
Ivalua Platform implements a Service Oriented Architecture that relies on open standard protocols (HTTP/S, SFTP, AS2, SOAP, REST Web services, XML, CSV) and industry standard message formats (EDI, cXML, xCBL, OCI, Excel, Word, PDF) to exchange data with external systems. Ivalua can scale horizontally and vertically to support client growth and geographical expansion.
The Integration Toolbox is set of tools built into the Ivalua Platform to enable a smooth integration process. Built on open standards to streamline integration with external systems, the Toolbox includes:
- An Enterprise Application Interface (EAI) module that combines APIs, ETL and Query tools to help orchestrate the data transfer with external systems and services.
- A set of tools designed to plug into various enterprise systems and business services.
- Developer tools for building and discovery of existing Application Interfaces (APIs).
P2P - Invoice Integrations (Self-Description):
The Ivalua Platform has strong integration capabilities with major ERP systems and also provides standard integration with suppliers and third-party business services.  Integration strategies include unidirectional or bidirectional data flows using batch, asynchronous or synchronous interfaces.  We have deep experience integrating with the major players (SAP, Oracle, PeopleSoft, Lawson, etc.), as well as smaller players and proprietary systems. We have yet to encounter a solution we are unable to integrate with. 
The Ivalua Solution has been architected to support:
  Rapid deployment
  Highly configurable components within standard platform infrastructure
  Ability to support non-procurement processes that also need automation or control
  Single point of control for security and integration administration
Ivalua Platform implements a Service Oriented Architecture that relies on open standard protocols (HTTP/S, SFTP, AS2, SOAP, REST Web services, XML, CSV) and industry standard message formats (EDI, cXML, xCBL, OCI, Excel, Word, PDF) to exchange data with external systems. Ivalua can scale horizontally and vertically to support client growth and geographical expansion.
The Integration Toolbox is set of tools built into the Ivalua Platform to enable a smooth integration process. Built on open standards to streamline integration with external systems, the Toolbox includes:
- An Enterprise Application Interface (EAI) module that combines APIs, ETL and Query tools to help orchestrate the data transfer with external systems and services.
- A set of tools designed to plug into various enterprise systems and business services.
- Developer tools for building and discovery of existing Application Interfaces (APIs).
These are the integrations types Ivalua has done for invoicing:
- Load Invoices from ERP - Load Invoices from ERP system to reflect across Portal
- Push Reconciled Invoices -  Push Ivalua reconciled Invoices to ERP system for payment.  Triggered by workflow and receiving acknowledgement from ERP. 
- Load Emailed Invoices - Receive invoices by email, convert PDF or picture attachments to input for Invoice Data Capture
- Invoices from Government portals in countries that have einvoicing regulations (e.g., Brazil, Mexico, Argentina, Chile)
- invoices from third party scanning provider - Receipt of Invoices from 3rd parties for coding, approval, reconciliation  and overall processing in Ivalua
- invoices from supplier provided custom electronic invoice data - Paper or PDF invoices scanned (and /or OCR) by 3rd party and uploaded to Ivalua.
</t>
  </si>
  <si>
    <t>Supplier Verification Integrations
_x000D_(REVISED)</t>
  </si>
  <si>
    <t>P2P - Systems Integration (Self-Description):
Requisitions can imported from 3rd party systems into Ivalua. They are workflow routed, changed (if needed) and status updated in Ivalua and in the source systems. These can be used for reporting/ analytics within Ivalua. Also users punch-out from the PR line item in Ivalua to the source system to see all the details of the PR.
Importing/Exporting items: it is possible to export or import purchase requisition items using MS Excel®.
P2P - Preferred Supplier Management (Self-Description):
Ivalua has one of the most extensive Supplier Profiles, Credential documents as well as Supplier Qualifications (e.g. capabilities, spend categories that they are approved for). Users can search by supplier, capability, qualification, region, using supplier name, risk level and all attributes in the supplier profile.
P2P - Sourcing Integration (Self-Description):
Both basic e-sourcing ( e.g., "3 bids in a box") and advanced e- sourcing RFX and projects, based on(based on volume, cost, category or other "flagging") for better pricing- can be launched from a PR, Change Request, PO or Change order. Further a sourcing project can have PRs and POs linked to it for purposes of stakeholder and supplier collaboration, project reporting and accounting. Items awarded in Sourcing stage can be automatically exported to create contracts, PRs  and POs.
P2P - Extensibility (Self-Description):
Ivalua has easily integrated with tax providers. The Ivalua Platform and Integration Toolbox is very extensible to support configuration and integration with customs/ compliance/ import solutions (we have not seen this as a frequent request though)
P2P - Services Procurement Integration (Self-Description):
Ivalua's approach is fundamentally different here as we are the only suite provider that has a stand-alone Services procurement functionality, that is  pre-integrated to the broader Spend Management suite. Clients can raise simple services b-form, configurable rate cards, collaborate on quotes, use services catalogs for SKU based services, blanker Orders for recurring services, raise temp labor requests (with skills, locations, duration, rates), complex SOW based service requests- all within Ivalua Suite. Clients can create services requests, skills profiles rate cards, POs, contractor onboarding  requests that are compliant with policies. Ivalua does have abilities to receive services- both as time sheets and deliverable based receipts. 
However, if a client really want, the Ivalua Platform can easily integrate with contingent labor systems. from a request and reporting perspective. 
P2P - International Trade and Logistics (Self-Description):
Ivalua's native Integration Toolbox can be used to integrate to third party logistics firms and related third-party tools/providers for shipment documentation (e.g., customs declarations and manifests. We have not seen this as a commonly asked integration need though.
P2P - Fulfillment (Self-Description):
Suppliers can note shipments in advance (or ask permission to ship, in some cases), and buyers can enter receipts by approving the same ship notices. Suppliers can “draft” receipts for buyers to accept as ASN without re-entry of data or the workflow can be used to signal “Ok to ship.”
P2P - Receiving Integration (Self-Description):
Given that Ivalua supports end-to-end Spend Management on a single organically grown code base, our Receipts functionality is natively cross-linked to contracts, requisition, orders, budgets, asset tracking and invoicing. We can integrate easily to other hosted inventory management systems using our native Integration Toolbox.
P2P - International Trade and Logistics (Self-Description):
Ivalua's native Integration Toolbox can be used to integrate to third party logistics firms and related third-party tools/providers for shipment documentation (e.g., customs declarations and manifests. We have not seen this as a commonly asked integration need though.
P2P - Supplier Information Management (Self-Description):
Ivalua's Supplier Info Management module enables buyers to quickly and easily onboard suppliers for RFPs, orders and invoices, and push data to ERP or other relevant systems. Key Features include: (a) register suppliers online with rapid validation workflow; (b) receive alerts on suppliers with missing or incomplete data or "Ivalua's Supplier Info Management module enables buyers to quickly and easily onboard suppliers for RFPs, orders and invoices, and push data to ERP or other relevant systems. Key Features include: (a) register suppliers online with rapid validation workflow; (b) receive alerts on suppliers with missing or incomplete data and compliance documentation; use the alerts to prevent contracts or orders from going out to suppliers who are not up to date.  (c) generate RFIs for mass data updates (d) master data management of Supplier data for ERP and other systems.
Unlike most of our competitors, Ivalua provides  functionality to be the Single Primary Master Supplier Data record as the source of truth for supplier creation and maintenance. Some clients like Fannie Mae Honeywell, Flextronics use us this way and don't use their inflexible ERPs for this. Key features include: (a) use Ivalua as the primary master source of truth for supplier data across your enterprise (b) capture comprehensive supplier information in one place by using Supplier profile and capture evolving supplier data elements (c) easily sync and update supplier master data between Ivalua primary record and secondary supplier tables in ERP and legacy systems
P2P - Supplier Performance and Risk Management (Self-Description):
Ivalua has comprehensive Vendor Risk Evaluation capabilities that include the ability to assess the risks suppliers pose to your organization across multiple dimensions. These include customer needs (using stakeholder inputs and surveys, data on vendor compliance with mandatory requirements such as credentials, licenses etc.), market conditions (using third party data from sources such as D&amp;B, Google Alerts), financial information (using key financial ratios that can be uploaded from the supplier's public financial statements using MS Excel and 3rd party data providers) and socio-economic objectives (using vendor profile information such as diversity, as well as 3rd party data from EcoVadis). Not only can this data be stored, it can also be commented on and rated by Stakeholders, Risk managers and auditors. With Ivalua's Third Party Risk functionality, risk and vendor managers can evaluate and analyze suppliers across multiple risk dimensions. They can  use multiple risk types and measurement indicators. detailed features include: Supplier Performance KPIs, Questions, Scorecards; Supplier Risk KPIs, Questions, Scorecards; Campaign Management; Interactive Performance and Risk Analytics. Further, given the fact that our Third-Party Risk module comes pre-integrated with the rest of the suite, we can actually use risk data to mitigate the risk for e.g. a drop in risk scores, or adverse audit findings or a risk alert on expired credentials can lead to blocking of pending orders and invoices. Also risk KPIS and scores drop month over month can automatically 'guide' vendor and risk managers to perform additional due diligence actions such as site visits, assess key personnel, do alternative market supplier assessments etc. Supplier Performance Scores can automatically reflect ongoing changes to delivery quality, cycle times and buyer./ stakeholder satisfaction KPIs that are computed from transactional/survey data in Ivalua. Further, results of supplier evaluations can drive Supplier Action Plans, Issues Management, Improvement Plans and other corrective Sourcing and Project Projects- using these modules in the broad Ivalua suite. Clients also use Ivalua integrated with 3rd party tools such as Equifax (for Financial stability, OFAC screening, Reputational / Negative news), Rapid Ratings (Financial statement review) and Disaster Asset Management (Supply Chain disruptions).
P2P - Ability to Connect to Multiple Supplier/Business Networks (Self-Description):
Customers can choose to connect with suppliers directly on the Ivalua Portal, on third party commerce business networks or VAN networks. In all cases, all Ivalua needs is the EDI/ cxML settings of the supplier. Ivalua does not charge any supplier enrollment or transaction fees in either case. This has happened in a few cases and we don't come across this a s a common requirement. as Ivalua has a Portal and its own native EDI/ cXML/EAI tools that are pre-integrated and free to use (unlike our competitors who either charge for their own or their partner products), customers prefer to use our portal and integration toolbox (vs. even pay a VAN network).
P2P - Integrations (Self-Description):
We provide standard connectors to major ERP systems and share them with clients using our AddOn Store. For non-standard requirements, we have a native ETL, Search, Query and EAI toolset that is available without any extra charge to clients. They can configure the integration settings using the same HTML UI as the functional application. We deploy one unique instance per client for all his organizations. When Client has several ERPs, we interface with them.
P2P - Invoice Creation / Capturing / submission (Self-Description):
The Ivalua platform supports automatic invoice capture (which could be through XML, EDI, PO flip, Auto File Transfer, Mobile Scan, Manual Flat File (CSV, MS Excel), or PDF OCR emailed or uploaded through the portal), and automatic processing and n-tier matching. If any critical data cannot be identified, the invoice is automatically flipped back to the supplier, which in turn has to provide the missing data before the invoice will be accepted. 
If the invoice contained the data, but it was not recognized, the interface also allows the supplier to identify which part of the invoice contained the data, which trains the OCR to do a better job next time. If the data is missing, the supplier (or buyer) can provide it. If the data doesn't match, the invoice is flipped back with explanation. If the supplier (or buyer) corrects the data within tolerance, then the invoice is entered into the processing queue. If not, an exception is raised, and workflow-based exception management process is triggered.
Invoice acquisition in which supplier invoices, whatever format they may be presented in and whatever channels they may travel through, are fed into the application and transformed into valid Ivalua invoices. For some European clients, we do support services for convering manual invoices into electronic invoices, however this is not available in other regions.
Supplier invoices as structured data (EDI, cXML, xCBL, Rest APIs, CSV, XML, etc.) are automatically processed using EAI/ETL tools and seamlessly transformed into Ivalua invoices. This type of invoices doesn’t require any user intervention at the acquisition stage; or
Unstructured data (PDF, Image, etc.) can either be fed into the application via manual keying (leveraging PO and receipts metadata whenever possible), or
through automated data capture using OCR and a self-learning algorithm to map extracted data to the correct Ivalua invoice fields.
Automated data capture: Supplier invoices arrive as structured or unstructured data, in various forms (ranging from hard copy to a variety of electronic formats) and through various channels (such as paper mail, email or automatic imports). They are processed and automatically directed to a watched folder which is periodically
scanned. Ivalua automatically loads the files for processing: Each invoice image undergoes optical character recognition in order to capture invoice data and gets
converted into an Ivalua invoice. 
Note that if the invoice comes in through e-mail (PDF) submission, and all of the required data cannot be extracted or matched with supplier profile information, the supplier (or buyer) will have to log into the supplier portal and specify if the data was in the invoice, and if it was, identify where it was so the OCR system can be trained to maximize automatic data extraction in the future. Ivalua exposes training capability through the API to minimize effort for those suppliers that won't switch to EDI or XML or just simply PO-flip (and to maximize identification capability across the system as the buying organization adds more small suppliers that submit PDF invoices).
P2P - Invoice Integrations (Self-Description):
Ivalua offers one single organic application for einvoice,  e-procurement, contract, expense, spend analysis, supplier risk and eSourcing. Within a couple of clicks, buyers and suppliers can see invoices and related POs, PRs, Contract, Sourcing, Receipts, And, payments, Risk Alerts, perforamnce scores.
Our native integration of Invoice with eProcurement and Contracts and Analytics allows us to quickly capture and process invoices due to the automatic retrieval of predefined data and Alerts and validations that span  the entire Source-to-Pay process (vs. invoice/AP function only validation/ alterting). Ivalua also supports pre-initialization based on supplier/ contract/ order / receiving data.
Ivalua is unique in that we provide dedicated functionality for Invoicing Accurals and Expense Accurals that provides a smooth integration with a customer's accounting systems.
Ivalua supports sophisticated Voucher entry generation: Budget and Accounting allocations according to configured accounting segments, management of multiple Chart of Accounts, Accruals and Prepaid expenses generation tool, Accounting entry generation for different ledgers- purchase ledger, various operations, expense journal) that can output to the mail accounting tools in the market.
P2P - Payment Processing (Self-Description):
Payment imported from ERP into Ivalua are displayed in supplier portal. All lsited details can be made visible.</t>
  </si>
  <si>
    <t>Sourcing - 3rd Party Feeds (Self-Description):
Platform is integrated to e-Attestations, D&amp;B, Bureau van Dijk and EcoVadis.
Sourcing - Integrations (Self-Description):
We provide standard connectors to major ERP systems and share them with clients using our AddOn Store. For non-standard requirements, we have a native ETL, Search, Query and EAI toolset that is available without any extra charge to clients. They can configure the integration settings using the same HTML UI as the functional application. We deploy one unique instance per client for all his organizations. When Client has several ERPs, we interface with them.
Sourcing - Other (Self-Description):
Microsoft, Greensill, DocuSign, Universign, e-Attestations, D&amp;B, Bureau van Dijk and EcoVadis
SXM - Multi-Source Integration (Self-Description):
We provide connectors to major ERP systems and share them with clients using our AddOn Store. For non-standard requirements, we have a native ETL, Search, Query and EAI toolset that is available without any extra charge to clients. They can configure the integration settings using the same HTML UI as the functional application. We deploy one unique instance per client for all their organizations. When Client has several ERPs, we interface with them. Customers can choose to connect with suppliers directly on the Ivalua Portal, on third party commerce business networks or VAN networks. In all cases, all Ivalua needs is the EDI/ cxML settings of the supplier. Ivalua does not charge any supplier enrollment or transaction fees in either case. We also connect out-of -the box with 3rd party data sources like Ecovadis, D&amp;D, Bureau Van Dijk and Coface. Our ETL/EAI tools are very configurablea nd scalable. We typically support the most complex scenarios e.g. for the following clients:
(1) Faurecia: Replaced 12 legacy systems by 1 platform across 330 sites and 34 countries
(2) Valeo: 1 S2P platform across 136 production sites
and 15 distribution platforms in 35 countries
(3) Credit Agricole: 1 Global S2P platform for 66 entities across 60 countries
(4) 3F Groupe: 1 global S2P platform for 14 subsidiaries across 50 sites.
(5) Honeywell: Integrate 100+ different systems
SXM - 3P Data Integration (scores/audits/etc.) (Self-Description):
Ivalua's native Integration Toolbox provides configurable EAI, ETL, Search and Quarty tools that are pre-integrated with our SIM and MDM modules. Clients use these capabilities to easily address their third party data feed integration needs. Clients like Afnor, have 850 Auditors using Ivalua to conduct 20000 Audits a year.
SXM - 3rd Party Data Integration (Self-Description):
Ivalua has a native, configurable, comprehensive Integration Toolbox in the same UI as the rest of the suite, that includes EAI, ETL, Search, Query features. We integrate with OOTB with DocuSign, Universign, e-Attestations, D&amp;B, Bureau van Dijk and EcoVadis.  We have not yet seen an integration scenario that we cannot handle. Our Integration Toolbox and integrations are free-of-charge with the rest of the Ivalua platform, unlike other providers who charge EDI and ETL fees.
Spend Analytics - ETL (Extract / Transform / Load) (Self-Description):
Ivalua provides a natively integrated ETL toolset within the same web-UI as the Ivalua suite that is available free of charge to clients. The Toolset is highly configurable and extensible and works in conjuction with our native EAI, Search, Query Tools.
Spend Analytics - 3rd Party Data Feed Integrations (out-of-the-box) (Self-Description):
Ivalua supports out-of-box integration with D&amp;B, Ecovadis, Bureau van Dijk and e-Attestations. Additional partners can be easily added using our native Integration Toolbox which is highly configurable and extensible. The right data can easily be selected for the right records.
Spend Analytics - Real-Time Integration (Self-Description):
Supports both real-time refresh and daily  sprend data integation depending on the type and criticality of the data.
Spend Analytics - Integrations (Self-Description):
We provide standard connectors to major ERP systems and share them with clients using our AddOn Store. For non-standard requirements, we have a native ETL, Search, Query and EAI toolset that is available without any extra charge to clients. They can configure the integration settings using the same HTML UI as the functional application. We deploy one unique instance per client for all his organizations. When Client has several ERPs, we interface with them. Our ETL/EAI tools are very configurablea nd scalable. We typically support the most complex scenarios e.g. for the following clients:
(1) Faurecia: Replaced 12 legacy systems by 1 platform across 330 sites and 34 countries
(2) Valeo: 1 S2P platform across 136 production sites
and 15 distribution platforms in 35 countries
(3) Credit Agricole: 1 Global S2P platform for 66 entities across 60 countries
(4) 3F Groupe: 1 global S2P platform for 14 subsidiaries across 50 sites.
(5) Honeywell: Integrate 100+ different systems
CLM - Other (Self-Description):
Ivalua's CLM integrates natively with Ivalua's Sourcing, P2P, Project Management, Asset/Tooling, Spend Analysis, T&amp;E, Supplier Risk management - all of which can be considered best-of-breed systems. We can easily use our Integration Toolbox to integrate with any 3rd party niche/ best of breed system as well.
P2P - Integrations (Self-Description):
We forgot to add in our earlier response that our ETL/EAI tools are very configurablea nd scalable. We typically support the most complex scenarios e.g. for the following clients:
(1) Faurecia: Replaced 12 legacy systems by 1 platform across 330 sites and 34 countries
(2) Valeo: 1 S2P platform across 136 production sites
and 15 distribution platforms in 35 countries
(3) Credit Agricole: 1 Global S2P platform for 66 entities across 60 countries
(4) 3F Groupe: 1 global S2P platform for 14 subsidiaries across 50 sites.
(5) Honeywell: Integrate 100+ different systems
P2P - Invoice Creation / Capturing / submission (Self-Description):
We use OCR technology to capture camera image and PDF based tail-end invoices. The OCR engine is based on leading provider ABBYY and is in the ame web-UI as the rest of the Ivalua application (vs. a seprate system like our competitors). Our 2018 Invoicing Roadmap includes applying Artificial Intelligence to Invoice capture, classification and fraud detection.</t>
  </si>
  <si>
    <t>Sourcing - 3rd Party Feeds (Self-Description):
Platform provides seamless out of the box integration to third parties which are accessbile through the AddOn Store and can be activated instantly due to pre-configurations. Includes e-Attestations, D&amp;B, Bureau van Dijk, and EcoVadis. Customers also benefit from Ivalua's native integration framework and toolbox capabilities allow them to connect to any 3rd party data provider of their choosing.
Sourcing - Integrations (Self-Description):
The Ivalua Platform has strong integration capabilities with major ERP systems and also provides standard integration with suppliers and third-party business services. Integration strategies include unidirectional or bidirectional data flows using batch, asynchronous or synchronous interfaces. We have deep experience integrating with the major players (SAP, Oracle, PeopleSoft, Lawson, etc.), as well as smaller players and proprietary systems. We have yet to encounter a solution we are unable to integrate with. 
 The Ivalua Solution has been architected to support:
  Rapid deployment
  Highly configurable components within standard platform infrastructure
  Ability to support non-procurement processes that also need automation or control
  Single point of control for security and integration administration
 Ivalua Platform implements a Service Oriented Architecture that relies on open standard protocols (HTTP/S, SFTP, AS2, SOAP, REST Web services, XML, CSV) and industry standard message formats (EDI, cXML, xCBL, OCI, Excel, Word, PDF) to exchange data with external systems. Ivalua can scale horizontally and vertically to support client growth and geographical expansion.
 The Integration Toolbox is set of tools built into the Ivalua Platform to enable a smooth integration process. Built on open standards to streamline integration with external systems, the Toolbox includes:
 - An Enterprise Application Interface (EAI) module that combines APIs, ETL and Query tools to help orchestrate the data transfer with external systems and services.
 - A set of tools designed to plug into various enterprise systems and business services.
 - Developer tools for building and discovery of existing Application Interfaces (APIs).
SXM - 3P Data Integration (scores/audits/etc.) (Self-Description):
Ivalua is natively integrated to Dun &amp; Bradstreet, Ecovadis, Bureau Van Dijk, and eAttestations. Clients can simply access the AddOn Store and add these capabilities to the solution (subscription fees are not included). For clients looking for access to alternative 3rd party data providers, Ivalua's native Integration Toolbox provides configurable EAI, ETL, Search and Query tools that are pre-integrated with our SIM and MDM modules. Clients use these capabilities to easily address their third party data feed integration needs. Clients like Afnor, have 850 Auditors using Ivalua to conduct 20000 Audits a year.</t>
  </si>
  <si>
    <t>Other Integrations
_x000D_(REVISED)</t>
  </si>
  <si>
    <t>Certified Integrations
_x000D_(NEW)</t>
  </si>
  <si>
    <t>Spend Analytics - Flat File / FTP (Self-Description):
Ivalua supports flat-file exports in necessary formats and auto-push to FTP sites where other systems can upload the files from the FTP to import.
P2P - Integrations (Self-Description):
We forgot to add in our earlier response that our ETL/EAI tools are very configurablea nd scalable. We typically support the most complex scenarios e.g. for the following clients:
(1) Faurecia: Replaced 12 legacy systems by 1 platform across 330 sites and 34 countries
(2) Valeo: 1 S2P platform across 136 production sites
and 15 distribution platforms in 35 countries
(3) Credit Agricole: 1 Global S2P platform for 66 entities across 60 countries
(4) 3F Groupe: 1 global S2P platform for 14 subsidiaries across 50 sites.
(5) Honeywell: Integrate 100+ different systems</t>
  </si>
  <si>
    <t>(S)FTP
_x000D_(REVISED)</t>
  </si>
  <si>
    <t>Post-Deployment Integration Capability
_x000D_(NEW)</t>
  </si>
  <si>
    <t>P2P - Customizations (Self-Description):
Because of our "everyting is configurable" approach, less than 2% of our deployments have code-level customizations. Typical customizations are either integration specific or code developed for one client that will be part of the overall code-base in a (near) future release.</t>
  </si>
  <si>
    <t>Customization
_x000D_(REVISED)</t>
  </si>
  <si>
    <t>P2P - Order Processing (buy-side) (Self-Description):
Ivalua supports attached documentation (e.g., statement of work, drawings, specifications, etc.) Document access can be stored and access controlled at the document and individual named user level.. Ivalua supports order response/acknowledgements, process changes/deletions, manage order status requests/responses via different transactional standards (e.g., EDI / XML) and a portal interface, manage disputes, generate audit trails, etc. Ivalua supports ability to send a PO (including attachments) to an ERP environment. This can be done via EDI or cXML. When this functionality is enabled and a data exchange interface has been configured for the supplier, it is then possible to send the purchase order via EDI or cXML.
P2P - Order Delivery / Communication (Self-Description):
Orders can be transmitted via email, portal, cXML, EDI, web form,  3rd party network. Ivalua supports standard and custom workflows and integrations to electronically communicate POs to suppliers, receive order response/acknowledgement, process changes/deletions, and manage order status requests/responses..
POs are acknowledged by supplier contacts. A single PO may reference multiple supplier contacts: The main supplier contact is selected in the order’s header, while each individual line item may also reference a supplier contact (line item detail).
P2P - Order Collaboration (buyer/supplier) (Self-Description):
Ivalua supports standard and custom buyer/supplier interactions, workflows and integrations to enable buyer/supplier collaboration (receive orders, send responses/acknowledgements/requests, process changes/deletions, manage order status), manage disputes, audit trails, etc. 
Buyers can cancel orders that have already been approved and transmitted to the supplier. For instance, the items ordered might no longer be needed, or the items might be discontinued. The PO must be in a status where it’s considered transmitted to the supplier. These statuses are configurable. The PO must not be receipted nor invoiced. If there are receipts on the PO, a goods return must be created for the full receipted quantity to render PO cancellation available. Likewise, any invoiced amount linked to the PO must be offset by a credit note for the same amount in order to enable PO cancellation.  PO cancellation is available to internal users, whose scope and profiles allow them to modify the purchase order and who have been granted a specific authorization allowing them to cancel POs . Post cancellation, the status of the PO moves to “Cancelled” and the PO becomes read-only. The corresponding budget commitment is released. The clickable order reference of each line item that was in the cancelled PO is crossed out to indicate the cancelled status.
Ivalua boasts a number of implementations for direct materials order management with configurations to accommodate specific order acknowledgment, advanced shipping notice and commitment details collaboration between buyers and suppliers.
P2P - Order Processing (supply-side) (Self-Description):
Supplier's have the ability to communicate responses/acknowledgements/requests, manage disputes, show order status and the ability to approve orders on the line-level. Most of our clients do not want to give Suppliers the ability to randomly (without Buyer approval) override PO information (e.g., quantities, delivery method, prices, etc.), add/delete items (swapping). Instead, they want suppliers to go through a formal change order process that has an audit trail and approval workflow and linkage to the prior PO and original PR. Ivalua supports these scenarios. Further, Ivalua allows Suppliers to suggest substitute items (when they are out of stock, have an alternative that can meet Buyer needs) and carry over the original PO information and not have to cancel the original PO or start the entire cycle again. We have implemented this as clients like Select Medical.
P2P - Order Management (Self-Description):
All PO capabilities can be executed on the Portal. Key PO capabilities are create and distribute company-specific custom purchase order forms., apply advanced payment savings on orders, manage discount percentages., automatically assign cost categories based on the user profile and the type of purchase, track both projected and contracted expenses based on budget categories. Automating the creation of multiple orders from one requisition (or vice versa) saves time for buyers. Communication through the Supplier Portal or via EDI/cXML brings the supplier into the process without reliance of fax, mail or email. Change order processing reduces maverick spend of adding to existing orders after approval. Manage POs by type with workflows to inform suppliers or with optional EDI/cXML integration to specific suppliers. Easily release portions against “open orders”. Change Orders that open new derivative Requisitions with audit trail
P2P - Invoice Collaboration (Self-Description):
Ivalua provides exceptional buyer-stakeholder-requestor-vendor manager-supplier collaboration between suppliers and internal stakeholders. These capabilities include: response to suppliers, add/change/delete communications, invoice status inquiry/response, voucher communications, credit/debit memo communications, exception handling, remittance advice, dispute resolution and related collaboration requests. We can add people to a discussion or issues on a specific document. We use internally developed workflows, social collaboration tools, comment boxes, sharing and snapshot capabilities.
One example us that a Credit note may be issued to account for a variety of situations in which the initial invoice amount needs to be reduced:
- the buyer did not receive or returned goods 
-  there is a pricing dispute,
- the buyer has obtained a discount from the supplier,
- or any other reason under which the buyer will not pay the supplier the full amount of the initial invoice.
As a supplier, you can create credit notes via the Supplier Portal, initiating the credit notes from different starting points from an invoice, a return , an order, scratch.
P2P - Payment Processing (Self-Description):
Payment imported from ERP into Ivalua are displayed in supplier portal. All lsited details can be made visible.
P2P - Payment Cards (Self-Description):
We can easily integrate with any payment card/ virtual cards for invoices and T&amp;E based on project needs. We have imported standard level 2 and 3 data from banks and card providers based on project specifications.
P2P - Trade Financing (Receivables and Payables Financing) (Self-Description):
The Ivalua platform also supports dynamic discounting capability. If the buyer opts to enable the option of early payment, suppliers can indicate whether or not they would prefer to be paid early on invoice approval as well as see how much of a discount is required for that early payment. When a supplier has authorized early payment, the platform can be used to optimize early payments against available treasury cash management requirements. 
Whether or not a dynamic discount is applied, the system pushes approved invoices to the AP system as well as accrual amounts for invoices not fully received, receipts not fully invoiced, and invoices not fully paid. Risk Alerts (for potential cash shortages and viability) can be set for Suppliers that frequently accept discounts and can be integrated onto the Supplier Profile. Third Party Supply Chain Financing solutions are available from partners like Greensill.
P2P - Collaboration (Self-Description):
We have strong capabilities for buyer, stakeholder, supplier and distributor collaboration on issues, exceptions (e.g. disputes) related to transactional, operational, invoicing related issues. We have a formalized Issue Management / Exceptions management module that can also be tied to projects and action plans and improvement plans.</t>
  </si>
  <si>
    <t>Sourcing - Execution Support (Self-Description):
Ivalua supports the execution of the project through collaboration, document tracking, and negotiation. Other capabilites that afford collaboration beyond those listed are social business chat, Supplier Improvement Plans, Category Action Plans, Savings Tracking reports.
Sourcing - Collaboration (Self-Description):
Ivalua supports email,  integrated messaging, collaborative RFX creation/construction.
Sourcing - Real-Time Messaging (Self-Description):
Real time messaging in auctions, between auction admin and bidders. Archived
messaging (with realtime email sending) is linked to a sourcing event and multi-parties.
SXM - Supplier Collaboration (Self-Description):
Supplier can access their portal to update their data (with or wihtout approval workflow associated), answer self-evaluation, answer RFI based on their scope of action, etc. With the new release V156, collaborative social chat is also supported.
SXM - Real-Time Messaging (Self-Description):
We do have a collaborative instant messaging OOB that can be plugged to any scope. We can have general messages, internal messages associated with a specific supplier record or contracts, exchanges between supplier contacts and internal users, etc. Each message is audited and can contain attachment.
CLM - "Collaboration" Support (which extends across contract lifecycle) (Self-Description):
With current release 156, we support native Collaboration features i.e. social chats internally and with suppliers- these can include messages and alerts.
P2P - Order Collaboration (buyer/supplier) (Self-Description):
Our Change Order functionality is very different as it includes the ability for clients to define dediczated and configurable workflows for change orders. Our latest release 156 provides Social business collaborative tools that will enhance the order collaboration process between buyer/supplier/ stakeholders.
Further our 2018 Roadmap, includes ITEM level collaboration, acknowledgement and confirmations between Buyer, Supplier and Stakeholders. This is sespecially important for Direct materials.
P2P - Order Management (Self-Description):
Our Change Order functionality is very different as it includes the ability for clients to define dediczated and configurable workflows for change orders. Our latest release 156 provides Social business collaborative tools that will enhance the order collaboration process between buyer/supplier/ stakeholders.
Further our 2018 Roadmap, includes ITEM level collaboration, acknowledgement and confirmations between Buyer, Supplier and Stakeholders. This is sespecially important for Direct materials.
Sourcing - Multi-Party (Self-Description):
Ivalua allows  multiple parties to rank all sections; and variable rankings on each section across multiple parties.</t>
  </si>
  <si>
    <t xml:space="preserve">P2P - Order Delivery / Communication (Self-Description):
Suppliers are notified via email of all orders and can acknowledge by logging into Ivalua or by clicking the link allowing you to acknowledge receipt or reject the order
without needing to log in to IVALUA.
P2P - Order Collaboration (buyer/supplier) (Self-Description):
Issuing an order amendment is a simple yet controlled process:
 Creation of an amendment request
 Approval of the amendment request and creation of the order amendment
 Approval of the order amendment
If necessary, it is possible to issue several successive amendments on the same order. It is the last approved amendment that represents the commitment towards the supplier.
P2P - Invoice Collaboration (Self-Description):
A new collaboration sidebar gives teams a prominent place to collaborate on contracts, requisitions, invoices etc.
All team members can automatically participate. Messages can be shared with other users in the organization (or beyond eg. Suppliers) who become guest members of the team
The panel includes avatars; comments are timestamped
Nested replies to comments are supported
Message threads are searchable
Documents can be attached to comments
Team members can also subscribe to object-level collaborations to display them in a related homepage/dashboard widget
The panel can be auto hidden and appear only when a new message is added to the object
Object-level content appears in this widget when a team member has subscribed to the object 
Guest users that team members have shared messages with are automatically subscribed to the object’s collaboration. They can unsubscribe if they choose to
Messages identify the object they come from with an initial, direct-link button
Existing messages on the Wall can be searched and replied to
New messages can be created and targeted to individuals or groups
Messages are relatively time stamped 
</t>
  </si>
  <si>
    <t>Sourcing - Execution Support (Self-Description):
Ivalua Program Management Module is integrated into Ivalua’s broader P2P suite, which means that any project can benefit from overall modular integration including the use of supplier/item catalogs, sourcing, procurement, contracts, analytics or invoicing, documents, communications, goals,while at the same time capturing, reporting on and providing integrated analytics on top of all project, category, spend and supplier data. The Progam Mgmt module includes complete project management capabilities allowing participants inside and outside of procurement to view the objectives, activities, drill in to sourcing events, contracts, suppliers and also manage actions, tasks, dependencies and project plan.
 Workflow is a broader differentiator in Ivalua’s suite and leverages an object-based approach where individual steps, items and elements can be managed on a highly granular level (and linked). The extension of this workflow engine and control to the Program Management module makes this a highly robust execution and strategic planning tool.
SXM - Supplier Collaboration (Self-Description):
Ivalua provides deep collaboration capabilities throughout every aspect of the suite. Including answering self-evaluation, answer RFI's based on their scope of action, etc., as well as a pervasive collaborative social chat.
 2018 Roadmap includes collaborative design document visualization/markup capabilities, which will improve a buyer/supplier/engineer's ability to collaborate and innovate.
CLM - "Collaboration" Support (which extends across contract lifecycle) (Self-Description):
Collaborative capabilities are native features in the Ivalua CLM solution.  The ability to message is pervasive throughout the solution both internally and with suppliers.  By nature the collaborative process is supported by the Ivalua workflow which provides a back and forth negotiation/markup process between legal, buyers, suppliers, etc.</t>
  </si>
  <si>
    <t>Sourcing - Execution Support (Self-Description):
Ivalua's Product Manager (BOM) capabilities add another comprehensive layer to execution support, becuase the Product BOM serves as a dashboard view, providing real time visibility into Cost, Risk, Process views, etc. for stakeholders.
SXM - Real-Time Messaging (Self-Description):
A new collaboration sidebar gives teams a prominent place to collaborate on contracts, requisitions, invoices etc.
All team members can automatically participate. Messages can be shared with other users in the organization (or beyond eg. Suppliers) who become guest members of the team
The panel includes avatars; comments are timestamped
Nested replies to comments are supported
Message threads are searchable
Documents can be attached to comments
Team members can also subscribe to object-level collaborations to display them in a related homepage/dashboard widget
The panel can be auto hidden and appear only when a new message is added to the object
Object-level content appears in this widget when a team member has subscribed to the object 
Guest users that team members have shared messages with are automatically subscribed to the object’s collaboration. They can unsubscribe if they choose to
Messages identify the object they come from with an initial, direct-link button
Existing messages on the Wall can be searched and replied to
New messages can be created and targeted to individuals or groups
Messages are relatively time stamped 
CLM - "Collaboration" Support (which extends across contract lifecycle) (Self-Description):
Collaborative capabilities are native features in the Ivalua CLM solution. The ability to message is pervasive throughout the solution both internally and with suppliers. By nature the collaborative process is supported by the Ivalua workflow which provides a back and forth negotiation/markup process between legal, buyers, suppliers, etc.
Ivalua has also released an improved ability to use questionnaires for contractual risk assesments. These questionnaires can be configured to recommend mitigating clauses, and trigger a workflow with additional actions if a risk has been identified. This capability can increase collaborative work/efforts of various parties involved in a contracts lifecycle (e.g. requestor, workflow participants, etc.)</t>
  </si>
  <si>
    <t>Collaboration (Basic)
_x000D_(REVISED)</t>
  </si>
  <si>
    <t>SXM - Real-Time Messaging (Self-Description):
We do have a collaborative instant messaging OOB that can be plugged to any scope. We can have general messages, internal messages associated with a specific supplier record or contracts, exchanges between supplier contacts and internal users, etc. Each message is audited and can contain attachment.
SXM - Collaborative Whiteboards (Self-Description):
We have project management functionality where buyers/suppliers can jointly collaborate on documents, taks, milestones, issues, action plans and improvements. However we do not have explicit whiteboarding.
CLM - "Collaboration" Support (which extends across contract lifecycle) (Self-Description):
With current release 156, we support native Collaboration features i.e. social chats internally and with suppliers- these can include messages and alerts.
P2P - Order Collaboration (buyer/supplier) (Self-Description):
Our Change Order functionality is very different as it includes the ability for clients to define dediczated and configurable workflows for change orders. Our latest release 156 provides Social business collaborative tools that will enhance the order collaboration process between buyer/supplier/ stakeholders.
Further our 2018 Roadmap, includes ITEM level collaboration, acknowledgement and confirmations between Buyer, Supplier and Stakeholders. This is sespecially important for Direct materials.
P2P - Order Management (Self-Description):
Our Change Order functionality is very different as it includes the ability for clients to define dediczated and configurable workflows for change orders. Our latest release 156 provides Social business collaborative tools that will enhance the order collaboration process between buyer/supplier/ stakeholders.
Further our 2018 Roadmap, includes ITEM level collaboration, acknowledgement and confirmations between Buyer, Supplier and Stakeholders. This is sespecially important for Direct materials.
Sourcing - Multi-Party (Self-Description):
Ivalua allows  multiple parties to rank all sections; and variable rankings on each section across multiple parties.</t>
  </si>
  <si>
    <t>SXM - Collaborative Whiteboards (Self-Description):
We have project management functionality where buyers/suppliers can jointly collaborate on documents, taks, milestones, issues, action plans and improvements. 
 Although we do not have explicit "whiteboarding" capilities, our 2018 Roadmap includes collaborative design document visualization/markup capabilities, which will improve a buyer/supplier/engineer's ability to collaborate and innovate. This capability will allow cross functional teams to achieve many of the same benefits as "whiteboarding".
CLM - "Collaboration" Support (which extends across contract lifecycle) (Self-Description):
Collaborative capabilities are native features in the Ivalua CLM solution.  The ability to message is pervasive throughout the solution both internally and with suppliers.  By nature the collaborative process is supported by the Ivalua workflow which provides a back and forth negotiation/markup process between legal, buyers, suppliers, etc.</t>
  </si>
  <si>
    <t>Sourcing - Virtual Whiteboard Integration (Reasoning):
Can we handle this through the forum
SXM - Real-Time Messaging (Self-Description):
A new collaboration sidebar gives teams a prominent place to collaborate on contracts, requisitions, invoices etc.
All team members can automatically participate. Messages can be shared with other users in the organization (or beyond eg. Suppliers) who become guest members of the team
The panel includes avatars; comments are timestamped
Nested replies to comments are supported
Message threads are searchable
Documents can be attached to comments
Team members can also subscribe to object-level collaborations to display them in a related homepage/dashboard widget
The panel can be auto hidden and appear only when a new message is added to the object
Object-level content appears in this widget when a team member has subscribed to the object 
Guest users that team members have shared messages with are automatically subscribed to the object’s collaboration. They can unsubscribe if they choose to
Messages identify the object they come from with an initial, direct-link button
Existing messages on the Wall can be searched and replied to
New messages can be created and targeted to individuals or groups
Messages are relatively time stamped 
CLM - "Collaboration" Support (which extends across contract lifecycle) (Self-Description):
Collaborative capabilities are native features in the Ivalua CLM solution. The ability to message is pervasive throughout the solution both internally and with suppliers. By nature the collaborative process is supported by the Ivalua workflow which provides a back and forth negotiation/markup process between legal, buyers, suppliers, etc.
Ivalua has also released an improved ability to use questionnaires for contractual risk assesments. These questionnaires can be configured to recommend mitigating clauses, and trigger a workflow with additional actions if a risk has been identified. This capability can increase collaborative work/efforts of various parties involved in a contracts lifecycle (e.g. requestor, workflow participants, etc.)</t>
  </si>
  <si>
    <t>Collaboration (Advanced)
_x000D_(REVISED)</t>
  </si>
  <si>
    <t xml:space="preserve">Sourcing - Screen Sharing (Reasoning):
We have RFx level Audit/tracking. 
Anyone with permission can edit. , Control doesn't need to be passed, Multiple buyers can work on multiple sections simultaneously and track what each other are doing.
</t>
  </si>
  <si>
    <t>Screen Sharing
_x000D_(REVISED)</t>
  </si>
  <si>
    <t>P2P - Non-Catalog / Services Requisitions (Self-Description):
Ivalua support non-cataloged item requisitions, such as e-forms / smart forms / e-templates / etc. Services can be requisitioned through the Ivalua suite i.e., contracted as part of an eProcurement product). Ivalua's approach is fundamentally different here as we are the only suite provider that has a stand-alone Services procurement functionality, that is  pre-integrated to the broader Spend Management suite. Clients can raise simple services b-form, configurable rate cards, collaborate on quotes, use services catalogs for SKU based services, blanket Orders for recurring services, raise temp labor requests (with skills, locations, duration, rates), complex SOW based service requests- all within Ivalua Suite. Clients can create services requests, skills profiles rate cards, POs, contractor onboarding  requests that are compliant with policies. Ivalua does have abilities to receive services- both as time sheets and deliverable based receipts. 
However, if a client really want, the Ivalua Platform can easily integrate with contingent labor systems. from a request and reporting perspective. 
P2P - Repetitive Requisitions (Self-Description):
Ivalua supports repetitive requisitions and features supporting features (e.g., lists, kits, bundles, intelligent re-ordering workflow (with the ability to include tolerances / business rules), etc.). Ivalua handles e-forms and business users and administrators can set these without requiring any IT support or coding.</t>
  </si>
  <si>
    <t>Sourcing - Components (Self-Description):
Supports  free form entry, configurable drop-down lists, multi-selects, templates, question libraries and and other re-usable components. We can also automatically pull data from the supplier repository, and inject them into the questionnaires (survey tool). This means that Suppliers won't have to type every field each time, but just check if ok.
SXM - Form Support (Self-Description):
Users can create any form, and conditional workflow, that they need to capture all of the necessary data.
SXM - Conflict Resolution CAR/CAM (Self-Description):
Ivalua provides Supplier Improvement Plans and Issues Management functionality that enable true collaboration that improves supplier performance and makes an impact on the bottom line. Clients can assign actions to key supplier/ internal resources and track ongoing status. The solution provides visibility and report on key metrics shared between business stakeholders and suppliers. Clients can rapidly access data with direct links to supplier performance evaluations and exceptions.
SXM - Survey Integration (Self-Description):
Ivalua provises native ability to do surveys and link them to mtrics/ KPIs, suppliers, business units, scorecards, categories, buyers. Scores can be weigted, self-scored, scored by others, or auto-scored based on the responses (and pre-assigned values for difference response types). Hence this process is very efficient.
CLM - Survey integration (Self-Description):
Survey questionnaires are integrated OOB with the contract module. Recurring campaign as well as end of assignement survey can be run for contracts.</t>
  </si>
  <si>
    <t xml:space="preserve">P2P - Non-Catalog / Services Requisitions (Self-Description):
Was always part of ivalua but may not have been described previously  
IVALUA lets you generate a quote request based on the non-catalog line items of a purchase requisition, so that you may send it to a selection of suppliers. The sending of the quote requests and processing of received quotes is done outside
IVALUA. As soon as quote is approved, the purchase requisition can be completed and a price can be entered in the line item details.
IVALUA lets you create a request for proposal (or spot bid) from a purchase requisition in order to source the requested items.
The SPOT BID allows you to:
 Negotiate the price with selected suppliers
 Contract with the lowest bidder
 Update the purchase requisition
Complex Services
Capture and validate requester needs, source and contract, order and collaborate on supplier responses for contingent labor, fee/ deliverable/ milestone and Statement of Work (SOW) based services.
KEY FEATURES
Request Contingent Labor and capture service profiles, skill levels, delivery location, duration, milestones and rate cards – either from templates or hiring managers.
Request Fee/ Deliverable/Milestone-based services and capture service profiles, deliverable detail, duration and discounts -either from templates or requests.
Order SOW-based services directly off established SOWs and Contracts.
Initiate Spot Bids directly from a PR and take advantage of excess bench and resource capacity.
Deep support for collaborative Candidate evaluation, assignment, on-boarding, time-sheet, invoicing and profiles.
Milestone and Subscription payments approval managed inside for easy reconciling of invoices.
</t>
  </si>
  <si>
    <t>Sourcing - Components (Self-Description):
Supports free form entry, configurable drop-down lists, multi-selects, templates, question libraries and and other re-usable components. We can also automatically pull data from the supplier repository, and inject them into the questionnaires (survey tool). This means that Suppliers won't have to type every field each time, but just check if ok. Supplier updates in a RFx survey can also be used to update the supplier profile. Standard RFx surveys can be avialable in the AddOn Store which can either be used as is or modified to meet the cleints needs.
SXM - Form Support (Self-Description):
Users can create any form, and conditional workflow, that they need to capture all of the necessary data. Workflows can also be changed on the fly, if necessary using the UI based configuration / editing tool.
SXM - Conflict Resolution CAR/CAM (Self-Description):
Ivalua offers extensive supplier evaluation and process improvement features to help you weld your supply chain into a cohesive, competitive, and cost effective strategic system. The Supplier Performance module provides you with the means to assess a supplier’s ability to execute based on a set of performance expectations. It also includes Issues management and improvement plan capabilities. Issues Management gives you the ability to report problems arising within the relationship with the supplier. Users can log and manage exceptions in relation to: Suppliers, Contracts, Sourcing processes, Orders, Receipts, Invoices. Issues may be of different types (Delay, Price, Quality, General) and severity level (Minor, Average, Major). In the course of its lifecycle, an exception will go through various statuses (New, In progress, Solved) driven by its validation workflow. 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
SXM - Survey Integration (Self-Description):
" Ivalua offers a very sophisticated survey tool that allows for internal collaboration on survey creation (based on templates or new), simple survey design with various options for question types, campaign management feature to involve internal evaluators, ability to assign weights to certain responses and also conditional flows. Authorized profiles have the possibility to create Campaigns in Ivalua to score and measure different aspects of supplier performance. Campaigns are made of Scoring Campaigns and Spot evaluations questionnaires (surveys) that can be shared with selected users. Participants are notified directly on their Ivalua homepage and can also be notified via the Collaboration panel. 
 Surveys are created, shared, scored and managed using the Questionnaire module. The Questionnaire module allows you to build and manage questionnaires that can be used
 to address very distinct needs across the application.
 These needs fall into three categories:
  - The need to assess and score a supplier
  - The need to collect information
  - The need to score supplier answers to a questionnaire
 These needs are addressed through various processes:
  - Spot evaluations
  - Campaigns
  - RFP proposal evaluations
 Questionnaire templates are predefined questionnaires, which you can tailor to the requirements of your company and which are made available to users. Each questionnaire template has a type, an owner, and may be linked to an organization and a commodity. It also includes a questionnaire, as well as default rules for respondent assignment. By tying questionnaire templates to an organization and a commodity, you can specifically adapt the templates to purchasing category and organization requirements, and control access to those based on users’ scope. Depending on the use case, questionnaire templates may or may not be editable by end users. Templates for scoring campaigns and spot evaluations are defined by SMEs at company level and must remain stable over time in order to allow score consolidation; this is why they are read-only and end-users have no choice but to use them as is. In other use cases, templates can be modified by end-users to cater for contextual needs.</t>
  </si>
  <si>
    <t>SXM - Survey Integration (Self-Description):
Ivalua offers a very sophisticated survey tool that allows for internal collaboration on survey creation (based on templates or new), simple survey design with various options for question types, campaign management feature to involve internal evaluators, ability to assign weights to certain responses and also conditional flows. Authorized profiles have the possibility to create Campaigns in Ivalua to score and measure different aspects of supplier performance. Campaigns are made of Scoring Campaigns and Spot evaluations questionnaires (surveys) that can be shared with selected users. Participants are notified directly on their Ivalua homepage and can also be notified via the Collaboration panel. Ivalua has released new global dashboards showing the progress of questionnaire campaigns (e.g. Performance and RFIs, etc.), further improving the out of the box capabilities for users to manage campaigns. 
Surveys are created, shared, scored and managed using the Questionnaire module. The Questionnaire module allows you to build and manage questionnaires that can be used
to address very distinct needs across the application.
These needs fall into three categories:
- The need to assess and score a supplier
- The need to collect information
- The need to score supplier answers to a questionnaire
These needs are addressed through various processes:
- Spot evaluations
- Campaigns
- RFP proposal evaluations
Questionnaire templates are predefined questionnaires, which you can tailor to the requirements of your company and which are made available to users. Each questionnaire template has a type, an owner, and may be linked to an organization and a commodity. It also includes a questionnaire, as well as default rules for respondent assignment. By tying questionnaire templates to an organization and a commodity, you can specifically adapt the templates to purchasing category and organization requirements, and control access to those based on users’ scope. Depending on the use case, questionnaire templates may or may not be editable by end users. Templates for scoring campaigns and spot evaluations are defined by SMEs at company level and must remain stable over time in order to allow score consolidation; this is why they are read-only and end-users have no choice but to use them as is. In other use cases, templates can be modified by end-users to cater for contextual needs.
Questionnaires can also be used to measure, evaluate and track inherent risk. This information can be leveraged in various ways to the benefit of the client, whether providing feedback the supply base, mitigating existing or future business risk with that supplier, etc.</t>
  </si>
  <si>
    <t>Form Support
_x000D_(REVISED)</t>
  </si>
  <si>
    <t>Excel Support
_x000D_(NEW)</t>
  </si>
  <si>
    <t>Independent Contract Worker (ICW) Management
_x000D_(NEW)</t>
  </si>
  <si>
    <t>Temporary Staffing Management
_x000D_(NEW)</t>
  </si>
  <si>
    <t>Services/SOW Management
_x000D_(NEW)</t>
  </si>
  <si>
    <t>Preferred Supplier Status
_x000D_(NEW)</t>
  </si>
  <si>
    <t>Blocked/Blacklisted Suppliers
_x000D_(NEW)</t>
  </si>
  <si>
    <t>Sourcing - Issue Identification (Self-Description):
Fully functional Issue Management module natively integrated to each other S2P module and Corrective Action Plans
SXM - Issue Identification and Tracking (Self-Description):
Ivalua provides Issues Management functionality that enables clients to focus on issues that require the most attention in areas such as deliveries, invoices, SLA compliance, etc. Functional support includes, (a) verification of  follow-up actions and review required documents with validation workflow; (b) receive team notifications and real-time alerts. This helps clients save time by using a single source linked to your orders, deliveries, invoices and contracts. Track and report on issues and disputes and better collaborate with suppliers.
CLM - Corrective Action &amp; Conflict Resolution (Self-Description):
We have dedicated functionality for Performance Evaluation, Action Plan, Issues Management and Improvement Plans, which are all integrated with each other. We win business because of this capability.</t>
  </si>
  <si>
    <t>Sourcing - Issue Identification (Self-Description):
Issues Management module gives you the ability to report problems arising within the relationship with the supplier. Users can log and manage exceptions in relation to: Suppliers, Contracts, Sourcing processes, Orders, Receipts, Invoices. Exceptions may be of different types (Delay, Price, Quality, General) and severity level (Minor, Average, Major). In the course of its lifecycle, an exception will go through various statuses (New, In progress, Solved) driven by its validation workflow</t>
  </si>
  <si>
    <t>CLM - Corrective Action &amp; Conflict Resolution (Self-Description):
 Issues Management gives you the ability to report problems arising within the relationship with the supplier. Users can log and manage exceptions in relation to: Suppliers, Contracts, Sourcing processes, Orders, Receipts, Invoices. Issues may be of different types (Delay, Price, Quality, General) and severity level (Minor, Average, Major). In the course of its lifecycle, an exception will go through various statuses (New, In progress, Solved) driven by its validation workflow. 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t>
  </si>
  <si>
    <t>Internal Issue Identification
_x000D_(REVISED)</t>
  </si>
  <si>
    <t>External Issue Identification
_x000D_(REVISED)</t>
  </si>
  <si>
    <t>SXM - Issue Identification and Tracking (Self-Description):
Ivalua provides Issues Management functionality that enables clients to focus on issues that require the most attention in areas such as deliveries, invoices, SLA compliance, etc. Functional support includes, (a) verification of  follow-up actions and review required documents with validation workflow; (b) receive team notifications and real-time alerts. This helps clients save time by using a single source linked to your orders, deliveries, invoices and contracts. Track and report on issues and disputes and better collaborate with suppliers.
CLM - Corrective Action &amp; Conflict Resolution (Self-Description):
We have dedicated functionality for Performance Evaluation, Action Plan, Issues Management and Improvement Plans, which are all integrated with each other. We win business because of this capability.</t>
  </si>
  <si>
    <t>Potential Issue Monitoring - Internal
_x000D_(REVISED)</t>
  </si>
  <si>
    <t>Potential Issue Monitoring - External
_x000D_(REVISED)</t>
  </si>
  <si>
    <t>CLM - Corrective Action &amp; Conflict Resolution (Self-Description):
We have dedicated functionality for Performance Evaluation, Action Plan, Issues Management and Improvement Plans, which are all integrated with each other. We win business because of this capability.</t>
  </si>
  <si>
    <t>Dispute Identification
_x000D_(REVISED)</t>
  </si>
  <si>
    <t>SXM - Plan Development &amp; Milestone Definition (Self-Description):
Ivalua provides Program and Project management functionality tuned for  various procurement activities for internally relevant initiatives. Key features include:
(a) Organize all activities throughout the Ivalua suite around corporate projects or initiatives.
(b) Provide a console for non-procurement members of the project team to communicate, plan, manage tasks, upload docs and track progress.
(c) Link projects to sourcing, contracts, requisitions, orders, invoices, performance evaluations, etc. for a full view of all activities in procurement that affect the project.
This helps clients save time reporting details to project team members outside of procurement. Organize information from Sourcing to help with a project to generate cost-based sales proposals, to address a new product introduction initiative or to pass project requirements for something like a construction or oil-field project directly into sourcing and contracting vehicles with sub-contractors.</t>
  </si>
  <si>
    <t>SXM - Plan Development &amp; Milestone Definition (Self-Description):
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 
 "Ivalua provides Program and Project management functionality tuned for various procurement activities for internally relevant initiatives. Key features include:
 (a) Organize all activities throughout the Ivalua suite around corporate projects or initiatives.
 (b) Provide a console for non-procurement members of the project team to communicate, plan, manage tasks, upload docs and track progress.
 (c) Link projects to sourcing, contracts, requisitions, orders, invoices, performance evaluations, etc. for a full view of all activities in procurement that affect the project.
 This helps clients save time reporting details to project team members outside of procurement. Organize information from Sourcing to help with a project to generate cost-based sales proposals, to address a new product introduction initiative or to pass project requirements for something like a construction or oil-field project directly into sourcing and contracting vehicles with sub-contractors."</t>
  </si>
  <si>
    <t>Plan Creation
_x000D_(REVISED)</t>
  </si>
  <si>
    <t>SXM - Conflict Resolution CAR/CAM (Self-Description):
Ivalua provides Supplier Improvement Plans and Issues Management functionality that enable true collaboration that improves supplier performance and makes an impact on the bottom line. Clients can assign actions to key supplier/ internal resources and track ongoing status. The solution provides visibility and report on key metrics shared between business stakeholders and suppliers. Clients can rapidly access data with direct links to supplier performance evaluations and exceptions.
SXM - Plan Development &amp; Milestone Definition (Self-Description):
Ivalua provides Program and Project management functionality tuned for  various procurement activities for internally relevant initiatives. Key features include:
(a) Organize all activities throughout the Ivalua suite around corporate projects or initiatives.
(b) Provide a console for non-procurement members of the project team to communicate, plan, manage tasks, upload docs and track progress.
(c) Link projects to sourcing, contracts, requisitions, orders, invoices, performance evaluations, etc. for a full view of all activities in procurement that affect the project.
This helps clients save time reporting details to project team members outside of procurement. Organize information from Sourcing to help with a project to generate cost-based sales proposals, to address a new product introduction initiative or to pass project requirements for something like a construction or oil-field project directly into sourcing and contracting vehicles with sub-contractors.</t>
  </si>
  <si>
    <t>SXM - Conflict Resolution CAR/CAM (Self-Description):
Ivalua offers extensive supplier evaluation and process improvement features to help you weld your supply chain into a cohesive, competitive, and cost effective strategic system. The Supplier Performance module provides you with the means to assess a supplier’s ability to execute based on a set of performance expectations. It also includes Issues management and improvement plan capabilities. Issues Management gives you the ability to report problems arising within the relationship with the supplier. Users can log and manage exceptions in relation to: Suppliers, Contracts, Sourcing processes, Orders, Receipts, Invoices. Issues may be of different types (Delay, Price, Quality, General) and severity level (Minor, Average, Major). In the course of its lifecycle, an exception will go through various statuses (New, In progress, Solved) driven by its validation workflow. 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
SXM - Plan Development &amp; Milestone Definition (Self-Description):
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 
 "Ivalua provides Program and Project management functionality tuned for various procurement activities for internally relevant initiatives. Key features include:
 (a) Organize all activities throughout the Ivalua suite around corporate projects or initiatives.
 (b) Provide a console for non-procurement members of the project team to communicate, plan, manage tasks, upload docs and track progress.
 (c) Link projects to sourcing, contracts, requisitions, orders, invoices, performance evaluations, etc. for a full view of all activities in procurement that affect the project.
 This helps clients save time reporting details to project team members outside of procurement. Organize information from Sourcing to help with a project to generate cost-based sales proposals, to address a new product introduction initiative or to pass project requirements for something like a construction or oil-field project directly into sourcing and contracting vehicles with sub-contractors."</t>
  </si>
  <si>
    <t>Collaborative Plan Development
_x000D_(REVISED)</t>
  </si>
  <si>
    <t>Template Support
_x000D_(NEW)</t>
  </si>
  <si>
    <t>Template Library
_x000D_(NEW)</t>
  </si>
  <si>
    <t>Sourcing - Milestone Tracking (Self-Description):
Milestone Tracking is integrated natively to Projects, and all other S2P modules(e..g contracting, Sourcing, Corrective Actions)</t>
  </si>
  <si>
    <t>Monitoring
_x000D_(REVISED)</t>
  </si>
  <si>
    <t>Post-Mortem Evaluation
_x000D_(NEW)</t>
  </si>
  <si>
    <t>SXM - Status Updates (Self-Description):
Ivalua allows for the verification of  follow-up actions and review required documents with validation workflow; and receive team notifications and real-time alerts. 
SXM - Integration with CAR/CAM (Self-Description):
CAR/CAM systems can be integrated as required.</t>
  </si>
  <si>
    <t>SXM - Integration with CAR/CAM (Self-Description):
CAR/CAM systems can be integrated as required. Notifications and alerts can be included to notifify team mebers of status changes related to milestones.</t>
  </si>
  <si>
    <t>Alerts and Status Updates
_x000D_(REVISED)</t>
  </si>
  <si>
    <t>SXM - Resolution Mechanisms (Self-Description):
Resolution mechanisms in Ivalua center around identifying Issues, Improvement Plans, Action Plans,  tracking their status/progress, Acceptance of resolution via Validation Workflow and closure of the issues/ actions. Resolution mechanisms are further supported by underlying workflow, approval authority, buyer/supplier collaboration and if required project management capability.</t>
  </si>
  <si>
    <t>Resolution Mechanisms
_x000D_(REVISED)</t>
  </si>
  <si>
    <t>Impact Assessment
_x000D_(NEW)</t>
  </si>
  <si>
    <t>Risk Prioritization
_x000D_(NEW)</t>
  </si>
  <si>
    <t>What-If Analysis
_x000D_(NEW)</t>
  </si>
  <si>
    <t>SXM - Mitigation Plan (Self-Description):
Various types of mitigation plans can be created in Ivalua using our Improvement Plans, Issues Management and Category Action Plan functionality. Some risks can be mitigated by Suppliers improving their process (so Ivalua allows for creation of Improvement plan). Other risks are best mitigated by formally creating/ collaborating on and resolving the issue (e.g. buyer-supplier joint focus and review of certain processes) and so Ivalua allows for creation of Issues. Other risks are best mitigated by Suppliers taking very concrete Category Actions (e.g. replace certain tooling, upskill staff in Y areas) and so an Action Plan is the most apprpriate mitigation approach. Ivalua supports them all.</t>
  </si>
  <si>
    <t>Custom Plan Creation
_x000D_(REVISED)</t>
  </si>
  <si>
    <t>Execution Monitoring
_x000D_(NEW)</t>
  </si>
  <si>
    <t>SXM - Risk Management (Self-Description):
Ivalua allows buyers to track supplier and contract level risk using qualitative/quantitative risk data.
Key features include: (a) Evaluate and analyze suppliers across multiple risk dimensions; (b) Configure risk types and measurement indicators; (c) Use forms or integration with 3rd parties to update supplier risk data. 
This helps buyers/ vendor managers/ risk managers save valuable time for their team by automating risk scoring campaigns, mitigate risk by integrations with 3rd party risk providers and set up business rules and metrics to ensure teams are contracting and awarding business to low risk suppliers.</t>
  </si>
  <si>
    <t>SXM - Risk Management (Self-Description):
"The primary means for helping an organization manage risk is Ivalua’s ability to consolidate multiple forms of data in a single repository. Examples of data that can be used as inputs for identifying risks include metadata about a supplier, contract, and transaction (geography, value of the object, past performance, etc.), stakeholder survey inputs and results, historical data pertaining to vendor compliance with mandatory requirements such as credentials, licenses etc., market conditions (using third party data from sources such as D&amp;B), financial information (using key financial inputs uploaded from the supplier's public financial statements using MS Excel and 3rd party data providers) and socio-economic objectives (using vendor profile information such as diversity, as well as 3rd party data from EcoVadis). 
 Many of Ivalua’s clients benefit from Ivalua’s ability to collect different pieces of information about a supplier and take action on that data in order to support various supplier portfolio initiatives. This data can be collected via integrations with third-party data providers or through supplier self-disclosure. When meta data exists Ivalua can then require that various supporting documents be submitted in order to validate and approve the status of the supplier. Supporting documents can be time-based thus proactively informing both supplier and Client stakeholders when certain credentials need to be provided or renewed. This in essence shifts the burden to the supplier and puts the administrative overhead of collecting the data on the shoulders of the Ivalua platform. Clients taking advantage of Ivalua’s native data repository and workflow tools find it much easier to collaborate with suppliers in achieving a higher adoption rate and improved compliance and risj information.".</t>
  </si>
  <si>
    <t>SXM - Risk Management (Self-Description):
The primary means for helping an organization manage risk is Ivalua’s ability to consolidate multiple forms of data in a single repository. Examples of data that can be used as inputs for identifying risks include metadata about a supplier, contract, and transaction (geography, value of the object, past performance, etc.), stakeholder survey inputs and results, historical data pertaining to vendor compliance with mandatory requirements such as credentials, licenses etc., market conditions (using third party data from sources such as D&amp;B), financial information (using key financial inputs uploaded from the supplier's public financial statements using MS Excel and 3rd party data providers) and socio-economic objectives (using vendor profile information such as diversity, as well as 3rd party data from EcoVadis). 
Many of Ivalua’s clients benefit from Ivalua’s ability to collect different pieces of information about a supplier and take action on that data in order to support various supplier portfolio initiatives. This data can be collected via integrations with third-party data providers or through supplier self-disclosure. When meta data exists Ivalua can then require that various supporting documents be submitted in order to validate and approve the status of the supplier. Supporting documents can be time-based thus proactively informing both supplier and Client stakeholders when certain credentials need to be provided or renewed. This in essence shifts the burden to the supplier and puts the administrative overhead of collecting the data on the shoulders of the Ivalua platform. Clients taking advantage of Ivalua’s native data repository and workflow tools find it much easier to collaborate with suppliers in achieving a higher adoption rate and improved compliance and risk information.
Ivaluas latest release includes a deep financial information tab in the supplier profile, further improving the depth of requested information out of the box and has also provided an improved ability to leverage supplier questionnaires to measure, evaluate and track inherent risk. These new/improved capabilities, bundled with existing supplier qualification capabilities further strengthen a customers ability to deeply understand their supply base from a strategic management and risk perspective.</t>
  </si>
  <si>
    <t>Numeric Models
_x000D_(REVISED)</t>
  </si>
  <si>
    <t>Semantic Models
_x000D_(REVISED)</t>
  </si>
  <si>
    <t>Sentiment Models
_x000D_(REVISED)</t>
  </si>
  <si>
    <t>Evolutionary Models
_x000D_(REVISED)</t>
  </si>
  <si>
    <t xml:space="preserve">SXM - Risk Identification (Self-Description):
Risks can e identified based on supplier surveys, RFI data gathering as well as score values of KPIs (e..g quantitative data) based on the responses being Yes/No, or above /below certain numeric values. Risks can also be identified based on Issues created in our Issue Management module. Thus risks can be identified both automatically as well as manually, using a cross-section of data. </t>
  </si>
  <si>
    <t>SXM - Risk Identification (Self-Description):
Alerts are also set up based on supplier scores...etc.
 E.g. if D&amp;B score falls below x, then alert sent, actions taken...
 Ivalua provides comprehensive Vendor Risk Evaluation capabilities to help organizations assess the risk associated with suppliers, contracts and transactions (or the combination thereof). The primary means for helping an organization manage risk is Ivalua’s ability to consolidate multiple forms of data in a single repository. Examples of data that can be used as inputs for identifying risks include metadata about a supplier, contract, and transaction (geography, value of the object, past performance, etc.), stakeholder survey inputs and results, historical data pertaining to vendor compliance with mandatory requirements such as credentials, licenses etc., market conditions (using third party data from sources such as D&amp;B), financial information (using key financial inputs uploaded from the supplier's public financial statements using MS Excel and 3rd party data providers) and socio-economic objectives (using vendor profile information such as diversity, as well as 3rd party data from EcoVadis). Not only can this data be stored, it can also be commented on and rated by Stakeholders, Risk managers and auditors. These inputs can then be used to calculate a specific score that will be an attribute ascribed to a supplier, contract or transaction. This score can in turn drive system alerts to inform users of the supplier, contract or transaction risk for them to make the appropriate decisions. The other key feature of Ivalua is the ability to take the inputs and/or KPI scores and use that information to dynamically alter system workflows to include additional review and approval steps, require additional input (meta data or documentation) and/or prohibit tasks from occurring until the scores/conditions improve.
 The Questionnaire module allows you to build and manage questionnaires that can be used
 to address very distinct needs across the application.
 These needs fall into three categories:
 - The need to assess and score a supplier
 - The need to collect information
 - The need to score supplier answers to a questionnaire
 These needs are addressed through various processes:
 - Spot evaluations
 - Campaigns
 - RFP proposal evaluations
 Questionnaire templates are predefined questionnaires, which you can tailor to the requirements of your company and which are made available to users. Each questionnaire template has a type, an owner, and may be linked to an organization and a commodity. It also includes a questionnaire, as well as default rules for respondent assignment. By tying questionnaire templates to an organization and a commodity, you can specifically adapt the templates to purchasing category and organization requirements, and control access to those based on users’ scope. Depending on the use case, questionnaire templates may or may not be editable by end users. Templates for scoring campaigns and spot evaluations are defined by SMEs at company level and must remain stable over time in order to allow score consolidation; this is why they are read-only and end-users have no choice but to use them as is. In other use cases, templates can be modified by end-users to cater for contextual needs.
 Campaigns within Ivalua offer the ability to assess a whole set of objects and manage all these evaluations within a single process. Campaigns can either aim at scoring a selection of objects (scoring campaigns) or at collecting information from a selection of suppliers (such as supplier data update campaigns, supplier risk or performance assessments, sourcing RFIs) or from internal users (pre-RFP requirements gathering campaigns).</t>
  </si>
  <si>
    <t xml:space="preserve">SXM - Risk Identification (Self-Description):
Alerts are also set up based on supplier scores...etc.
E.g. if D&amp;B score falls below x, then alert sent, actions taken...
Ivalua provides comprehensive Vendor Risk Evaluation capabilities to help organizations assess the risk associated with suppliers, contracts and transactions (or the combination thereof). The primary means for helping an organization manage risk is Ivalua’s ability to consolidate multiple forms of data in a single repository. Examples of data that can be used as inputs for identifying risks include metadata about a supplier, contract, and transaction (geography, value of the object, past performance, etc.), stakeholder survey inputs and results, historical data pertaining to vendor compliance with mandatory requirements such as credentials, licenses etc., market conditions (using third party data from sources such as D&amp;B), financial information (using key financial inputs uploaded from the supplier's public financial statements using MS Excel and 3rd party data providers) and socio-economic objectives (using vendor profile information such as diversity, as well as 3rd party data from EcoVadis). Not only can this data be stored, it can also be commented on and rated by Stakeholders, Risk managers and auditors. These inputs can then be used to calculate a specific score that will be an attribute ascribed to a supplier, contract or transaction. This score can in turn drive system alerts to inform users of the supplier, contract or transaction risk for them to make the appropriate decisions. The other key feature of Ivalua is the ability to take the inputs and/or KPI scores and use that information to dynamically alter system workflows to include additional review and approval steps, require additional input (meta data or documentation) and/or prohibit tasks from occurring until the scores/conditions improve.
The Questionnaire module allows you to build and manage questionnaires that can be used
to address very distinct needs across the application.
These needs fall into three categories:
- The need to assess and score a supplier
- The need to collect information
- The need to score supplier answers to a questionnaire
These needs are addressed through various processes:
- Spot evaluations
- Campaigns
- RFP proposal evaluations
Questionnaire templates are predefined questionnaires, which you can tailor to the requirements of your company and which are made available to users. Each questionnaire template has a type, an owner, and may be linked to an organization and a commodity. It also includes a questionnaire, as well as default rules for respondent assignment. By tying questionnaire templates to an organization and a commodity, you can specifically adapt the templates to purchasing category and organization requirements, and control access to those based on users’ scope. Depending on the use case, questionnaire templates may or may not be editable by end users. Templates for scoring campaigns and spot evaluations are defined by SMEs at company level and must remain stable over time in order to allow score consolidation; this is why they are read-only and end-users have no choice but to use them as is. In other use cases, templates can be modified by end-users to cater for contextual needs.
Ivaluas latest release includes a deep financial information tab in the supplier profile, further improving the depth of requested information out of the box and has also provided an improved ability to leverage supplier questionnaires to measure, evaluate and track inherent risk. These new/improved capabilities, bundled with existing supplier qualification capabilities further strengthen a customers ability to deeply understand their supply base from a strategic management and risk perspective. 
Campaigns within Ivalua offer the ability to assess a whole set of objects and manage all these evaluations within a single process. Campaigns can either aim at scoring a selection of objects (scoring campaigns) or at collecting information from a selection of suppliers (such as supplier data update campaigns, supplier risk or performance assessments, sourcing RFIs) or from internal users (pre-RFP requirements gathering campaigns).
Ivalua has released new global dashboards showing the progress of questionnaire campaigns (e.g. Performance and RFIs, etc.), further improving the out of the box capabilities for users to manage campaigns. 
</t>
  </si>
  <si>
    <t>Internal KPI Monitoring
_x000D_(REVISED)</t>
  </si>
  <si>
    <t xml:space="preserve">Sourcing - 3rd Party Data Integration (Self-Description):
There is API and native integration to the Risk Management applications provided by the data providers should the buying organization also have a license to those platforms
SXM - 3rd Party Data Integration (Self-Description):
Ivalua has a native, configurable, comprehensive Integration Toolbox in the same UI as the rest of the suite, that includes EAI, ETL, Search, Query features. We integrate with OOTB with DocuSign, Universign, e-Attestations, D&amp;B, Bureau van Dijk and EcoVadis.  We have not yet seen an integration scenario that we cannot handle. Our Integration Toolbox and integrations are free-of-charge with the rest of the Ivalua platform, unlike other providers who charge EDI and ETL fees.
SXM - Risk Identification (Self-Description):
Risks can e identified based on supplier surveys, RFI data gathering as well as score values of KPIs (e..g quantitative data) based on the responses being Yes/No, or above /below certain numeric values. Risks can also be identified based on Issues created in our Issue Management module. Thus risks can be identified both automatically as well as manually, using a cross-section of data. </t>
  </si>
  <si>
    <t xml:space="preserve">SXM - 3rd Party Data Integration (Self-Description):
Ivalua has a native, configurable, comprehensive Integration Toolbox in the same UI as the rest of the suite, that includes EAI, ETL, Search, Query features. We integrate with OOTB with DocuSign, Universign, e-Attestations, D&amp;B, Bureau van Dijk, ellishpere, Intuiz, and EcoVadis. We have not yet seen an integration scenario that we cannot handle. Our Integration Toolbox and integrations are free-of-charge with the rest of the Ivalua platform, unlike other providers who charge EDI and ETL fees.
3P data can then be easily used throughout the entire S2P suite, putting critical information where users need them to make decissions. e.g. risk, etc. information can be incorporated into the new Product Manager (BOM) module to get a view of product / supplier health.
SXM - Risk Identification (Self-Description):
Alerts are also set up based on supplier scores...etc.
E.g. if D&amp;B score falls below x, then alert sent, actions taken...
Ivalua provides comprehensive Vendor Risk Evaluation capabilities to help organizations assess the risk associated with suppliers, contracts and transactions (or the combination thereof). The primary means for helping an organization manage risk is Ivalua’s ability to consolidate multiple forms of data in a single repository. Examples of data that can be used as inputs for identifying risks include metadata about a supplier, contract, and transaction (geography, value of the object, past performance, etc.), stakeholder survey inputs and results, historical data pertaining to vendor compliance with mandatory requirements such as credentials, licenses etc., market conditions (using third party data from sources such as D&amp;B), financial information (using key financial inputs uploaded from the supplier's public financial statements using MS Excel and 3rd party data providers) and socio-economic objectives (using vendor profile information such as diversity, as well as 3rd party data from EcoVadis). Not only can this data be stored, it can also be commented on and rated by Stakeholders, Risk managers and auditors. These inputs can then be used to calculate a specific score that will be an attribute ascribed to a supplier, contract or transaction. This score can in turn drive system alerts to inform users of the supplier, contract or transaction risk for them to make the appropriate decisions. The other key feature of Ivalua is the ability to take the inputs and/or KPI scores and use that information to dynamically alter system workflows to include additional review and approval steps, require additional input (meta data or documentation) and/or prohibit tasks from occurring until the scores/conditions improve.
The Questionnaire module allows you to build and manage questionnaires that can be used
to address very distinct needs across the application.
These needs fall into three categories:
- The need to assess and score a supplier
- The need to collect information
- The need to score supplier answers to a questionnaire
These needs are addressed through various processes:
- Spot evaluations
- Campaigns
- RFP proposal evaluations
Questionnaire templates are predefined questionnaires, which you can tailor to the requirements of your company and which are made available to users. Each questionnaire template has a type, an owner, and may be linked to an organization and a commodity. It also includes a questionnaire, as well as default rules for respondent assignment. By tying questionnaire templates to an organization and a commodity, you can specifically adapt the templates to purchasing category and organization requirements, and control access to those based on users’ scope. Depending on the use case, questionnaire templates may or may not be editable by end users. Templates for scoring campaigns and spot evaluations are defined by SMEs at company level and must remain stable over time in order to allow score consolidation; this is why they are read-only and end-users have no choice but to use them as is. In other use cases, templates can be modified by end-users to cater for contextual needs.
Ivaluas latest release includes a deep financial information tab in the supplier profile, further improving the depth of requested information out of the box and has also provided an improved ability to leverage supplier questionnaires to measure, evaluate and track inherent risk. These new/improved capabilities, bundled with existing supplier qualification capabilities further strengthen a customers ability to deeply understand their supply base from a strategic management and risk perspective. 
Campaigns within Ivalua offer the ability to assess a whole set of objects and manage all these evaluations within a single process. Campaigns can either aim at scoring a selection of objects (scoring campaigns) or at collecting information from a selection of suppliers (such as supplier data update campaigns, supplier risk or performance assessments, sourcing RFIs) or from internal users (pre-RFP requirements gathering campaigns).
Ivalua has released new global dashboards showing the progress of questionnaire campaigns (e.g. Performance and RFIs, etc.), further improving the out of the box capabilities for users to manage campaigns. 
</t>
  </si>
  <si>
    <t>Financial Monitoring
_x000D_(REVISED)</t>
  </si>
  <si>
    <t>Government Status Monitoring
_x000D_(REVISED)</t>
  </si>
  <si>
    <t>Regulatory Monitoring
_x000D_(REVISED)</t>
  </si>
  <si>
    <t>Tariff Monitoring
_x000D_(REVISED)</t>
  </si>
  <si>
    <t>Legal / Civil Suit Monitoring
_x000D_(REVISED)</t>
  </si>
  <si>
    <t>Sourcing - 3rd Party Data Integration (Self-Description):
There is API and native integration to the Risk Management applications provided by the data providers should the buying organization also have a license to those platforms
Sourcing - Event Monitoring (Self-Description):
Integration toolbox can be used to configure certain keyword lookups. AI for more fuzzy semantics is coming
SXM - 3rd Party Data Integration (Self-Description):
Ivalua has a native, configurable, comprehensive Integration Toolbox in the same UI as the rest of the suite, that includes EAI, ETL, Search, Query features. We integrate with OOTB with DocuSign, Universign, e-Attestations, D&amp;B, Bureau van Dijk and EcoVadis.  We have not yet seen an integration scenario that we cannot handle. Our Integration Toolbox and integrations are free-of-charge with the rest of the Ivalua platform, unlike other providers who charge EDI and ETL fees.
SXM - Risk Identification (Self-Description):
Risks can e identified based on supplier surveys, RFI data gathering as well as score values of KPIs (e..g quantitative data) based on the responses being Yes/No, or above /below certain numeric values. Risks can also be identified based on Issues created in our Issue Management module. Thus risks can be identified both automatically as well as manually, using a cross-section of data. 
SXM - Event Monitoring (Self-Description):
Real time data can be imported using web services, EAI, ETL from any source.</t>
  </si>
  <si>
    <t>Sourcing - Event Monitoring (Self-Description):
Events can happen inside the Ivalua platform (with its many touchpoints with suppliers) or outside. As noted above, integration with outside sources is facilitated by the Integration Toolbox and some already exist for the more popular data aggregators in the Ivalua Add-On store. Events inside Ivalua are readily available. In the Risk area, for example, it may be determined that suppliers with a certain Debt-to-Asset ratio and with outstanding Invoices in excess of 10% of their Revenue are higher risk. The calculation of this risk from the financials maintained in the supplier repository and comparing to the outstanding payables in the Invoicing module is all done inside the Quarterly campaign to assess risk. Another example may be a flag on suppliers who elect for Early Payment discounts in excess of their peers; perhaps they have cash flow problems.
SXM - Risk Identification (Self-Description):
Alerts are also set up based on supplier scores...etc.
 E.g. if D&amp;B score falls below x, then alert sent, actions taken...
 Ivalua provides comprehensive Vendor Risk Evaluation capabilities to help organizations assess the risk associated with suppliers, contracts and transactions (or the combination thereof). The primary means for helping an organization manage risk is Ivalua’s ability to consolidate multiple forms of data in a single repository. Examples of data that can be used as inputs for identifying risks include metadata about a supplier, contract, and transaction (geography, value of the object, past performance, etc.), stakeholder survey inputs and results, historical data pertaining to vendor compliance with mandatory requirements such as credentials, licenses etc., market conditions (using third party data from sources such as D&amp;B), financial information (using key financial inputs uploaded from the supplier's public financial statements using MS Excel and 3rd party data providers) and socio-economic objectives (using vendor profile information such as diversity, as well as 3rd party data from EcoVadis). Not only can this data be stored, it can also be commented on and rated by Stakeholders, Risk managers and auditors. These inputs can then be used to calculate a specific score that will be an attribute ascribed to a supplier, contract or transaction. This score can in turn drive system alerts to inform users of the supplier, contract or transaction risk for them to make the appropriate decisions. The other key feature of Ivalua is the ability to take the inputs and/or KPI scores and use that information to dynamically alter system workflows to include additional review and approval steps, require additional input (meta data or documentation) and/or prohibit tasks from occurring until the scores/conditions improve.
 The Questionnaire module allows you to build and manage questionnaires that can be used
 to address very distinct needs across the application.
 These needs fall into three categories:
 - The need to assess and score a supplier
 - The need to collect information
 - The need to score supplier answers to a questionnaire
 These needs are addressed through various processes:
 - Spot evaluations
 - Campaigns
 - RFP proposal evaluations
 Questionnaire templates are predefined questionnaires, which you can tailor to the requirements of your company and which are made available to users. Each questionnaire template has a type, an owner, and may be linked to an organization and a commodity. It also includes a questionnaire, as well as default rules for respondent assignment. By tying questionnaire templates to an organization and a commodity, you can specifically adapt the templates to purchasing category and organization requirements, and control access to those based on users’ scope. Depending on the use case, questionnaire templates may or may not be editable by end users. Templates for scoring campaigns and spot evaluations are defined by SMEs at company level and must remain stable over time in order to allow score consolidation; this is why they are read-only and end-users have no choice but to use them as is. In other use cases, templates can be modified by end-users to cater for contextual needs.
 Campaigns within Ivalua offer the ability to assess a whole set of objects and manage all these evaluations within a single process. Campaigns can either aim at scoring a selection of objects (scoring campaigns) or at collecting information from a selection of suppliers (such as supplier data update campaigns, supplier risk or performance assessments, sourcing RFIs) or from internal users (pre-RFP requirements gathering campaigns).
SXM - Event Monitoring (Self-Description):
"Events can happen inside the Ivalua platform (with its many touchpoints with suppliers) or outside. As noted above, integration with outside sources is facilitated by the Integration Toolbox and some already exist for the more popular data aggregators in the Ivalua Add-On store.
 Events inside Ivalua are readily available. In the Risk area, for example, it may be determined that suppliers with a certain Debt-to-Asset ratio and with outstanding Invoices in excess of 10% of their Revenue are higher risk. The calculation of this risk from the financials maintained in the supplier repository and comparing to the outstanding payables in the Invoicing module is all done inside the Quarterly campaign to assess risk. Another example may be a flag on suppliers who elect for Early Payment discounts in excess of their peers; perhaps they have cash flow problems.
 Ivalua is instituting AI tools that can spot the above and similar trends to highlight where new Risk flags may be set up."</t>
  </si>
  <si>
    <t>News Monitoring
_x000D_(REVISED)</t>
  </si>
  <si>
    <t>Social Media Monitoring
_x000D_(REVISED)</t>
  </si>
  <si>
    <t>Cyber Monitoring
_x000D_(REVISED)</t>
  </si>
  <si>
    <t>Sourcing - Scorecard Based Alerts/Notifications (Self-Description):
 yes, thresholds or significant changes</t>
  </si>
  <si>
    <t>Sourcing - Scorecard Based Alerts/Notifications (Self-Description):
The Ivalua SRM suite of applications is designed to provide a 360° view of our client's relationship with a given supplier in real time. This includes a robust scorecarding feature and these scorecards can be configured and saved and reused as templates. Any KPIs and/or measures can be easily added and configured. 
 The snapshot overview of your integral relationship with any given supplier can be instantly produced in a dashboard.
 KPI's are entirely definable and configurable, marketplace wide, or by commodity/supplier group or any other subdivision of the vendor community. Score cards: same thing. We have pre-built templates that can be filled but quite often risk scoring methodology, weightings, attributes, etc are different depending on the vertical, which is why a customer can also design their own scorecard and/or questionnaire.</t>
  </si>
  <si>
    <t>Alerts / Notifications
_x000D_(REVISED)</t>
  </si>
  <si>
    <t>Financial Compliance
_x000D_(NEW)</t>
  </si>
  <si>
    <t>Anti-Human Trafficking Compliance
_x000D_(NEW)</t>
  </si>
  <si>
    <t>Restricted / Hazardous Material
_x000D_(NEW)</t>
  </si>
  <si>
    <t>Environmental Compliance
_x000D_(NEW)</t>
  </si>
  <si>
    <t>Anti-Bribery / Corruption
_x000D_(NEW)</t>
  </si>
  <si>
    <t>Privacy and Information Security
_x000D_(NEW)</t>
  </si>
  <si>
    <t>Conflict Minerals
_x000D_(NEW)</t>
  </si>
  <si>
    <t>Labour Standards
_x000D_(NEW)</t>
  </si>
  <si>
    <t>P2P - Supplier Information Management (Self-Description):
Ivalua's Supplier Info Management module enables buyers to quickly and easily onboard suppliers for RFPs, orders and invoices, and push data to ERP or other relevant systems. Key Features include: (a) register suppliers online with rapid validation workflow; (b) receive alerts on suppliers with missing or incomplete data or "Ivalua's Supplier Info Management module enables buyers to quickly and easily onboard suppliers for RFPs, orders and invoices, and push data to ERP or other relevant systems. Key Features include: (a) register suppliers online with rapid validation workflow; (b) receive alerts on suppliers with missing or incomplete data and compliance documentation; use the alerts to prevent contracts or orders from going out to suppliers who are not up to date.  (c) generate RFIs for mass data updates (d) master data management of Supplier data for ERP and other systems.
Unlike most of our competitors, Ivalua provides  functionality to be the Single Primary Master Supplier Data record as the source of truth for supplier creation and maintenance. Some clients like Fannie Mae Honeywell, Flextronics use us this way and don't use their inflexible ERPs for this. Key features include: (a) use Ivalua as the primary master source of truth for supplier data across your enterprise (b) capture comprehensive supplier information in one place by using Supplier profile and capture evolving supplier data elements (c) easily sync and update supplier master data between Ivalua primary record and secondary supplier tables in ERP and legacy systems
P2P - Supplier Performance and Risk Management (Self-Description):
Ivalua has comprehensive Vendor Risk Evaluation capabilities that include the ability to assess the risks suppliers pose to your organization across multiple dimensions. These include customer needs (using stakeholder inputs and surveys, data on vendor compliance with mandatory requirements such as credentials, licenses etc.), market conditions (using third party data from sources such as D&amp;B, Google Alerts), financial information (using key financial ratios that can be uploaded from the supplier's public financial statements using MS Excel and 3rd party data providers) and socio-economic objectives (using vendor profile information such as diversity, as well as 3rd party data from EcoVadis). Not only can this data be stored, it can also be commented on and rated by Stakeholders, Risk managers and auditors. With Ivalua's Third Party Risk functionality, risk and vendor managers can evaluate and analyze suppliers across multiple risk dimensions. They can  use multiple risk types and measurement indicators. detailed features include: Supplier Performance KPIs, Questions, Scorecards; Supplier Risk KPIs, Questions, Scorecards; Campaign Management; Interactive Performance and Risk Analytics. Further, given the fact that our Third-Party Risk module comes pre-integrated with the rest of the suite, we can actually use risk data to mitigate the risk for e.g. a drop in risk scores, or adverse audit findings or a risk alert on expired credentials can lead to blocking of pending orders and invoices. Also risk KPIS and scores drop month over month can automatically 'guide' vendor and risk managers to perform additional due diligence actions such as site visits, assess key personnel, do alternative market supplier assessments etc. Supplier Performance Scores can automatically reflect ongoing changes to delivery quality, cycle times and buyer./ stakeholder satisfaction KPIs that are computed from transactional/survey data in Ivalua. Further, results of supplier evaluations can drive Supplier Action Plans, Issues Management, Improvement Plans and other corrective Sourcing and Project Projects- using these modules in the broad Ivalua suite. Clients also use Ivalua integrated with 3rd party tools such as Equifax (for Financial stability, OFAC screening, Reputational / Negative news), Rapid Ratings (Financial statement review) and Disaster Asset Management (Supply Chain disruptions).</t>
  </si>
  <si>
    <t xml:space="preserve">P2P - Supplier Information Management (Self-Description):
Ivalua helps clients manage their supplier master data in several ways:
●        Ivalua can house any meta data the Client would like to capture. Ivalua’s interface makes it simple to add new meta data points at any time with no programming. These meta data points can be used as search filters, can be conditional (only appear if another data field has a certain value), be restricted to just certain types of users or supplier types, categories and can be used to drive different steps / users in workflows in the system. Ivalua can even track which suppliers are preferred for which purposes, items, categories. 
●        Ivalua also makes it possible to consolidate all data about a supplier in a single place. See what items or services the supplier provides, what sourcing events they have participated in, what contracts they have, orders, evaluations, improvement plans, etc. Data can be entered by the Client's employees, by the Suppliers themselves or by integrating with other systems. By capturing all these pieces of information in a single tool, our customers save time and energy by having a one-stop-shop for their supplier information. 
●        This information can be converted into KPI scores that can help the Client properly rank their suppliers, take note of “risky” suppliers, and potentially focus more or less energy on suppliers who create value for the Client and their customers. 
Ivalua offers a robust supplier repository, allowing for detailed classification of suppliers. As an option, we also provide a full-featured vendor master management module. Vendor Master Management allows for the cleansing of supplier data (remove duplicates, track hierachy - ownership, track changes in hierarchy, etc.). Through periodic incremental cleanses as well as synchronization with the ERP, vendor master data is kept up to date, allowing for more powerful analytics.
P2P - Supplier Performance and Risk Management (Self-Description):
The Supplier performance evaluation module facilitates the collection of evaluation data scattered throughout the organization, in order to consolidate it into a joint report, facilitating the analysis. Dashboards can be edited in several ways along the searched axis of analysis: supplier, contract, purchasing family, evaluation criteria, etc. The tool becomes a strategic tool for negotiation and continuous improvement of the quality of products and services offered by providers.
Various types of performance evaluations can be carried out and can be a combination of objective (based on transactional and performance data like: number of disputes, delivery delay...) and subjective (based in stakeholder reviews, evaluations) metrics.
Key functionnalities: 
Evaluations conducted as part of a campaign
- Several evaluations included in a campaign
- Selection of the targets of evaluation (objects to be evaluated)
- Selection of evaluators by the campaign manager
- Ability to send automatic and manual reminders
Evaluations conducted as part of an RFP
- Several evaluations included in a campaign
- The targets of evaluation are the proposals received form the suppliers invited to bid
- Selection of evaluators by the RFP manager
- Ability to send reminders
Spot evaluations, without campaign
- No campaign
- Users can evaluate an object on their own initiative (supplier, contract, purchase order, etc.)
 Ivalua offers a very sophisticated survey tool that allows for internal collaboration on survey creation (based on templates or new), simple survey design with various options for question types, campaign management feature to involve internal evaluators, ability to assign weights to certain responses and also conditional flows. Authorized profiles have the possibility to create Campaigns in Ivalua to score and measure different aspects of supplier performance. Campaigns are made of Scoring Campaigns and Spot evaluations questionnaires (surveys) that can be shared with selected users. Participants are notified directly on their Ivalua homepage and can also be notified via the Collaboration panel. 
Surveys are created, shared, scored and managed using the Questionnaire module. The Questionnaire module allows you to build and manage questionnaires that can be used
to address very distinct needs across the application.
These needs fall into three categories:
 - The need to assess and score a supplier
 -  The need to collect information
 -  The need to score supplier answers to a questionnaire
These needs are addressed through various processes:
 -  Spot evaluations
 -  Campaigns
 -  RFP proposal evaluations
Questionnaire templates are predefined questionnaires, which you can tailor to the requirements of your company and which are made available to users. Each questionnaire template has a type, an owner, and may be linked to an organization and a commodity. It also includes a questionnaire, as well as default rules for respondent assignment. By tying questionnaire templates to an organization and a commodity, you can specifically adapt the templates to purchasing category and organization requirements, and control access to those based on users’ scope. Depending on the use case, questionnaire templates may or may not be editable by end users. Templates for scoring campaigns and spot evaluations are defined by SMEs at company level and must remain stable over time in order to allow score consolidation; this is why they are read-only and end-users have no choice but to use them as is. In other use cases, templates can be modified by end-users to cater for contextual needs.
Ivalua offers extensive supplier evaluation and process improvement features to help you weld your supply chain into a cohesive, competitive, and cost effective strategic system. The Supplier Performance module provides you with the means to assess a supplier’s ability to execute based on a set of performance expectations. It also includes exception management and improvement plan capabilities. 
Exception Management gives you the ability to report problems arising within the relationship with the supplier. Users can log and manage exceptions in relation to: Suppliers, Contracts, Sourcing processes, Orders, Receipts, Invoices. Exceptions may be of different types (Delay, Price, Quality, General) and severity level (Minor, Average, Major). In the course of its lifecycle, an exception will go through various statuses (New, In progress, Solved) driven by its validation workflow
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 </t>
  </si>
  <si>
    <t>3rd Party Risk Feeds
_x000D_(REVISED)</t>
  </si>
  <si>
    <t>SXM - Supplier Network Integration (Self-Description):
Customers can choose to connect with suppliers directly on the Ivalua Portal, on third party commerce business networks or VAN networks. In all cases, all Ivalua needs is the API/cxML settings of the supplier. Ivalua does not charge any supplier enrollment or transaction fees in either case. This has happened in a few cases and we don't come across this as a common requirement as Ivalua has a Portal and its own native cXML/EAI tools that are pre-integrated and free to use (unlike our competitors who either charge for their own or their partner products), customers prefer to use our portal and integration toolbox (vs. even pay a VAN network).</t>
  </si>
  <si>
    <t>Depth of Supplier Search (internal supplier database only)
_x000D_(REVISED)</t>
  </si>
  <si>
    <t>Sourcing - Supplier Onboarding (Self-Description):
Ivalua has a dedicated Supplier Information Management module that supports onboarding through multiple methods of data gathering (independently tracked and approved credentials, questionnaires, survey scorecards and new fields with contingency rules on them).
SXM - Supplier Network Integration (Self-Description):
Customers can choose to connect with suppliers directly on the Ivalua Portal, on third party commerce business networks or VAN networks. In all cases, all Ivalua needs is the API/cxML settings of the supplier. Ivalua does not charge any supplier enrollment or transaction fees in either case. This has happened in a few cases and we don't come across this as a common requirement as Ivalua has a Portal and its own native cXML/EAI tools that are pre-integrated and free to use (unlike our competitors who either charge for their own or their partner products), customers prefer to use our portal and integration toolbox (vs. even pay a VAN network).</t>
  </si>
  <si>
    <t>Sourcing - Supplier Onboarding (Self-Description):
The Ivalua SIM module supports multiple methods of data gathering, including supplier self-registration. As part of this, supplier qualification and onboarding can be done easily with configurable workflows. Certifications, qualifications, questionnairs, survey scorecards, financials, and more can be automatically collected and contingency rules/alerts can be added. Suppliers can be segmented and configurable workflows can be used for supplier profile changes, updates and approvals. Suppliers access the Ivalua portal for free, and includes a complete profile with information and transaction management capabilities. Ivalua also supports multiple integration points for loading supplier data into the portal. Suppliers loaded through integrations can subsequently be pulled into onboarding processes leveraging capabilities previously described. Onboarding campaigns can be managed using campaign management tools to view how many suppliers invited, how many signed up, x need a follow-up email, etc.</t>
  </si>
  <si>
    <t>Depth of Supplier Search — internal + vendor supplier network
_x000D_(REVISED)</t>
  </si>
  <si>
    <t>Depth of Supplier Search — third-party networks / marketplaces
_x000D_(NEW)</t>
  </si>
  <si>
    <t>Certification / Attribution Support
_x000D_(NEW)</t>
  </si>
  <si>
    <t>Categorization / Tagging
_x000D_(NEW)</t>
  </si>
  <si>
    <t>Sourcing - Invitation Management (Self-Description):
Ivalua onboarding integrates with custom workflows that control the registration, then the HOLD, then the release for further onboarding and the approval flow to fully add the supplier to the master. Each step can have variable mechanisms of notification, escalation and delegation.
SXM - Invitation Management (Self-Description):
With Ivalua, clients can create Campigns and RFIs for individual or mass data updates by suppliers. They can use Supplier Registration form and workflow for this process. While often overlooked in most supplier management systems, the ongoing management of supplier data can be more challenging and time consuming than initial on-boarding activities. Ivalua’s SIM module allows you to notify multiple suppliers at the same time by requesting a review and update of their company information. Capture each supplier response separately and seamlessly integrate their answers into the corresponding supplier record.</t>
  </si>
  <si>
    <t>Sourcing - Invitation Management (Self-Description):
Ivalua offers supplier self-registration/onboarding through configurable workflows. Workflows can be customized in the UI by actual users with the the appropriate authorization.
 Ivalua onboarding integrates with custom workflows that control the registration, process holds, and subsequent hold releases for further onboarding and approval. Supplier data collected in the onboarding process can fully update the supplier master record. Each step can have variable mechanisms of notification, alerts, reviews by team members, escalation, and delegation.</t>
  </si>
  <si>
    <t>SXM - Invitation Management (Self-Description):
With Ivalua, clients can create Campigns and RFIs for individual or mass data updates by suppliers. They can use Supplier Registration form and workflow for this process. While often overlooked in most supplier management systems, the ongoing management of supplier data can be more challenging and time consuming than initial on-boarding activities. Ivalua’s SIM module allows you to notify multiple suppliers at the same time by requesting a review and update of their company information. Capture each supplier response separately and seamlessly integrate their answers into the corresponding supplier record.
Ivalua has released new global dashboards showing the progress of questionnaire campaigns (e.g. Performance and RFIs, etc.), further improving the out of the box capabilities for users to manage compaign progress and results.</t>
  </si>
  <si>
    <t>Invitation / Campaign Management
_x000D_(REVISED)</t>
  </si>
  <si>
    <t>Sourcing - Self-Registration (Self-Description):
Suppliers can self-register with information, documents, qualifications for supported spend categories. In addition, duplicate checking and rejection and then additional field and table level customized user interface can be added per client process.</t>
  </si>
  <si>
    <t>Sourcing - Self-Registration (Self-Description):
The suppliers self-registration workflow process can include information, documents, qualifications and capabilities for supported spend categories, etc. Additional field and table level customizations are possible in the user interface can be unique for each client process. 
 Ivalua's robust configurability helps organizations collect any kind of data, in any sequence, so as to make sure all needed data points are submitted and checked for format accuracy. The underlying workflow can respond to inputs so as to route different submissions to different users based on inputs provided (e.g. review/approval, scoring, etc.). Each supplier record can be checked for duplication/rejection as part of the workflow.</t>
  </si>
  <si>
    <t>Registration Management
_x000D_(REVISED)</t>
  </si>
  <si>
    <t>Supplier Profile Management
_x000D_(NEW)</t>
  </si>
  <si>
    <t xml:space="preserve">SXM - Supplier Data Management (Self-Description):
Ivalua's MDM system controls other MDM systems for distributed master data management across the systems for each type of data (corporate information, product information, operational informations. The Vendor Master Management Process is the automated workflow that manages vendor record maintenance activities. The vendor master record contains pertinent information that affect integration points between Accounts Payable and Procurement. VMM Registration is also provides access to Global Supplier Portal applications which is the window to client's policies, communication and other operational information. Ivalua's MDM solution provides fine-grained access controls at the field-level with unlimited roles and permissions at the individual user level. </t>
  </si>
  <si>
    <t>Supplier Profile Extensibility
_x000D_(REVISED)</t>
  </si>
  <si>
    <t>SXM - Collaboration (Self-Description):
Ivalua allows for powerful collaboration features to suppliers, i.e. they can view, confirm, accept, reject, change, respond, counter-offer, create and propose/send, social chat/ comment, delegate to other supplier users. Ivalua's powerful and configurable platform allows Buyers to define what collaborative rights they want to assign to various supplier profiles. For example, they may allow a supplier to configure delegation/ assignment within additional users in the supplier organization, but not to Buyer tasks.</t>
  </si>
  <si>
    <t>SXM - Collaboration (Self-Description):
Ivalua allows for powerful collaboration features to suppliers, i.e. they can view, confirm, accept, reject, change, respond, counter-offer, create and propose/send, social chat/ comment, delegate to other supplier users. Ivalua's powerful and configurable platform allows Buyers to define what collaborative rights they want to assign to various supplier profiles. For example, they may allow a supplier to configure delegation/ assignment within additional users in the supplier organization, but not to Buyer tasks.
 In 2018, we will introduce design document markup and collaboration capabilities which can include internal/external users. This capability will enhance idea/innovation exchange and discussion.</t>
  </si>
  <si>
    <t>Exposed Elements
_x000D_(REVISED)</t>
  </si>
  <si>
    <t>Self Registration
_x000D_(NEW)</t>
  </si>
  <si>
    <t>CLM - Survey integration (Self-Description):
Survey questionnaires are integrated OOB with the contract module. Recurring campaign as well as end of assignement survey can be run for contracts.</t>
  </si>
  <si>
    <t>Survey Management 
_x000D_(REVISED)</t>
  </si>
  <si>
    <t>Sourcing - Scorecards (Self-Description):
Ivalua supports the creation and distribution of 360-degree supplier scorecards- these may include any/all metrics, including NPS and advanced metrics.
SXM - 360-Degree Scorecards (Self-Description):
Ivalua supports scorecard creation and editing and re-use. Clients can use a full range of formulae. Scorecards be filtered and drilled-down to the same extent as a report dashboards. 
Suppliers can pull data required to fill Surveys via import.</t>
  </si>
  <si>
    <t>360-Degree Scorecards
_x000D_(REVISED)</t>
  </si>
  <si>
    <t>Sourcing - Corrective Action Management (Self-Description):
Ivalua allows buyers to notify suppliers of issues, create and manage corrective action plans in a collaborative fashion. These can be tied to Scorecards and the Supplier Profile
CLM - Corrective Action &amp; Conflict Resolution (Self-Description):
We have dedicated functionality for Performance Evaluation, Action Plan, Issues Management and Improvement Plans, which are all integrated with each other. We win business because of this capability.</t>
  </si>
  <si>
    <t>Sourcing - Corrective Action Management (Self-Description):
Ivalua allows buyers to notify suppliers of issues using the issues management module, and create and manage corrective action plans in a collaborative fashion with project management capapbilities to create and assign actions and keep track of progress. Suppliers can notifity buyers of issues through the system. Improvement plans can also be created. These can be tied to Scorecards and the Supplier Profile, as well as dashboard level charts which would allow for an organizational summary that can be drilled into to evaluate progress, etc.</t>
  </si>
  <si>
    <t>Corrective Action Management
_x000D_(REVISED)</t>
  </si>
  <si>
    <t>Supplier Initiated Issues
_x000D_(NEW)</t>
  </si>
  <si>
    <t xml:space="preserve">Sourcing - Distributed Supplier RFX Response Management (Self-Description):
Ivalua supports  multiple, invited parties to respond and allows supplier to add parties. We can create several Supplier profiles, and allow them to answer only prices, or only RFI. There are no charges for additional supplier users and supplier have control over their users and profiles.
Sourcing - Distributed Supplier Auction Management (Self-Description):
Ivalua supports suppliers adding parties and back-up proxies that will automatically be authorized if the primary party does not log in or gets disconnected.
Sourcing - Result/Award Notification (Self-Description):
Ivalua supports RFX/Auction results can be communicated to all supplier personnel with appropriate access rights and allows them to verify receipt.
Sourcing - Contract Negotiation Management (Self-Description):
Ivalua supports secure, tracked, and versioned e-negotiation with contract offer and counter offer version control and tracking. Full online collaboration of the contract with ability to track comments and redlines on a shared document OR offline creation of a Word version which can be re-uploaded when necessary.
Sourcing - Negotiation Management (Self-Description):
Complete basic - integrated versioning and e-Signatures.
CLM - Contract Negotiation (Self-Description):
Contract readlining can be done in the application, supporting back and forth between several parties with full traceability of the different changes and versionning. </t>
  </si>
  <si>
    <t>Sourcing - Distributed Supplier RFX Response Management (Self-Description):
The Ivalua supplier portal is fully integrated with Ivalua's RFx capabilities and vise versa, which allows data collected in RFx to update the supplier profile, and also the profile data to be used in the RFx. Multiple, invited parties can respond to an RFx and allows supplier to add parties, or delegate their responsibilities to specified collegues. Several Supplier profile types can be created to allow, for example, one to answer price information, and one to only enter RFI data. Suppliers are not charged to use the portal and they can include as many users as makes sense. Suppliers also have control over their users and profiles.
Sourcing - Contract Negotiation Management (Self-Description):
Ivalua supports secure, tracked, and versioned e-negotiation with contract offer and counter offer version control and tracking. Full online collaboration of the contract with ability to track comments and redlines on a shared document OR offline creation of a Word version which can be re-uploaded when necessary. Ivalua recently released improved contract clause integration with MS Word, making it that much easier for internal and external users of the Ivalua contract module to negotiate/markup and modify a contract offline or offine and be able to visualize those changes in the Ivalua platform.
CLM - Contract Negotiation (Self-Description):
A buyer can create a contract based on up-to-date templates (maintained by legal team). Legal would only be looped in if there are deviations from the template based on automated workflow triggers. The buyer is then able to interact with Legal and Supplier to build the final version. Redlining within the tool (which has clause level integration to MS Word) can keep track of changes and contention points. This final version then can be submitted for eSignature (e.g. Docusign integration available through AddOn Store) and the contract activated. 
Second benefit for Legal department is the ability to track clauses usage, especially when a clause needs to be reviewed.  The system will also notify users when an updated version of a clause is avialble, and with the single click of a button the user can evaluate the old vs new clause side by side and accept the change.
2018 Roadmap includes a new improved contract ammendment configuration capability, contract analysis and an even deeper integration of caluse authoring with MS Word.</t>
  </si>
  <si>
    <t>Sourcing - Contract Negotiation Management (Self-Description):
Ivalua's Word integration uses a WebDav server. This allows for contract comparison, review, and markup directly in a familiar MS Word environment. All markups are tracked and synced back to Ivalua. This process also includes check in/check out of contracts. 
Any element in the database can be used, correlated with an other element and actions when configuring business rules. Our rules/ workflow capability is native. Ivalua's Design mode offers a 'whiteboard" environment and 'drag &amp; drop" capabilities when it comes to configuration by business users. Workflow changes can be visually seen in a dynamic picture as well as in a tabular/ sequential form to see the real-time effects of changes. Workflow and business rules can be changed on the fly in real time. Ivalua can get really really granular e.g. parallel and sequential workflows, reverse triggers e.g. if approver X rejects a contract approval, then re-trigger the workflow with a different chain of approvers for some parts of the workflow while copying the first set of approvers or require re-approval from the earlier approvers based on notifying them that another approver whose approval, matters to their decision has rejected.
Sourcing - Contract Negotiation Management (Reasoning):
Michael - Can you provide an example of what you are looking for to earn a 4?
CLM - Contract Negotiation (Self-Description):
A buyer can create a contract based on up-to-date templates (maintained by legal team). Legal would only be looped in if there are deviations from the template based on automated workflow triggers. The buyer is then able to interact with Legal and Supplier to build the final version. Redlining within the tool (which has clause level integration to MS Word) can keep track of changes and contention points. This final version then can be submitted for eSignature (e.g. Docusign integration available through AddOn Store) and the contract activated. 
Second benefit for Legal department is the ability to track clauses usage, especially when a clause needs to be reviewed. The system will also notify users when an updated version of a clause is avialble, and with the single click of a button the user can evaluate the old vs new clause side by side and accept the change.
Ivalua released improved MS Word Integration using a WebDav Server, which now gives users the option of importing/exporting agreements and supporting documents to word, use the integrated text editor, or use the new WebDav server experience. Redlining and audit history is included.</t>
  </si>
  <si>
    <t>Negotiation Management
_x000D_(REVISED)</t>
  </si>
  <si>
    <t>P2P - Consulting / Change Management (Self-Description):
Ivalua is an enterprise software developer with over a decade of experience deploying our software to enterprises large and small, local and international, and in a wide variety of industries like manufacturing, finance, healthcare, services and retail. We have delivered projects by ourselves and in concert with consulting partners, some lasting weeks and others stretching over years. From all this, we've concluded that no standard project definition will address this variety and that our methodology should leverage the flexibility of our software.
Typically, Ivalua provides core technical implementation expertise and our implementation partners provide overall project management and supplemental technical resources. In general, Ivalua provides roles in: Account Management, Solution Consulting, Engineering, Product Expertise/Configurations, Integrations, Maintenance, QA and Help Desk. Partners often participate in: Project Management, Best Practices advisory, documentation (including business process alignment), testing strategy/execution, customer specific training, organizational change management, and supplier enablement. Although each circumstance is unique.
All our Service and Support teams have Technical education and Ivalua product development expertise. 
All our Technical Support personnel have an Engineering/Technical education and Ivalua product development expertise. 
We have ~50 resources on a global basis that can assist on deployments. Our partner networks reaches around 200-300 resources. We recently launched the Ivalua Academy Certifications and have around 25 certified professionals with the numbers increasing every week.</t>
  </si>
  <si>
    <t>CLM - Globalization (Self-Description):
Ivalua supports hosting in global and regional data centers; support for specific e-Signature / e-Notification rules of the countries in which customers deploy; support variable workflows that tailor themselves to the locale of execution. Even a separate file-server that stores native files can be globalized to attach files in specific languages or pertaining to specific jurisdictions. Clients have deployed Ivalua in 11 languages.
Spend Analytics - Implementation / Integration / Maintenance Services (Self-Description):
Ivalua is an enterprise software developer with over 16 years of experience deploying our software to enterprises large and small, local and international, and in a wide variety of industries like manufacturing, finance, healthcare, services and retail. We have delivered projects by ourselves and in concert with consulting partners, some lasting weeks and others stretching over years. From all this, we've concluded that no standard project definition will address this variety and that our methodology should leverage the flexibility of our software.
Typically, Ivalua provides core technical implementation expertise and our implementation partners provide overall project management and supplemental technical resources. In general, Ivalua provides roles in: Account Management, Solution Consulting, Engineering, Product Expertise/Configurations, Integrations, Maintenance, QA and Help Desk. Partners often participate in: Project Management, Best Practices advisory, documentation (including business process alignment), testing strategy/execution, customer specific training, organizational change management, and supplier enablement. Although each circumstance is unique. All our Service and Support teams have Technical education and Ivalua product development expertise. 
All our Technical Support personnel have an Engineering/Technical education and Ivalua product development expertise.  We have ~50 resources on a global basis that can assist on deployments. Our partner networks reaches around 200-300 resources. We recently launched the Ivalua Academy Certifications and have around 25 certified professionals with the numbers increasing every week.
Spend Analytics - Consulting / Change Management (Self-Description):
Ivalua has delivered projects by ourselves and in concert with consulting partners, some lasting weeks and others stretching over years. Our Partners often participate in: Change Management, Project Management, Best Practices advisory, documentation (including business process alignment), testing strategy/execution, customer specific training, and supplier enablement. Although each circumstance is unique. We have ~50 resources on a global basis that can assist on deployments. Our partner networks reaches around 200-300 resources. We recently launched the Ivalua Academy Certifications and have around 25 certified professionals with the numbers increasing every week. We refer Partners such as KPMG, Consus Consulting and HelixBPO and advisors such as AT Kearney to clients who need Change Management services.
Sourcing - Templates (Self-Description):
Ivalua AddOn store has category templates developed by Ivalua, Ivalua clients and third party partners.</t>
  </si>
  <si>
    <t xml:space="preserve">P2P - Consulting / Change Management (Self-Description):
Ivalua Partner Program is growing globally. Currently we have close to 75 certified partner consultants that can deploy ivalua and have gone through our rigourous training and certification program, 300-400 additional including those not certified.  These are trainings that Ivalua charges its partners for, many of whom are building dedicated Ivalua teams. 
Ivalua's own services team has doubled in size over the last year (approx 90 people) and is able to support global projects around deliver, training, design, change management, etc. </t>
  </si>
  <si>
    <t>Spend Analytics - Implementation / Integration / Maintenance Services (Self-Description):
Ivalua is an enterprise software developer with over 17 years of experience deploying our software to enterprises large and small, local and international, and in a wide variety of industries like manufacturing, finance, healthcare, services and retail. We have delivered projects by ourselves and in concert with consulting partners, some lasting weeks and others stretching over years. From all this, we've concluded that no standard project definition will address this variety and that our methodology should leverage the flexibility of our software.
 Typically, Ivalua provides core technical implementation expertise and our implementation partners provide overall project management and supplemental technical resources. In general, Ivalua provides roles in: Account Management, Solution Consulting, Engineering, Product Expertise/Configurations, Integrations, Maintenance, QA and Help Desk. Partners often participate in: Project Management, Best Practices advisory, documentation (including business process alignment), testing strategy/execution, customer specific training, organizational change management, and supplier enablement. Although each circumstance is unique. All our Service and Support teams have Technical education and Ivalua product development expertise. 
 All our Technical Support personnel have an Engineering/Technical education and Ivalua product development expertise. We have a large, global team that can assist on deployments. Our partner networks reaches around 200-300 resources. We launched the Ivalua Academy Certifications in early 2017 and have over 125 certified professionals.
Sourcing - Templates (Self-Description):
There are existing templates that customers can leverage at a category level. Ivalua AddOn store has additional templates developed by Ivalua, Ivalua clients and third party partners. Customers also have the ability to create their own templates with simple UI configuration. There is also a pre-defined questionnaires library (general questions, technical questions, pricing grid) to be easily uploaded / converted into next sourcing project.</t>
  </si>
  <si>
    <t>CLM - Globalization (Self-Description):
Ivalua supports hosting in global and regional data centers; support for specific e-Signature / e-Notification rules of the countries in which customers deploy; support variable workflows that tailor themselves to the locale of execution. Even a separate file-server that stores native files can be globalized to attach files in specific languages or pertaining to specific jurisdictions. 
Customers are using the Ivalua platform in 15 languages, and have the option of self translating the application in its entirety via excel text string export. This file can also be sent to a translating service, for instance and be translated into any number of languages.
Within the UI individual fields can be configured to have data entered in various languages. e.g. contract summary can be in English, German, Japanese, etc. so depending on who is viewing the summary they can see a "local" language description.
Sourcing - Templates (Self-Description):
There are existing templates that customers can leverage at a category level. Ivalua AddOn store has additional templates developed by Ivalua, Ivalua clients and third party partners. Customers also have the ability to create their own templates with simple UI configuration. There is also a pre-defined questionnaire library (general questions, technical questions, pricing grid) to be easily uploaded / converted into next sourcing project.
Ivalua now has a grid library, which is used to store and reuse "sub" grids (e.g. Raw Materials, Tooling, Purchased Components, etc.). These grids can be added to a pricing grid on as add needed basis and can be linked to rollup calculations.
Because our customers typically prefer to use their own  quotation and RFx templates, Ivalua makes it easy to do so. Each organization within a company, for example, can have their own RFx/Quotation Template combination mapped to a specific commodity, or this can be standardized across orgs.</t>
  </si>
  <si>
    <t>Breadth of Implementation Services
_x000D_(REVISED)</t>
  </si>
  <si>
    <t>Depth of Services Capabilities
_x000D_(REVISED)</t>
  </si>
  <si>
    <t>P2P - Data Management Services (Self-Description):
For data cleansing, client data is extracted and, upon import to Ivalua, it is either normalized or categorized. By "normalized" we mean that variations on a supplier's name, for example, are changed to one name inside of Ivalua so that they may all be seen as the same supplier.  Ivalua also provides a "Supplier Cleansing Workbench" that arranges the data on suppliers that may be duplicates next to each other so that the Client can evaluate the records next to each other and, if they find duplicates, click one button to merge the data of the suppliers and archive the duplicates. This becomes a rule applied whenever spend on duplicates is imported again so that analysis can happen at an aggregate level.
Ivalua can enrich data using the Client's third-party data enrichment licenses.  Ivalua spend enrichment tool includes a "clues &amp; rules" engine. Clues being a series of values that help Ivalua make a best guess about how to categorize items and rules being fixed assignments. If the client has a relationship with a data provider that they would like Ivalua to send the data to for enrichment Ivalua can facilitate that process.
Our approach here is different as the enrichment is part of the same organic application as the main S2P suite and all data import and enrichment actions are visible in the front end in the UI.
Clients can use the tool themselves or through our partners such as Consus Consulting and KPMG.
P2P - Consulting / Change Management (Self-Description):
Ivalua is an enterprise software developer with over a decade of experience deploying our software to enterprises large and small, local and international, and in a wide variety of industries like manufacturing, finance, healthcare, services and retail. We have delivered projects by ourselves and in concert with consulting partners, some lasting weeks and others stretching over years. From all this, we've concluded that no standard project definition will address this variety and that our methodology should leverage the flexibility of our software.
Typically, Ivalua provides core technical implementation expertise and our implementation partners provide overall project management and supplemental technical resources. In general, Ivalua provides roles in: Account Management, Solution Consulting, Engineering, Product Expertise/Configurations, Integrations, Maintenance, QA and Help Desk. Partners often participate in: Project Management, Best Practices advisory, documentation (including business process alignment), testing strategy/execution, customer specific training, organizational change management, and supplier enablement. Although each circumstance is unique.
All our Service and Support teams have Technical education and Ivalua product development expertise. 
All our Technical Support personnel have an Engineering/Technical education and Ivalua product development expertise. 
We have ~50 resources on a global basis that can assist on deployments. Our partner networks reaches around 200-300 resources. We recently launched the Ivalua Academy Certifications and have around 25 certified professionals with the numbers increasing every week.</t>
  </si>
  <si>
    <t>Sourcing - Spend/Opportunity Analysis (Self-Description):
Ivalua can offer Spend/ Opportunity Analysis through partners such as KPMG, Consus Consulting and HelixBPO</t>
  </si>
  <si>
    <t xml:space="preserve">P2P - Data Management Services (Self-Description):
Ivalua can continue to classify according to a taxonomy already in use by the client, or we can adopt any other type of taxonomy desired by the client. Some examples of taxonomy we have seen clients use to classify spend are UNSPC Code, GL Account, Commodity etc.  
When classifying spend we use the customers taxonomy so it is however you want your spend classified. Some examples are UNSPC Code, GL Account, Commodity etc. But we will work with you on classification during the gathering stage.
Data is loaded into the solution and the enrichment algorithm applies classification rules or clues to determine a classification. The data is then reviewed and feedback collected from users closer to the subject matter. These inputs are then used to revise the classification rules and clues and then the data is reprocessed. Data is normally reprossessed nightly and in the system so the time between feedback and revision is very quick.
All refinements take place in the application. As noted in the question, data is loaded, and processed using the rules/clues already in the system. Users may review the results, make updates as needed, then either manually reprocess the data or let the system do that automatically. Then the user can view the changes and continue to refine the rules/clues as needed to properly classify all spend. Since the data remains in the solution there is no need to extract and load data thus saving the effort needed to manage large data sets.
Ivalua uses internal resources or trained Partner resources to manage the data classification of the spend data. 
Data cleansing is broken into three components with you choosing which to invoke:
- a spend enrichment workbench that allows for maintenance of rules for cleansing and creation of new ones
- services to create rules for 1 year of historical data that can then be used to automatically cleanse spend in the future
- services to maintain the rules on an ongoing basis so they maintain their relevance.
Usually, data cleansing and normalization is done during the project phase. Self learning rules allow to classify new spend automatically, but need to be updated (with new vendors, for example) every quarter or so, in order to keep the 80+ percentage of classified spend. Normalization can be done easily with little manual intervention, on a yearly basis
Rules will apply- Incremental data is categorized and normalized per built-up rules from previous imports. The rules ensure that there is consistency with previous data. You can weigh the rules so the system knows which rule to apply by default (this can be overwritten as needed). Furthremore, Ivalua provides data deduplication tools to look for duplicate records based on several algorithms.
P2P - Consulting / Change Management (Self-Description):
Ivalua Partner Program is growing globally. Currently we have close to 75 certified partner consultants that can deploy ivalua and have gone through our rigourous training and certification program, 300-400 additional including those not certified.  These are trainings that Ivalua charges its partners for, many of whom are building dedicated Ivalua teams. 
Ivalua's own services team has doubled in size over the last year (approx 90 people) and is able to support global projects around deliver, training, design, change management, etc. </t>
  </si>
  <si>
    <t>Analytics Services
_x000D_(REVISED)</t>
  </si>
  <si>
    <t>P2P - Data Management Services (Self-Description):
For data cleansing, client data is extracted and, upon import to Ivalua, it is either normalized or categorized. By "normalized" we mean that variations on a supplier's name, for example, are changed to one name inside of Ivalua so that they may all be seen as the same supplier.  Ivalua also provides a "Supplier Cleansing Workbench" that arranges the data on suppliers that may be duplicates next to each other so that the Client can evaluate the records next to each other and, if they find duplicates, click one button to merge the data of the suppliers and archive the duplicates. This becomes a rule applied whenever spend on duplicates is imported again so that analysis can happen at an aggregate level.
Ivalua can enrich data using the Client's third-party data enrichment licenses.  Ivalua spend enrichment tool includes a "clues &amp; rules" engine. Clues being a series of values that help Ivalua make a best guess about how to categorize items and rules being fixed assignments. If the client has a relationship with a data provider that they would like Ivalua to send the data to for enrichment Ivalua can facilitate that process.
Our approach here is different as the enrichment is part of the same organic application as the main S2P suite and all data import and enrichment actions are visible in the front end in the UI.
Clients can use the tool themselves or through our partners such as Consus Consulting and KPMG.
P2P - Managed Services / Co-Sourcing / Outsourcing (Self-Description):
We enable Sourcing BPO providers to use our platform to provide sourcing out-tasking, managed sourcing services. We have such arrangements with HelixxBPO. 
P2P - Services Invoicing &amp; Contract Invoicing (Self-Description):
Ivalua has exceptional level of cross-module integration as all the finctionality has been organically developed on a single organix code base. Ivalua can handle an invoice created directly from a contract exceptionally well, including rule(s)-based exceptions. Ivalua provides a collaborative environment to manage services invoicing, including the ability to match POs and service-entry-sheets against a service invoice for exceptions and resolution. Ivalua allows for invoicing against TIme Card services as well.</t>
  </si>
  <si>
    <t xml:space="preserve">Sourcing - Data Management Services (Self-Description):
For data cleansing, client data is extracted and, upon import to Ivalua, it is either normalized or categorized. By "normalized" we mean that variations on a supplier's name, for example, are changed to one name inside of Ivalua so that they may all be seen as the same supplier.  Ivalua also provides a "Supplier Cleansing Workbench" that arranges the data on suppliers that may be duplicates next to each other so that the Client can evaluate the records next to each other and, if they find duplicates, click one button to merge the data of the suppliers and archive the duplicates. This becomes a rule applied whenever spend on duplicates is imported again so that analysis can happen at an aggregate level.
Ivalua can enrich data using the Client's third-party data enrichment licenses.  Ivalua spend enrichment tool includes a "clues &amp; rules" engine. Clues being a series of values that help Ivalua make a best guess about how to categorize items and rules being fixed assignments. If the client has a relationship with a data provider that they would like Ivalua to send the data to for enrichment Ivalua can facilitate that process.
Our approach here is different as the enrichment is part of the same organic application as the main S2P suite and all data import and enrichment actions are visible in the front end in the UI.
Clients can use the tool themselves or through our partners such as Consus Consulting and KPMG.
SXM - Data/Document Management Services (Self-Description):
For data cleansing, client data is extracted and, upon import to Ivalua, it is either normalized or categorized. By "normalized" we mean that variations on a supplier's name, for example, are changed to one name inside of Ivalua so that they may all be seen as the same supplier.  Ivalua also provides a "Supplier Cleansing Workbench" that arranges the data on suppliers that may be duplicates next to each other so that the Client can evaluate the records next to each other and, if they find duplicates, click one button to merge the data of the suppliers and archive the duplicates. This becomes a rule applied whenever spend on duplicates is imported again so that analysis can happen at an aggregate level.
Ivalua can enrich data using the Client's third-party data enrichment licenses.  Ivalua spend enrichment tool includes a "clues &amp; rules" engine. Clues being a series of values that help Ivalua make a best guess about how to categorize items and rules being fixed assignments. If the client has a relationship with a data provider that they would like Ivalua to send the data to for enrichment Ivalua can facilitate that process.
Our approach here is different as the enrichment is part of the same organic application as the main S2P suite and all data import and enrichment actions are visible in the front end in the UI.
Clients can use the tool themselves or through our partners such as Consus Consulting and KPMG.
Spend Analytics - ETL / Cleansing / Classification / Categorization (Self-Description):
Ivalua provides software functionality for ETL, data cleansing, classification and categorization. Our Services partners like Consus, KPMG and others typically provide these servies using our software
Spend Analytics - Data Management Services (Self-Description):
For data cleansing, client data is extracted and, upon import to Ivalua, it is either normalized or categorized. By "normalized" we mean that variations on a supplier's name, for example, are changed to one name inside of Ivalua so that they may all be seen as the same supplier.  Ivalua also provides a "Supplier Cleansing Workbench" that arranges the data on suppliers that may be duplicates next to each other so that the Client can evaluate the records next to each other and, if they find duplicates, click one button to merge the data of the suppliers and archive the duplicates. This becomes a rule applied whenever spend on duplicates is imported again so that analysis can happen at an aggregate level.
Ivalua can enrich data using the Client's third-party data enrichment licenses.  Ivalua spend enrichment tool includes a "clues &amp; rules" engine. Clues being a series of values that help Ivalua make a best guess about how to categorize items and rules being fixed assignments. If the client has a relationship with a data provider that they would like Ivalua to send the data to for enrichment Ivalua can facilitate that process.
Our approach here is different as the enrichment is part of the same organic application as the main S2P suite and all data import and enrichment actions are visible in the front end in the UI.
Clients can use the tool themselves or through our partners such as Consus Consulting and KPMG.
SXM - Data/Document Management Services (Self-Description):
For data cleansing, client data is extracted and, upon import to Ivalua, it is either normalized or categorized. By "normalized" we mean that variations on a supplier's name, for example, are changed to one name inside of Ivalua so that they may all be seen as the same supplier.  Ivalua also provides a "Supplier Cleansing Workbench" that arranges the data on suppliers that may be duplicates next to each other so that the Client can evaluate the records next to each other and, if they find duplicates, click one button to merge the data of the suppliers and archive the duplicates. This becomes a rule applied whenever spend on duplicates is imported again so that analysis can happen at an aggregate level.
Ivalua can enrich data using the Client's third-party data enrichment licenses.  Ivalua spend enrichment tool includes a "clues &amp; rules" engine. Clues being a series of values that help Ivalua make a best guess about how to categorize items and rules being fixed assignments. If the client has a relationship with a data provider that they would like Ivalua to send the data to for enrichment Ivalua can facilitate that process.
Our approach here is different as the enrichment is part of the same organic application as the main S2P suite and all data import and enrichment actions are visible in the front end in the UI.
Clients can use the tool themselves or through our partners such as Consus Consulting and KPMG.
</t>
  </si>
  <si>
    <t>P2P - Data Management Services (Self-Description):
Ivalua can continue to classify according to a taxonomy already in use by the client, or we can adopt any other type of taxonomy desired by the client. Some examples of taxonomy we have seen clients use to classify spend are UNSPC Code, GL Account, Commodity etc.  
When classifying spend we use the customers taxonomy so it is however you want your spend classified. Some examples are UNSPC Code, GL Account, Commodity etc. But we will work with you on classification during the gathering stage.
Data is loaded into the solution and the enrichment algorithm applies classification rules or clues to determine a classification. The data is then reviewed and feedback collected from users closer to the subject matter. These inputs are then used to revise the classification rules and clues and then the data is reprocessed. Data is normally reprossessed nightly and in the system so the time between feedback and revision is very quick.
All refinements take place in the application. As noted in the question, data is loaded, and processed using the rules/clues already in the system. Users may review the results, make updates as needed, then either manually reprocess the data or let the system do that automatically. Then the user can view the changes and continue to refine the rules/clues as needed to properly classify all spend. Since the data remains in the solution there is no need to extract and load data thus saving the effort needed to manage large data sets.
Ivalua uses internal resources or trained Partner resources to manage the data classification of the spend data. 
Data cleansing is broken into three components with you choosing which to invoke:
- a spend enrichment workbench that allows for maintenance of rules for cleansing and creation of new ones
- services to create rules for 1 year of historical data that can then be used to automatically cleanse spend in the future
- services to maintain the rules on an ongoing basis so they maintain their relevance.
Usually, data cleansing and normalization is done during the project phase. Self learning rules allow to classify new spend automatically, but need to be updated (with new vendors, for example) every quarter or so, in order to keep the 80+ percentage of classified spend. Normalization can be done easily with little manual intervention, on a yearly basis
Rules will apply- Incremental data is categorized and normalized per built-up rules from previous imports. The rules ensure that there is consistency with previous data. You can weigh the rules so the system knows which rule to apply by default (this can be overwritten as needed). Furthremore, Ivalua provides data deduplication tools to look for duplicate records based on several algorithms.</t>
  </si>
  <si>
    <t>Sourcing - Data Management Services (Self-Description):
Ivalua aids in the cleansing, enrichment and standardization of supplier information. Ivalua provides support for these activities by including the tools needed for managing and improve supplier information right inside the application (no need to export data, scrub it and put it back into the system). This means these processes can run on a nightly bases thus resulting in more timely access to improved data overall. 
 Further improvements can be accomplished by leveraing Ivalua's ability to access and incorporate third-party data sources like D&amp;B, blacklists, etc. 
 Managing the quality of the data is a service that Ivalua can perform, or partners or even the client themselves -- the tools are there for quick and easy access thus giving clients the greatest range of flexibility in determining a path that meets the stragetic and cost goals.
 Supplier Clensing Workbench arranges the data on suppliers that may be duplicates next to each other so that the Client can evaluate the records next to each other and, if they find duplicates, click one button to merge the data of the suppliers and archive the duplicates. This becomes a rule applied whenever spend on duplicates is imported again so that analysis can happen at an aggregate level.
 Clients that have access to the Ivalua spend workbench have the ability to classfy, harmonize data through a "clues &amp; rules" engine. Clues being a series of values that help Ivalua make a best guess about how to categorize items and rules being fixed assignments.
SXM - Data/Document Management Services (Self-Description):
Ivalua helps clients manage their supplier master data in several ways:
 ● Ivalua can house any meta data the Client would like to capture. Ivalua’s interface makes it simple to add new meta data points at any time with no programming. These meta data points can be used as search filters, can be conditional (only appear if another data field has a certain value), be restricted to just certain types of users or supplier types, categories and can be used to drive different steps / users in workflows in the system. Ivalua can even track which suppliers are preferred for which purposes, items, categories. 
 ● Ivalua also makes it possible to consolidate all data about a supplier in a single place. See what items or services the supplier provides, what sourcing events they have participated in, what contracts they have, orders, evaluations, improvement plans, etc. Data can be entered by the Client's employees, by the Suppliers themselves or by integrating with other systems. By capturing all these pieces of information in a single tool, our customers save time and energy by having a one-stop-shop for their supplier information. 
 ● This information can be converted into KPI scores that can help the Client properly rank their suppliers, take note of “risky” suppliers, and potentially focus more or less energy on suppliers who create value for the Client and their customers. 
 Ivalua offers a robust supplier repository, allowing for detailed classification of suppliers. As an option, we also provide a full-featured vendor master management module. Vendor Master Management allows for the cleansing of supplier data (remove duplicates, track hierachy - ownership, track changes in hierarchy, etc.). Through periodic incremental cleanses as well as synchronization with the ERP, vendor master data is kept up to date, allowing for more powerful analytics.
 Information requests can be sent out on a schedule or as part of a specific campaign (e.g., health and saftety check for all hazardous material suppliers can be sent out every 6months). We can validate information across existing 3rd party providers and more can be added through our native integration framework and toolbox. Existing providers include evocadis, D&amp;B, Bureau Van Djik, which are avialble through the AddOn Store.
SXM - Data/Document Management Services (Self-Description):
Ivalua helps clients manage their supplier master data in several ways:
 ● Ivalua can house any meta data the Client would like to capture. Ivalua’s interface makes it simple to add new meta data points at any time with no programming. These meta data points can be used as search filters, can be conditional (only appear if another data field has a certain value), be restricted to just certain types of users or supplier types, categories and can be used to drive different steps / users in workflows in the system. Ivalua can even track which suppliers are preferred for which purposes, items, categories. 
 ● Ivalua also makes it possible to consolidate all data about a supplier in a single place. See what items or services the supplier provides, what sourcing events they have participated in, what contracts they have, orders, evaluations, improvement plans, etc. Data can be entered by the Client's employees, by the Suppliers themselves or by integrating with other systems. By capturing all these pieces of information in a single tool, our customers save time and energy by having a one-stop-shop for their supplier information. 
 ● This information can be converted into KPI scores that can help the Client properly rank their suppliers, take note of “risky” suppliers, and potentially focus more or less energy on suppliers who create value for the Client and their customers. 
 Ivalua offers a robust supplier repository, allowing for detailed classification of suppliers. As an option, we also provide a full-featured vendor master management module. Vendor Master Management allows for the cleansing of supplier data (remove duplicates, track hierachy - ownership, track changes in hierarchy, etc.). Through periodic incremental cleanses as well as synchronization with the ERP, vendor master data is kept up to date, allowing for more powerful analytics.
 Information requests can be sent out on a schedule or as part of a specific campaign (e.g., health and saftety check for all hazardous material suppliers can be sent out every 6months). We can validate information across existing 3rd party providers and more can be added through our native integration framework and toolbox. Existing providers include evocadis, D&amp;B, Bureau Van Djik, which are avialble through the AddOn Store.</t>
  </si>
  <si>
    <t>Sourcing - Data Management Services (Self-Description):
Ivalua has a robust group of partners that are recommented for cleansing and enrichment activities. We also have an internal professional services team that can support cleansing and enrichment.
Spend data can be updated on an as needed bases, this is commonly scheduled on a weekly, monthly quarterly basis depending on customer preferences. The Ivalua platform performs these updates very quickly.
SXM - Data/Document Management Services (Self-Description):
For data cleansing, client data is extracted and, upon import to Ivalua, it is either normalized or categorized. By "normalized" we mean that variations on a supplier's name, for example, are changed to one name inside of Ivalua so that they may all be seen as the same supplier. Ivalua also provides a "Supplier Cleansing Workbench" that arranges the data on suppliers that may be duplicates next to each other so that the Client can evaluate the records next to each other and, if they find duplicates, click one button to merge the data of the suppliers and archive the duplicates. This becomes a rule applied whenever spend on duplicates is imported again so that analysis can happen at an aggregate level.
Ivalua can enrich data using the Client's third-party data enrichment licenses. Ivalua spend enrichment tool includes a "clues &amp; rules" engine. Clues being a series of values that help Ivalua make a best guess about how to categorize items and rules being fixed assignments. If the client has a relationship with a data provider that they would like Ivalua to send the data to for enrichment Ivalua can facilitate that process.
Our approach here is different as the enrichment is part of the same organic application as the main S2P suite and all data import and enrichment actions are visible in the front end in the UI.
Clients can use the tool themselves or through our partners such as Consus Consulting and KPMG. Ivalua now provides these services as well.
Spend Analytics - ETL / Cleansing / Classification / Categorization (Self-Description):
Ivalua provides software functionality for ETL, data cleansing, classification and categorization. Our Services partners like Consus, KPMG and others typically provide these servies using our software. Ivalua now provides these services as well.
Spend Analytics - Data Management Services (Self-Description):
For data cleansing, client data is extracted and, upon import to Ivalua, it is either normalized or categorized. By "normalized" we mean that variations on a supplier's name, for example, are changed to one name inside of Ivalua so that they may all be seen as the same supplier. Ivalua also provides a "Supplier Cleansing Workbench" that arranges the data on suppliers that may be duplicates next to each other so that the Client can evaluate the records next to each other and, if they find duplicates, click one button to merge the data of the suppliers and archive the duplicates. This becomes a rule applied whenever spend on duplicates is imported again so that analysis can happen at an aggregate level.
Ivalua can enrich data using the Client's third-party data enrichment licenses. Ivalua spend enrichment tool includes a "clues &amp; rules" engine. Clues being a series of values that help Ivalua make a best guess about how to categorize items and rules being fixed assignments. If the client has a relationship with a data provider that they would like Ivalua to send the data to for enrichment Ivalua can facilitate that process.
Our approach here is different as the enrichment is part of the same organic application as the main S2P suite and all data import and enrichment actions are visible in the front end in the UI.
Clients can use the tool themselves or through our partners such as Consus Consulting and KPMG. Ivalua now provides these services as well.
SXM - Data/Document Management Services (Self-Description):
For data cleansing, client data is extracted and, upon import to Ivalua, it is either normalized or categorized. By "normalized" we mean that variations on a supplier's name, for example, are changed to one name inside of Ivalua so that they may all be seen as the same supplier. Ivalua also provides a "Supplier Cleansing Workbench" that arranges the data on suppliers that may be duplicates next to each other so that the Client can evaluate the records next to each other and, if they find duplicates, click one button to merge the data of the suppliers and archive the duplicates. This becomes a rule applied whenever spend on duplicates is imported again so that analysis can happen at an aggregate level.
Ivalua can enrich data using the Client's third-party data enrichment licenses. Ivalua spend enrichment tool includes a "clues &amp; rules" engine. Clues being a series of values that help Ivalua make a best guess about how to categorize items and rules being fixed assignments. If the client has a relationship with a data provider that they would like Ivalua to send the data to for enrichment Ivalua can facilitate that process.
Our approach here is different as the enrichment is part of the same organic application as the main S2P suite and all data import and enrichment actions are visible in the front end in the UI.
Clients can use the tool themselves or through our partners such as Consus Consulting and KPMG. Ivalua now provides these services as well.</t>
  </si>
  <si>
    <t>Data Management Services
_x000D_(REVISED)</t>
  </si>
  <si>
    <t>Systems Integration Services
_x000D_(NEW)</t>
  </si>
  <si>
    <t>Training and Knowledge Transfer
_x000D_(NEW)</t>
  </si>
  <si>
    <t>Maintenance/Support Services
_x000D_(NEW)</t>
  </si>
  <si>
    <t>Benchmarking Services
_x000D_(NEW)</t>
  </si>
  <si>
    <t>Business Consulting Services
_x000D_(NEW)</t>
  </si>
  <si>
    <t xml:space="preserve">P2P - Managed Services / Co-Sourcing / Outsourcing (Self-Description):
We enable Sourcing BPO providers to use our platform to provide sourcing out-tasking, managed sourcing services. We have such arrangements with HelixxBPO. </t>
  </si>
  <si>
    <t>Sourcing - Managed Services / Co-Sourcing / Outsourcing (Self-Description):
Partners such as Consus Consulting and Helix BPO use our Sourcing platform to offer managed sourcing services. Ivalua has fully functional Risk Idnetiffication and Management software solution that can be used by our Services partners to offer these services.</t>
  </si>
  <si>
    <t>Outsourcing and Managed Services
_x000D_(REVISED)</t>
  </si>
  <si>
    <t>Co-Innovation Services
_x000D_(NEW)</t>
  </si>
  <si>
    <t>Service Delivery Innovation
_x000D_(NEW)</t>
  </si>
  <si>
    <t>Spend / Opportunity Analysis
_x000D_(REVISED)</t>
  </si>
  <si>
    <t>Spend ETL / Cleansing / Classification / Categorization
_x000D_(NEW)</t>
  </si>
  <si>
    <t>Spend Data Management Services
_x000D_(NEW)</t>
  </si>
  <si>
    <t>SXM - Supplier Development / Innovation Management (Self-Description):
We typically would leverage our partner network (KPMG, Consus, Helix BPO, CGI, PWC tc.) to conduct such services.</t>
  </si>
  <si>
    <t>Supplier Development &amp; Innovation Management
_x000D_(REVISED)</t>
  </si>
  <si>
    <t xml:space="preserve">P2P - Supplier Onboarding (Self-Description):
Ivalua Supplier Enablement approach is characterized by (a) No Supplier Transaction Fees, (b) target 100% of Suppliers from Day 1 – SMB, local, regional and global. High spend and volume. Direct, indirect, capital or services suppliers; (c) Enable for e2e Spend Management- Once a Supplier is enabled in any process (e.g. Sourcing), their profile is available for use in other processes (e.g. P2P); (d) Give Suppliers Multiple Connectivity Options  (at least 8)– PO Flip, Direct Integration, Email, Auto File Transfer, Invoice Data Capture, Mobile Scan, Manual Flat File, User Entry; (d) Give Buyers Choices on Engagement Model – Buyer Self Service with Ivalua tools &amp; templates. Ivalua Managed (Partly or Fully); (e) Open Network and Global Compliance – No supplier contracts to join, customizable Buyer/Supplier interactions with invoice and tax compliance. Ivalua has a formal methodology for Supplier Enablement that includes a 5 step process: (1) Set Supplier Enablement Goals; (2) Gather Relevant Supplier Data, (3) Define Supplier Enablement Glide Path, (4)Align Internal Spend Stakeholders , (5)Communicate With Suppliers Repeatedly. This is supported by Supplier Welcome Package, draft emails, best practices, FAQs etc. Ivalua uses its own and Partner services from Consus and KPMG to onboard suppliers. The Supplier Portal supports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Ivalua has  a natively developed Integration Toolbox that has ETL, Search, Query, EAI, API Console and AddOn Store that is used for supplier integration with supplier systems, including real-time web-services call for Cross-Catalog PunchOut. Ivalua has OOTB workflow and configurable workflows for supplier on-boarding. Ivalua has a Supplier Deduplication workbench that helps normalize parent-child relationships, duplicate names etc. Supplier enablement sizes are: large 10,000 to 50,000+suppliers, medium: 5000-10000 suppliers, small: 500-5000 suppliers.. Our clients have been able to onboard 73% of their suppliers in less than 3 months and 85% of suppliers in 4-6 months. Suppliers take a few minutes to onboard on the Supplier portal. As noted earlier, there are no supplier enrollment contracts or fees.. Most suppliers are able to operate on the portal without any training. We offer unique capabilities for tail-end suppliers, including Invoice Data Capture (to auto-create Invoices from Invoice PDFs and Images) and via emails for onboarding. We have auto-generated password resets so don't need a help desk for basic capabilities like that (which other providers do). Suppliers can rely on standard portal options for most tasks. they only need add-on services if the suppliers themselves (or their buyers) have any unique data capture and integration requirements (beyond standard).
P2P - Managed Services / Co-Sourcing / Outsourcing (Self-Description):
We enable Sourcing BPO providers to use our platform to provide sourcing out-tasking, managed sourcing services. We have such arrangements with HelixxBPO. </t>
  </si>
  <si>
    <t>SXM - Supplier Onboarding (Self-Description):
Ivalua Supplier Enablement approach is characterized by (a) No Supplier Transaction Fees, (b) target 100% of Suppliers from Day 1 – SMB, local, regional and global. High spend and volume. Direct, indirect, capital or services suppliers; (c) Enable for e2e Spend Management- Once a Supplier is enabled in any process (e.g. Sourcing), their profile is available for use in other processes (e.g. P2P); (d) Give Suppliers Multiple Connectivity Options  (at least 8)– PO Flip, Direct Integration, Email, Auto File Transfer, Invoice Data Capture, Mobile Scan, Manual Flat File, User Entry; (d) Give Buyers Choices on Engagement Model – Buyer Self Service with Ivalua tools &amp; templates. Ivalua Managed (Partly or Fully); (e) Open Network and Global Compliance – No supplier contracts to join, customizable Buyer/Supplier interactions with invoice and tax compliance. Ivalua has a formal methodology for Supplier Enablement that includes a 5 step process: (1) Set Supplier Enablement Goals; (2) Gather Relevant Supplier Data, (3) Define Supplier Enablement Glide Path, (4)Align Internal Spend Stakeholders , (5)Communicate With Suppliers Repeatedly. This is supported by Supplier Welcome Package, draft emails, best practices, FAQs etc. Ivalua uses its own and Partner services from Consus and KPMG to onboard suppliers. The Supplier Portal supports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Ivalua has  a natively developed Integration Toolbox that has ETL, Search, Query, EAI, API Console and AddOn Store that is used for supplier integration with supplier systems, including real-time web-services call for Cross-Catalog PunchOut. Ivalua has OOTB workflow and configurable workflows for supplier on-boarding. Ivalua has a Supplier Deduplication workbench that helps normalize parent-child relationships, duplicate names etc. Supplier enablement sizes are: large 10,000 to 50,000+suppliers, medium: 5000-10000 suppliers, small: 500-5000 suppliers.. Our clients have been able to onboard 73% of their suppliers in less than 3 months and 85% of suppliers in 4-6 months. Suppliers take a few minutes to onboard on the Supplier portal. As noted earlier, there are no supplier enrollment contracts or fees.. Most suppliers are able to operate on the portal without any training. We offer unique capabilities for tail-end suppliers, including Invoice Data Capture (to auto-create Invoices from Invoice PDFs and Images) and via emails for onboarding. We have auto-generated password resets so don't need a help desk for basic capabilities like that (which other providers do). Suppliers can rely on standard portal options for most tasks. they only need add-on services if the suppliers themselves (or their buyers) have any unique data capture and integration requirements (beyond standard).
P2P - Supplier Onboarding (Self-Description):
We wanted to highlight that we have native, Ivalua owned and pre-integrated EDI and ETL, that comes for free with the rest of the suite. Clients can use this quickly for Supplier Onboarding using the same web-UO as the rest of the suite and onboard suppliers for free. The total cost of this approach is much lower than that of Ariba and Coupa (which has to partner with such tools providrs and pass a cost to the end clients). In addition, we have no supplier transaction charges.</t>
  </si>
  <si>
    <t>SXM - Supplier Onboarding (Self-Description):
Ivalua supplier registration &amp; information management capabilities allows to quickly and easily onboard suppliers for RFPs, orders and invoices, and push data to ERP or other relevant systems. The Supplier Self Registration feature can be added as a link on the Client's website. Potential suppliers can then go through a qualification process and be flagged as "prospects" until they become "active" suppliers via an approval process.
 All suppliers who are registered in the solution may be given access to their own company information screens where they can manage their profile information.
 Key Features: 
 ● Register suppliers online with rapid and flexible validation workflow (depending on category, geography, ....) 
 ● Supplier can log in through the portal or connect directly through EDI or XML, or just email, fax or upload through Excel. The Supplier Self Registration feature can be added as a link on the Client's website.
 ● Trigger supplier registration by invitation (email) or self-service application (form on supplier portal); flagging verifiable duplicates and possible duplicates before they are added to the repository
 ● Alerts on suppliers triggered by missing or incomplete data, missing or incomplete compliance documentation, expiring documents 
 ● Ivalua can connect to third-party data sources to help validate information. Customers can connect via our Addon Store. Some we have connected to include: D&amp;B, Ecovadis, E-ettestation, Bureau Van Djyk
 ● Due to Ivalua's easy configurability, registration forms and flows can be configured for different BU's, regions, industries, supplier categories, etc. E.g., Our customer City of New York configured over 40 different supplier onboarding workflows for each of their agencies. 
 ● Generate RFIs for mass data updates.
 ● Master data management of Supplier data for ERP and other systems. Change requests can go through approval workflows and changed directly in the Client ERP (single or multiple instances).
 ● Alerts to prevent contracts or orders from going out to suppliers who are not up to date. 
 ● Easily sync and update supplier master data between the Ivalua primary record, and multiple secondary supplier tables in ERP and legacy systems, by using our robust data administration features (Vendor MDM)
 ● Vendor Cleansing Workbench provides fast, simple identification of potentially duplicate vendors using configurable algorithms(same address, email address, DUNS code, VAT number, etc.). The workbench allows buyers to see each of the potential duplicate suppliers side-by-side for all their data, facilitating a decision about whether they are duplicates or branches or truly different vendors
 ● The supplier cleansing functionality will identify attempts to set up duplicate suppliers by using unique identifiers such as Tax IDs for example. Any attempt to set up a new supplier using duplicate information will be rejected</t>
  </si>
  <si>
    <t xml:space="preserve">SXM - Supplier Onboarding (Self-Description):
We have several partners that do onboarding on behalf of the client e.g., City of NY. In terms of services we have a subset of partners e.g., Consus that do supplier onboarding and accommodate multi-channel approach i.e., email, phone.
At the moment we support the invitation management process for supplier onboarding and communication aspect. This can be communicating to the supplier that they have a PO waiting for them in the ivalua portal, if they register. 
Partners are able to use the tools to create their own onboarding experience, with tailored communications and materials all provided by the partner in conjunction with  the client. </t>
  </si>
  <si>
    <t>Supplier Onboarding Services
_x000D_(REVISED)</t>
  </si>
  <si>
    <t>SXM - Supplier Management Services (Self-Description):
During the implementation phase, we do these services ourself or using partners like Consus, KPMG, HelixBPO, PWC, CGI etc. During on going maintenance/ deployment expansion phase, typically our partners or clients lead this effort directly (with suport from our Support team).</t>
  </si>
  <si>
    <t>Supplier Management Services
_x000D_(REVISED)</t>
  </si>
  <si>
    <t>Supply Market Intelligence Services
_x000D_(NEW)</t>
  </si>
  <si>
    <t>Performance Based Contracting
_x000D_(NEW)</t>
  </si>
  <si>
    <t>Sourcing Events (managed RFX/Auction/Optimization)
_x000D_(NEW)</t>
  </si>
  <si>
    <t>Sourcing - Category Specific Consulting (Self-Description):
We refer Partners such as KPMG, Consus Consulting and HelixBPO and advisors such as AT Kearney to clients who need such services.
Spend Analytics - Category / Project Management (Self-Description):
We refer Partners such as KPMG, Consus Consulting and HelixBPO and advisors such as AT Kearney to clients who need such services.</t>
  </si>
  <si>
    <t>Category Management Services (category-specific)
_x000D_(REVISED)</t>
  </si>
  <si>
    <t>Sourcing - Risk Identification and Management (Self-Description):
Ivalua has fully functional Risk Idnetiffication and Management software solution that can be used by our Services partners to offer these services.</t>
  </si>
  <si>
    <t>Supply Risk Management
_x000D_(REVISED)</t>
  </si>
  <si>
    <t>Sourcing - Arbitrary Categorization in Spend Analysis (Self-Description):
Ivalua provides integrated spend analysis, with categorization against a built-in (and customizable) taxonomy and the ability to do re-categorizations without moving to a separate categorization tool.</t>
  </si>
  <si>
    <t>Sourcing - Arbitrary Categorization in Spend Analysis (Self-Description):
Ivalua provides integrated spend analysis across the entire S2P platform. Categorization against a built-in (and customizable) taxonomy is included as well as the ability re-categorize within the spend workbench by adding new and/or modified rules and add weighted clues without moving to a separate categorization tool. Users are alble to reclassify data already classified. They can make manual classification/rules impacting a single line (or many lines). Users have the ability to see the impact of rule/weight changes in real time to understand the impact of reclassification activities. Creation of rules based on keywords is also possible.</t>
  </si>
  <si>
    <t>Arbitrary Categorization in Spend Analysis
_x000D_(REVISED)</t>
  </si>
  <si>
    <t>Sourcing - Trend Analysis and Demand Forecasting (Self-Description):
Historical prices can be plotted for trend analysis and integration with outside sources of market data can be leveraged for some predictive analytics</t>
  </si>
  <si>
    <t>Sourcing - Category Benchmarks (Self-Description):
Industry data can be integrated into the spend analysis solution but we are contractually constrained from overuse of even anonymized data from existing clients</t>
  </si>
  <si>
    <t>Sourcing - Tracking / Scorecard Integration (Self-Description):
Ivalua boasts a separate module for Category Planning and management and additional features to allow for setting and then measuring Savings Tracking goals</t>
  </si>
  <si>
    <t>Sourcing - Tracking / Scorecard Integration (Self-Description):
Ivalua includes the ability to create scorecards and also leverage scorecards from the AddOn Store. Additionally, Ivalua includes a dedicated module for Category Planning and Management and additional features to allow for setting and measuring Savings Tracking goals.</t>
  </si>
  <si>
    <t>Sourcing - Category Sourcing Plans/Templates (Self-Description):
Category sourcing templates and actions plans are configurable based on category, spend size, complexity, market conditions etc. Ivalua AddonStore contains templates for key spend categories built by Ivalua, clients and (mostly) third party consultants.</t>
  </si>
  <si>
    <t>Category Sourcing Plans/Templates
_x000D_(REVISED)</t>
  </si>
  <si>
    <t>CATEGORY AUTOMATION
_x000D_(NEW)</t>
  </si>
  <si>
    <t>Sourcing - Prescriptive Analytics (Self-Description):
System can suggest the right category sourcing type and action plan type based on spend and category charactertistics</t>
  </si>
  <si>
    <t>Permissive Analytics
_x000D_(NEW)</t>
  </si>
  <si>
    <t>Sourcing - Sourcing Strategy Definition (Self-Description):
Ivalua supports detailed step-by-step strategies with progress tracking and links into specific step workflows within modules.</t>
  </si>
  <si>
    <t>Sourcing - Sourcing Process (Self-Description):
Ivalua provides unlimited number of configurations on any field, form, object, module by business users without requiring any code using a web-UI based Design Mode. Advanced configurations can be based off of category/industry templates, include modifiable event-specific workflows, detailed approval processes, verification and issue escalation rules etc.</t>
  </si>
  <si>
    <t>SOURCING PROCESS AUTOMATION
_x000D_(NEW)</t>
  </si>
  <si>
    <t>Sourcing - Project Integration (Self-Description):
Project and program management is a platform-level capability available across all S2P modules. Complete integration and project plans can be updated mid-project by users with authority to do so</t>
  </si>
  <si>
    <t>System Assisted Opportunity Identification
_x000D_(NEW)</t>
  </si>
  <si>
    <t>Assisted Sourcing Roadmap
_x000D_(NEW)</t>
  </si>
  <si>
    <t>Sourcing - Basic Should Cost Modelling (Self-Description):
Formulaes can be defined , data can be populated and costs can be compared</t>
  </si>
  <si>
    <t>Sourcing - Basic Should Cost Modelling (Self-Description):
Ivalua has introduced Advanced Cost Breakdown capabilities, which allow for complex data types and details to be collected and calculated. Buyers are easily able to create entirely new templates, create custom sections (grids) such as Raw Material, tooling, etc., or add grids from a Grid Library and connect that section to a template for roll-up calculation purposes. Buyers have the ability to incorporate various buyer entered factors (e.g. market indexes, costs, etc.) into equations within templates. 
Suppliers can be granted the ability to add n rows of data to grid sections like raw materials, purchassed components, tooling, etc. that will better educate their customers of their proposal and understanding of requirements.
Calculations: Ivalua supports complex calculations across a templates grids, which can ultimately calculate Total Landed Cost.
In the next release we will offer What If post bid buyer scenarios which will make it easier for a buyer to evaluate suppliers quotations in an RFx with qualitative and quantitative data. This capability will further enhance the ease of use when creating, updating, optimizing and comparing strategic scenarios side by side with different suppliers.</t>
  </si>
  <si>
    <t>Sourcing - Market Data Feeds (Self-Description):
Real time data can be imported using web services, EAI, ETL from any source.</t>
  </si>
  <si>
    <t>Sourcing - Bill of Material Support (Self-Description):
BOMs can be defined, imported and used to support cost models.</t>
  </si>
  <si>
    <t>Sourcing - Bill of Material Support (Self-Description):
BOMs can be defined, imported and used to support cost models.
 Ivalua's 2018 roadmap includes enhanced capabilities supporting BOM target vs actual cost models, as well as supplier health visualization (risk scores, etc.). Additionally users will be able to create BOM cost model versions/scenarios and compare them.</t>
  </si>
  <si>
    <t>Sourcing - Bill of Material Support (Self-Description):
Ivalua includes best in class ERP/PLM integration capabilities, making it as easy as possible for customers to do so with an integration toolbox and preconfigured mapping schemas to systems (e.g. SAP, etc.) which are available through our Add-On store.
Ivalua natively supports an Item / BOM repository. The repository supports nlevel BOM hierarchy (indentation). and is purpose built to make search, reuse of items / history, versioning, and the tracability of BOMs easy.
Users (Project Mngers, Buyers, Commodity Mngrs, etc.) can use Product Manager to create (multiple) Product BOM Scenarios which allow them to: 1.) select suppliers quotations; 2.) update Product BOM Target vs Actual Cost Rollup in real time; 3.) Create various supplier selection strategy "Snapshots" for easy comparison.
Ivaluas Product Manager includes the ability to launch business process directly from the BOM view. Processes include can include anything the customer desires due to the power of our configurable workflow, but some common processes will include various versions of the following: RFx Sourcing; Quality (APQP, PPAP, FAI, 8D, etc.), Requisition/PO, Supplier Performance review, etc.
To support these processes, in a future release we will be including a "Plan View" which will summary/milestone view of the BOM for critical processes. This will help users understand in real time, which items in a product BOM may need attention to ensure an on time launch.
Our next release will include Supplier health view in-line with the BOM. This means that any supplier performance, quality, risk, etc. scores can be shown next to the line item in the BOM where the supplier was selected. This provides the customer with a improved and logical view of how supplier selection impacts their Product.
Sourcing - Bill of Material Support (Reasoning):
Demo: Clairify Sub-assembly rollup to parent</t>
  </si>
  <si>
    <t>Cost Driver Identification
_x000D_(NEW)</t>
  </si>
  <si>
    <t>Sourcing - Templates (Self-Description):
Ivalua AddOn store has category templates developed by Ivalua, Ivalua clients and third party partners.</t>
  </si>
  <si>
    <t>Sourcing - Templates (Self-Description):
There are existing templates that customers can leverage at a category level. Ivalua AddOn store has additional templates developed by Ivalua, Ivalua clients and third party partners. Customers also have the ability to create their own templates with simple UI configuration. There is also a pre-defined questionnaires library (general questions, technical questions, pricing grid) to be easily uploaded / converted into next sourcing project.</t>
  </si>
  <si>
    <t>Sourcing - Templates (Self-Description):
There are existing templates that customers can leverage at a category level. Ivalua AddOn store has additional templates developed by Ivalua, Ivalua clients and third party partners. Customers also have the ability to create their own templates with simple UI configuration. There is also a pre-defined questionnaire library (general questions, technical questions, pricing grid) to be easily uploaded / converted into next sourcing project.
Ivalua now has a grid library, which is used to store and reuse "sub" grids (e.g. Raw Materials, Tooling, Purchased Components, etc.). These grids can be added to a pricing grid on as add needed basis and can be linked to rollup calculations.
Because our customers typically prefer to use their own  quotation and RFx templates, Ivalua makes it easy to do so. Each organization within a company, for example, can have their own RFx/Quotation Template combination mapped to a specific commodity, or this can be standardized across orgs.</t>
  </si>
  <si>
    <t>Sourcing - Budget and Demand Definition (Self-Description):
Ivalua supports the definition of budgets and point-in-time demand definition over the course of the project award window.</t>
  </si>
  <si>
    <t>Demand Support
_x000D_(REVISED)</t>
  </si>
  <si>
    <t>UX
_x000D_(NEW)</t>
  </si>
  <si>
    <t>Sourcing - Creation Methodology (Self-Description):
Buyers can tailor the process to organizational needs.</t>
  </si>
  <si>
    <t>Sourcing - Templates (Self-Description):
Ivalua supports the creation of RFX/Surveys from configurable and customizable templates.</t>
  </si>
  <si>
    <t>Sourcing - Template Library (Self-Description):
Ivalua allows templates to be organized by industry and/or categories and multiple versions based upon different specifications created.</t>
  </si>
  <si>
    <t>Sourcing - Template Library (Self-Description):
Ivalua supports any number of RFx templates as well as strategies used by customers to tailor them to their team's needs. Enterprise-wide templates can be defined not only with default content but with default user experience settings, then categorized by commodity, industry/business unit or client-specific criteria (E.g. Tooling vs No Tooling, etc.). Individual buyers can quickly create a new event by selecting a template or they may enhance a project by selecting parts of a template (using just the questionnaire or the quotation form instead of the whole template). Finally, buyers can turn any of their own projects into a template since they can quickly duplicate existing projects to create new projects (again having the ability to copy the whole project or portions of the project into a new one).</t>
  </si>
  <si>
    <t>Sourcing - Template Library (Self-Description):
Ivalua now supports improved extreamly detailed cost breakdown quote templates (w/ quantitative/qualitative) with sub section and spreadsheet-like sub sections. These sub sections can be housed in a grid library and reused/modified as needed. Together they can be used to roll up Total Landed Cost and other key factors.
Sourcing - Template Library (Reasoning):
Michael - Can you clarify what this refers to?
- We have commodity association to templates
- We have Grid Library</t>
  </si>
  <si>
    <t>Sourcing - Category (Self-Description):
Ivalua supports the creation of templates by category and the Addon Store can be used to create and share library of category templates.</t>
  </si>
  <si>
    <t>Sourcing - Industry (Self-Description):
Ivalua supports the creation of templates by industry and the Addon Store can be used to create and share library of industry templates.</t>
  </si>
  <si>
    <t>Sourcing - Weighting (Self-Description):
Ivalua supports multiple weighting options to sourcing managers.</t>
  </si>
  <si>
    <t xml:space="preserve">Sourcing - Weighting (Self-Description):
The next release will include what if anlaysis/bid optimization at item level of an RFx which can be configured to automatically weight calculated bid responses (e.g. TLC piece price/extended price) based on supplier health (risk, performance, delivery, quality) scores. Weights could also be configured to be manually entered, overwritten, or included/excluded based on a specific buyers strategic scenario evaluation. Buyers are able to create n What if scenarios. 
</t>
  </si>
  <si>
    <t>Sourcing - Optimization Backed (Self-Description):
Ivalua allows for simple cost model integration.</t>
  </si>
  <si>
    <t>Sourcing - Optimization Backed (Self-Description):
Ivalua's scenario analysis supports the rapid selection of the best proposal, best 2 proposals, best 3 proposals or best cost per line item. For a client's desired further optimization, Ivalua's integration suite can assist in the quick export of bid data in a format easly recognizable by the client's optmization engine and results can be subsequently exported and returned to Ivalua for review and awarding.</t>
  </si>
  <si>
    <t>Sourcing - Multi-Party (Self-Description):
Ivalua allows  multiple parties to rank all sections; and variable rankings on each section across multiple parties.</t>
  </si>
  <si>
    <t>Sourcing - Advanced Scoring (Self-Description):
For Price scoring, we support algorithms (for example, linear, power based). Clients can add algorithms they desire as our appraoch is configurable.</t>
  </si>
  <si>
    <t>Sourcing - Bulk Upload and Association (Self-Description):
Ivalua supports bulk upload and automatic association with suppliers, lots and line items using a standard naming convention</t>
  </si>
  <si>
    <t>Sourcing - CAD/CAM Visualization Support (Self-Description):
CAD/ CAM diagram file extenstions can be detected and associated. External tools are needed for such files to be displayed.</t>
  </si>
  <si>
    <t xml:space="preserve">Sourcing - Bill of Material Support (Self-Description):
Ivalua supports bills of materials, where bills of material can be grouped into lots; with basic should cost model integration. </t>
  </si>
  <si>
    <t xml:space="preserve">Sourcing - Bill of Material Support (Self-Description):
Ivalua includes best in class ERP/PLM integration capabilities, making it as easy as possible for customers to do so with an integration toolbox and preconfigured mapping schemas to systems (e.g. SAP, etc.) which are available through our Add-On store.
Ivalua natively supports an Item / BOM repository. The repository supports nlevel BOM hierarchy (indentation). and is purpose built to make search, reuse of items / history, versioning, and the tracability of BOMs easy.
Users (Project Mngers, Buyers, Commodity Mngrs, etc.) can use Product Manager to create (multiple) Product BOM Scenarios which allow them to: 1.) select suppliers quotations; 2.) update Product BOM Target vs Actual Cost Rollup in real time; 3.) Create various supplier selection strategy "Snapshots" for easy comparison.
Ivaluas Product Manager includes the ability to launch business process directly from the BOM view. Processes include can include anything the customer desires due to the power of our configurable workflow, but some common processes will include various versions of the following: RFx Sourcing; Quality (APQP, PPAP, FAI, 8D, etc.), Requisition/PO, Supplier Performance review, etc.
To support these processes, in a future release we will be including a "Plan View" which will summary/milestone view of the BOM for critical processes. This will help users understand in real time, which items in a product BOM may need attention to ensure an on time launch.
Our next release will include Supplier health view in-line with the BOM. This means that any supplier performance, quality, risk, etc. scores can be shown next to the line item in the BOM where the supplier was selected. This provides the customer with a improved and logical view of how supplier selection impacts their Product.
A complete indented BOM can be pulled into a single RFx and quoted, or broken into various RFx (by commodity/logical supply base, for example), quoted, and the data is reasembled in the Product Manager BOM format.
Sourcing - Bill of Material Support (Reasoning):
Can you clairify what you are looking for for a 4?
Can you talk about what you mean by a "lot" can be treated as a bill of materials?
Customer can (and are) including labor, etc. in the bom as a line item and this will roll up.
</t>
  </si>
  <si>
    <t>Bill of Material Support
_x000D_(REVISED)</t>
  </si>
  <si>
    <t>Sourcing - ERP Integration (Self-Description):
Complete BoMs can be imported, but prices need to be imported/defined separately.</t>
  </si>
  <si>
    <t>Sourcing - ERP Integration (Self-Description):
Ivalua includes best in class ERP/PLM integration capabilities, making it as easy as possible for customers to do so with an integration toolbox and preconfigured mapping schemas to systems (e.g. SAP, etc.) which are available through our Add-On store. Any data made avialable by customer system can be included in the ETL, include pricing, commodities, etc.
Ivalua natively supports an Item / BOM repository. The repository supports nlevel BOM hierarchy (indentation). and is purpose built to make search, reuse of items / history, versioning, and the tracability of BOMs easy. As previously mentioned, any relevant item data the customer requires can be included int he ETL for BOMs.</t>
  </si>
  <si>
    <t>Sourcing - Multi-SKU Mapping (Self-Description):
Manual mapping.</t>
  </si>
  <si>
    <t>Sourcing - Multi-SKU Mapping (Self-Description):
Ivalua can support manual mapping today, and also mapping through integration data with a ERP/PLM. For example, customers have exposed the data to Ivalua through an API and we can pull the data into the appropriate item records.
Sourcing - Multi-SKU Mapping (Reasoning):
We have multiple customers doing this today (system configured to support this)</t>
  </si>
  <si>
    <t>Sourcing - Automatic Supplier Identification (Self-Description):
Ivalua supports auto selection of previously invited suppliers; suggests list of qualified/ approved  supplier for specific category/products.</t>
  </si>
  <si>
    <t>Sourcing - Automatic Supplier Identification (Reasoning):
For 3, what do you mean by smart network?</t>
  </si>
  <si>
    <t>Sourcing - from SIM (Self-Description):
Ivalua's RFX/Auction and SIM modules share the same organic code base and data tables.</t>
  </si>
  <si>
    <t>Sourcing - from Supplier Network (Self-Description):
Integrates with D&amp;B, Ecovadis, Google Search for searching suppliers.</t>
  </si>
  <si>
    <t>Sourcing - Bidding (Self-Description):
We support complex formulaes with cost break-down.</t>
  </si>
  <si>
    <t>Sourcing - Bidding (Self-Description):
We support complex formulaes with cost break-down.
 2018 roadmap includes enhancement of advanced quoting capabilities with Cost Breakdowns. Also, we will be adding What If Scenario post bid analysis capabilities that will further assist buyers in evaluating Total Landed Cost as well as qualitative elements.</t>
  </si>
  <si>
    <t>Sourcing - Bidding (Self-Description):
Ivalua has introduced Advanced Cost Breakdown capabilities, which allow for complex data types and details to be collected and calculated. Buyers are easily able to create entirely new templates, create custom sections (grids) such as Raw Material, tooling, etc., or add grids from a Grid Library and connect that section to a template for roll-up calculation purposes. Buyers have the ability to incorporate various buyer entered factors (e.g. market indexes, costs, etc.) into equations within templates. 
Suppliers can be granted the ability to add n rows of data to grid sections like raw materials, purchassed components, tooling, etc. that will better educate their customers of their proposal and understanding of requirements.
Calculations: Ivalua supports complex calculations across a templates grids, which can ultimately calculate Total Landed Cost.
In the next release we will offer What If post bid buyer scenarios which will make it easier for a buyer to evaluate suppliers quotations in an RFx with qualitative and quantitative data. This capability will further enhance the ease of use when creating, updating, optimizing and comparing strategic scenarios side by side with different suppliers.</t>
  </si>
  <si>
    <t>Sourcing - Open, Blind, or Closed (Self-Description):
We suppport all major types of bids e.g. sealed, envelopes, public</t>
  </si>
  <si>
    <t>Sourcing - Open, Blind, or Closed (Self-Description):
We suppport all major types of bids e.g. sealed, envelopes, public. Additional capabilities permit certain users based on authorizations/roles to only open certain portions of bids (e.g. envelope) at certain times.</t>
  </si>
  <si>
    <t>Sourcing - Open, Blind, or Closed (Self-Description):
Analyzing quotes across rounds on roadmap for next release.</t>
  </si>
  <si>
    <t>Sourcing - Multiple Offers Per Line (Self-Description):
Supplier can add optional items, create multiple alternate proposals.
And buyers can compare RFI answers and prices in matrix</t>
  </si>
  <si>
    <t>Rapid Execution
_x000D_(NEW)</t>
  </si>
  <si>
    <t>Alternate Offer Comparison Matrix
_x000D_(NEW)</t>
  </si>
  <si>
    <t>Sourcing - Multi-Party Support (Self-Description):
Ivalua supports multiple parties to be restricted to individual elements, and all responses can be analyzed/plotted (and outliers marked or removed). We have workflows on evaluations and campaigns, that may be a plus regarding "multi-party support"</t>
  </si>
  <si>
    <t xml:space="preserve">Sourcing - Each Field Single or Multi-User Rank (Self-Description):
Complex scorings can be performed.
But all participants have the same weight.
</t>
  </si>
  <si>
    <t>Sourcing - Each Field Single or Multi-User Rank (Self-Description):
Complex scoring can be performed and this can be weighted individually by each participant / question. Radar Chart graphical analyis is used for advanced analysis on a section/sub section level.</t>
  </si>
  <si>
    <t>Sourcing - Side-by-Side Comparison (Self-Description):
Ivalua supports simple tabular.</t>
  </si>
  <si>
    <t>Sourcing - Side-by-Side Comparison (Self-Description):
Ivalua supports customizable side by side pivot table comparisons and analysis.
 2018 Roadmap includes advanced side by side comparisons of suppliers quotations / Cost Breakdowns. Also, we will be adding a buyer view of suppliers data side by side in a What If Scenario. This view offers post bid analysis capabilities that will further assist buyers in evaluating Total Landed Cost as well as qualitative elements.</t>
  </si>
  <si>
    <t>Sourcing - Pause, Edit, Re-Issue (Self-Description):
Buyers can pause, edit, and re-issue RFXs and / or partial RFXs during an event</t>
  </si>
  <si>
    <t>Sourcing - Pause, Edit, Re-Issue (Self-Description):
Buyers can pause, edit, and re-issue RFXs and / or partial RFXs during an event. Ivalua supports automated notifications to internal and external users of changes.</t>
  </si>
  <si>
    <t>Sourcing - Multi-Round Support (Self-Description):
Yes, and suppliers can be added or not, reasons tracked, and feedback given.</t>
  </si>
  <si>
    <t>Multi-Round Support
_x000D_(REVISED)</t>
  </si>
  <si>
    <t>Automation
_x000D_(NEW)</t>
  </si>
  <si>
    <t>Blending
_x000D_(NEW)</t>
  </si>
  <si>
    <t>Linking
_x000D_(NEW)</t>
  </si>
  <si>
    <t>Automation Roadmap
_x000D_(NEW)</t>
  </si>
  <si>
    <t>Sourcing - Out-of-the-Box Auction Formats (Self-Description):
We support Dutch, Dutch Forward
English, Forward, Index Discount
Index Premium, Japanese
+ options: best bidder protection, ranks that trigger (or not) overtime, etc...</t>
  </si>
  <si>
    <t>Sourcing - Configuration Options (Self-Description):
Depending on auction type:
ceiling, floor, increment, etc...
Column F has a list of some configuration options we have deployed.</t>
  </si>
  <si>
    <t xml:space="preserve">Sourcing - Configuration Options (Self-Description):
Ivalua supports transformations (adding coefficients) to a supplier's bid to account for total cost of ownership variables thus helping clients factor in change over costs that may impact the selection of a non-incumbent--they may have a lower bid price, but when factoring change over costs the total value may be less than what the incumbent's bid is.
Depending on auction type:
ceiling, floor, increment, etc. are supported. The following is a list of some of the configurations we have depoloyed
English/Forward/Index Premium/Index Discount:
Auction based on best offer/best rank
Supplier views best bid (Yes, No, only active bidders)
Rank is visible to N best bidders
Supplier sees the number of participants
Supplier sees the competitors's pseudos
Supplier sees the diagram
Extension trigger delay
Extension trigger duration
Max nb of renewals
Absolute minimum decrement (increment for Forward)
Relative minimum decrement (increment for Forward)
Maximum spread between min and max decrement (increment for Forward)
Item level bidding?
Pre-bid?
If rank-based:
Supplier views his mark?
Trigger extension only if bidder is in the N top rank
Protect the best bid from the top
Protect the best bid from the bottom
Criterias to compute the ranks (with a weight for each criteria, including the Price)
Japanese:
Decrement value
Duration
End of the auction (at the second price or at the best price)
Dutch / Dutch Forward:
Increment value (Decrement value for Dutch Forward)
Duration
Nb of bidders (nb of bidders who may win the auction)
All auction types:
Supplier coefficients (mulitplier and additive)
</t>
  </si>
  <si>
    <t>Configuration Options
_x000D_(REVISED)</t>
  </si>
  <si>
    <t>Sourcing - Saved Market Baskets (Self-Description):
Previous auctions and basket templates can be created and starting bids defined from previous bids.</t>
  </si>
  <si>
    <t>Saved Market Baskets
_x000D_(REVISED)</t>
  </si>
  <si>
    <t>Sourcing - RFX Integration (Self-Description):
Yes we carry over item lists, prices and the best price and supplier data.</t>
  </si>
  <si>
    <t>Sourcing - Real-Time Control Mechanisms (Self-Description):
Extensive, control is at the individual lot level, and individual suppliers can be banned in real time (for not following the rules)</t>
  </si>
  <si>
    <t>Sourcing - Proxy Support (Self-Description):
We  invite suppliers and have trusted third parties who can bid on behalf of suppliers.</t>
  </si>
  <si>
    <t>Sourcing - Messaging (Self-Description):
Decent, real-time two-way forum communication</t>
  </si>
  <si>
    <t>Sourcing - Messaging (Self-Description):
Real-time two-way forum communication is possible, plus we offer direct communiction between a supplier and auction administrator.</t>
  </si>
  <si>
    <t>Messaging
_x000D_(REVISED)</t>
  </si>
  <si>
    <t>Sourcing - Real-Time Monitoring (Self-Description):
We can see  during the auction how many times the supplier bid, change of the IP address; we can see and track history</t>
  </si>
  <si>
    <t>Sourcing - Integrated Optimization Capability (Self-Description):
Our model is limited to unconstrained cost optimization among product providers and carriers.</t>
  </si>
  <si>
    <t>Sourcing - Integrated Optimization Capability (Self-Description):
Ivalua supports transformations (adding coefficients) to a supplier's bid to account for total cost of ownership variables thus helping clients factor in change over costs that may impact the selection of a non-incumbent--they may have a lower bid price, but when factoring change over costs the total value may be less than what the incumbent's bid is.</t>
  </si>
  <si>
    <t>Sourcing - Automatic Supplier Identification/Invitation (Self-Description):
Yes, Ivalua sourcing module integrates with the SIM module for the automatic identification of suppliers who should be invited to bid. Suggestions are based on category/product and suppliers in the SIM module</t>
  </si>
  <si>
    <t>Auction Automation
_x000D_(NEW)</t>
  </si>
  <si>
    <t>Sourcing - Solid Mathematical Foundations (Self-Description):
Ivalua supports "cherry picking” the lowest bid, splitting the award between three lowest-cost suppliers or splitting the award at a commodity level between three suppliers</t>
  </si>
  <si>
    <t>Solid Mathematical Foundations
_x000D_(REVISED)</t>
  </si>
  <si>
    <t>Sourcing - True Cost Modelling (Self-Description):
True cost modelling can be done in a myriad of ways in the setup (and analysis) of RFX events including with breakdown pricing or with separately defined cost components including advanced mathematical calculations.</t>
  </si>
  <si>
    <t>Sourcing - True Cost Modelling (Self-Description):
True cost modelling can be done in a myriad of ways in the setup (and analysis) of RFX events including with breakdown pricing or with separately defined cost components including advanced mathematical calculations.
 2018 Roadmap includes BOM level cost modeling and detailed component level cost modeling.
 -Advance BOM target/actual cost rolloup and comparison as well as scenario creation and comparison.
 -Advanced side by side comparisons of suppliers quotations / Cost Breakdowns and target costs. 
 -Also, we will be adding a buyer view of suppliers data side by side in a What If Scenario. This view offers post bid analysis capabilities that will further assist buyers in evaluating Total Landed Cost as well as qualitative elements.</t>
  </si>
  <si>
    <t>Sourcing - True Cost Modelling (Self-Description):
Ivalua has introduced Advanced Cost Breakdown capabilities, which allow for complex data types and details to be collected and calculated. Buyers are easily able to create entirely new templates, create custom sections (grids) such as Raw Material, tooling, etc., or add grids from a Grid Library and connect that section to a template for roll-up calculation purposes. Buyers have the ability to incorporate various buyer entered factors (e.g. market indexes, costs, etc.) into equations within templates. 
Suppliers can be granted the ability to add n rows of data to grid sections like raw materials, purchassed components, tooling, etc. that will better educate their customers of their proposal and understanding of requirements.
Calculations: Ivalua supports complex calculations across a templates grids, which can ultimately calculate Total Landed Cost. Further improvements to calculations will be available in the next release supporting Excel like funcitons.
In the next release we will offer What If post bid buyer scenarios which will make it easier for a buyer to evaluate suppliers quotations in an RFx with qualitative and quantitative data. This capability will further enhance the ease of use when creating, updating, optimizing and comparing strategic scenarios side by side with different suppliers.</t>
  </si>
  <si>
    <t>Sourcing - What If? Capability (Self-Description):
Allows creation of a handful what if scenarios.</t>
  </si>
  <si>
    <t>Sourcing - What If? Capability (Self-Description):
Currently Ivalua supports creation of a handful what if scenarios.
 2018 Roadmap includes the ability to create unlimited RFQ What-if scenarios.</t>
  </si>
  <si>
    <t xml:space="preserve">Sourcing - What If? Capability (Reasoning):
We have a demo for our current capabilities. 
Can add post bid fields, can do post bid calculation modifications. 
</t>
  </si>
  <si>
    <t>What If? Capability
_x000D_(REVISED)</t>
  </si>
  <si>
    <t>Sourcing - Out-of-the-Box (Self-Description):
A fixed set of default optimization scenarios are available. More can be configured as necessary.</t>
  </si>
  <si>
    <t>Sourcing - Out-of-the-Box (Self-Description):
Ivalua supports a fixed set of default optimization scenarios are available, such as the automatic selection of top 1, 2 or 3 bids that give the best price to the buyer. More can be configured as necessary.</t>
  </si>
  <si>
    <t>Out-of-the-Box
_x000D_(REVISED)</t>
  </si>
  <si>
    <t>Sourcing - Scenario Comparison (Self-Description):
Scenarios can be saved, named and variously exposed.</t>
  </si>
  <si>
    <t>Sourcing - Model Templates (Self-Description):
Yes, but limited mainly to cost models - constraints have to be defined after the fact.</t>
  </si>
  <si>
    <t>Model Templates
_x000D_(REVISED)</t>
  </si>
  <si>
    <t>Sourcing - RFX/Auction Integration (Self-Description):
Optimization is part of multi-round RFx processes just as Auctions are part of the rounds.</t>
  </si>
  <si>
    <t>Sourcing - Scalability (Self-Description):
Proprietary solver with no performance constraints.</t>
  </si>
  <si>
    <t>Scalability
_x000D_(REVISED)</t>
  </si>
  <si>
    <t>Optimization UX
_x000D_(NEW)</t>
  </si>
  <si>
    <t>Sourcing - Capacity (Self-Description):
Configurable setting of constraints but no analytics included for optimization across different constraint mixes.</t>
  </si>
  <si>
    <t>Capacity
_x000D_(REVISED)</t>
  </si>
  <si>
    <t>Sourcing - Allocation (Self-Description):
Configurable setting of constraints but no analytics included for optimization across different constraint mixes.</t>
  </si>
  <si>
    <t>Allocation
_x000D_(REVISED)</t>
  </si>
  <si>
    <t>Sourcing - Risk Mitigation (Self-Description):
configurable setting of constraints but no analytics included for optimization across different constraint mixes.</t>
  </si>
  <si>
    <t>Risk Mitigation
_x000D_(REVISED)</t>
  </si>
  <si>
    <t>Sourcing - Qualitative (Self-Description):
Configurable setting of constraints but no analytics included for optimization across different constraint mixes.</t>
  </si>
  <si>
    <t>Qualitative
_x000D_(REVISED)</t>
  </si>
  <si>
    <t>Constraint Relaxation
_x000D_(NEW)</t>
  </si>
  <si>
    <t>Sourcing - Sensitivity Analysis (Self-Description):
Yes, hard limit/capacity constraint identification only.</t>
  </si>
  <si>
    <t>Hard Constraint Identification
_x000D_(NEW)</t>
  </si>
  <si>
    <t>Soft Constraint Support
_x000D_(NEW)</t>
  </si>
  <si>
    <t>Custom Freight Models
_x000D_(NEW)</t>
  </si>
  <si>
    <t>Modal Cost Models
_x000D_(NEW)</t>
  </si>
  <si>
    <t>Freight Rate Databases
_x000D_(NEW)</t>
  </si>
  <si>
    <t>Built-in Freight Category Support
_x000D_(NEW)</t>
  </si>
  <si>
    <t>Specialized What-if Scenarios for Supply Base Optimization
_x000D_(NEW)</t>
  </si>
  <si>
    <t>Sourcing - ETL for Key Metrics (Self-Description):
Native ETL, EAI, Search, Query toolbox</t>
  </si>
  <si>
    <t>Sourcing - RFX/Survey Integration (Self-Description):
Survey, Scorecard and RFX capability use common code and platform features and tighly integrated.</t>
  </si>
  <si>
    <t>Sourcing - RFX/Survey Integration (Self-Description):
Survey, Scorecard and RFX capability use common code and platform features and tighly integrated throughout the entire platform.</t>
  </si>
  <si>
    <t>Sourcing - Scorecards (Self-Description):
Scorecards can be created and automatically populated from surveys, augmented with imported data and automatically updated on a regular (e.g. quarterly) basis and trends tracked over time (with complete history available).</t>
  </si>
  <si>
    <t>Scorecards
_x000D_(REVISED)</t>
  </si>
  <si>
    <t>Sourcing - Out-of-the-Box Scorecards (Self-Description):
Configurable templates that can be automatically populated from survey and imported data are available out of the box. Certain questions in the surveys can be based on SQL queries so that they update periodically.</t>
  </si>
  <si>
    <t>Sourcing - Out-of-the-Box Scorecards (Self-Description):
Ivalua supports configurable templates that can be automatically populated from a survey and with imported data are available out of the box. Questions in surveys can also be based on formulas. Questions can also be based on SQL queries so that they automatically update. Scorecards can be modified to reflect changing client KPI's.</t>
  </si>
  <si>
    <t>Sourcing - Finance Integration (Self-Description):
Both API and real-time ETL/EAI intergation scenarios can be supported.</t>
  </si>
  <si>
    <t>Sourcing - Demand Management (Self-Description):
Can support both  weekly/monthly demand projection import and tracking of projection against demand.</t>
  </si>
  <si>
    <t>Unique Execution Management Capabilities
_x000D_(NEW)</t>
  </si>
  <si>
    <t>Execution Management Roadmap
_x000D_(NEW)</t>
  </si>
  <si>
    <t>Award Export
_x000D_(NEW)</t>
  </si>
  <si>
    <t>Agreement Support
_x000D_(NEW)</t>
  </si>
  <si>
    <t>Clause Support
_x000D_(NEW)</t>
  </si>
  <si>
    <t>Word Integration
_x000D_(NEW)</t>
  </si>
  <si>
    <t>Excel Integration
_x000D_(NEW)</t>
  </si>
  <si>
    <t>Metadata Support
_x000D_(NEW)</t>
  </si>
  <si>
    <t>SXM - Supplier (Pre) Registration (Self-Description):
Ivalus supports supplier (pre) self-registration from both a client's public portal or in response to buyer invitations. Ivalua helps quickly and easily onboard suppliers for RFPs, orders and invoices, and push data to ERP or other relevant systems. With Ivalua, clients can:
(a) Register suppliers online with rapid validation workflow.
(b) Receive alerts on suppliers with missing or incomplete data.
(c) Generate RFIs for mass data updates.
(d) Master data management of Supplier data for ERP and other systems.</t>
  </si>
  <si>
    <t>SXM - Supplier (Pre) Registration (Self-Description):
"Ivalua supplier registration &amp; information management capabilities allows to quickly and easily onboard suppliers for RFPs, orders and invoices, and push data to ERP or other relevant systems. The Supplier Self Registration feature can be added as a link on the Client's website. Potential suppliers can then go through a qualification process and be flagged as ""prospects"" until they become ""active"" suppliers via an approval process.
 All suppliers who are registered in the solution may be given access to their own company information screens where they can manage their profile information.
 Key Features: 
 ● Register suppliers online with rapid and flexible validation workflow (depending on category, geography, ....) 
 ● Supplier can log in through the portal or connect directly through EDI or XML, or just email, fax or upload through Excel. The Supplier Self Registration feature can be added as a link on the Client's website.
 ● Trigger supplier registration by invitation (email) or self-service application (form on supplier portal); flagging verifiable duplicates and possible duplicates before they are added to the repository
 ● Alerts on suppliers triggered by missing or incomplete data, missing or incomplete compliance documentation, expiring documents 
 ● Ivalua can connect to third-party data sources to help validate information. Customers can connect via our Addon Store. Some we have connected to include: D&amp;B, Ecovadis, E-ettestation, Bureau Van Djyk
 ● Due to Ivalua's easy configurability, registration forms and flows can be configured for different BU's, regions, industries, supplier categories, etc. E.g., Our customer City of New York configured over 40 different supplier onboarding workflows for each of their agencies. 
 ● Generate RFIs for mass data updates.
 ● Master data management of Supplier data for ERP and other systems. Change requests can go through approval workflows and changed directly in the Client ERP (single or multiple instances).
 ● Alerts to prevent contracts or orders from going out to suppliers who are not up to date. 
 ● Easily sync and update supplier master data between the Ivalua primary record, and multiple secondary supplier tables in ERP and legacy systems, by using our robust data administration features (Vendor MDM)
 ● Vendor Cleansing Workbench provides fast, simple identification of potentially duplicate vendors using configurable algorithms(same address, email address, DUNS code, VAT number, etc.). The workbench allows buyers to see each of the potential duplicate suppliers side-by-side for all their data, facilitating a decision about whether they are duplicates or branches or truly different vendors
 ● The supplier cleansing functionality will identify attempts to set up duplicate suppliers by using unique identifiers such as Tax IDs for example. Any attempt to set up a new supplier using duplicate information will be rejected
 "</t>
  </si>
  <si>
    <t>Supplier (Pre) Registration
_x000D_(REVISED)</t>
  </si>
  <si>
    <t>SXM - Self-Registration (Self-Description):
Ivalua supports suppliers self-registering and entering  information, uploading and maintaining documents, complete catalogs and make updates on a regular basis. Each of these processes can have their own conditional workflows. Suppliers can self-register with information, documents, qualifications for supported spend categories. In addition, duplicate checking and rejection and then additional field and table level customized user interface can be added per client process. Our self-registration is extensible i.e. it supports conditional workflows that lead the supplier down the appropriate paths to capture the relevant information.</t>
  </si>
  <si>
    <t>Self-Registration
_x000D_(REVISED)</t>
  </si>
  <si>
    <t>On-Boarding Automation
_x000D_(NEW)</t>
  </si>
  <si>
    <t>SXM - Integrated Off-Line Reach Out (phone, fax) (Self-Description):
Our native Integration Toolbox that is free, pre-integrated with the rest of the suite including Supplier Management solution, does integrate with social network integration, (e-)fax integration, and/or phone integration. However this has to be configured by clients for their own needs.</t>
  </si>
  <si>
    <t>Integrated Off-Line Reach Out (phone, fax)
_x000D_(REVISED)</t>
  </si>
  <si>
    <t>SXM - Auto Document Identification &amp; Verification (Self-Description):
Documents be automatically detected, stored and approved by the platform. Document types are set up ahead of time and they prescribe the path in the workflow as necessary.</t>
  </si>
  <si>
    <t>Auto Document Identification &amp; Verification
_x000D_(REVISED)</t>
  </si>
  <si>
    <t xml:space="preserve">SXM - Entity Core Data (Self-Description):
We manage the following types of informaiton out-of-the-box: What Vendor Location Data, Tax Information, Banking Details, Payment Terms, Vendor Contact Information, Withholding Tax Information etc. Each vendor master record is assigned a unique identifier, which serves as the vendor number on Purchase Orders and in Accounts Payable postings (vendor invoices and credit memos). </t>
  </si>
  <si>
    <t xml:space="preserve">SXM - Entity Core Data (Self-Description):
</t>
  </si>
  <si>
    <t>Entity Core Data
_x000D_(REVISED)</t>
  </si>
  <si>
    <t>SXM - Financial Data / ACH Integration (Self-Description):
Ivalua's Supplioer profile and MDM solution has a dedicated section for Financial Information, be it credit ratings, P&amp;L statement, Financial Ratios. Ivalua also itegrates with D&amp;B and Bureau Van Dijk. Clients have also used our native, configurable and easy-to-use Integration Toolbox to integrate to ACH systems.</t>
  </si>
  <si>
    <t>SXM - Financial Data / ACH Integration (Self-Description):
Ivalua's Supplier profile and MDM solution has a dedicated section for Financial Information, be it credit ratings, P&amp;L statement, Financial Ratios. Ivalua also integrates with D&amp;B, Bureau Van Dijk, Elisphere, and Intuiz. Clients have also used our native, configurable and easy-to-use Integration Toolbox to integrate to ACH systems.
Ivaluas latest release includes a deep financial information tab in the supplier profile, further improving the depth of requested information out of the box.
SXM - Financial Data / ACH Integration (Reasoning):
We would like to demo</t>
  </si>
  <si>
    <t>Financial Data / ACH Integration
_x000D_(REVISED)</t>
  </si>
  <si>
    <t>SXM - Certificates / Insurance (Self-Description):
Ivalua provides a robust process to capture, maintain, track and update credential documents such and certificates/ insurance, that fully leverages our robust access controls, supplier-self service, delgation, configurable workflows and personalized notifications.</t>
  </si>
  <si>
    <t>Certificates / Insurance
_x000D_(REVISED)</t>
  </si>
  <si>
    <t>SXM - Ratings, Approvals, &amp; Preferred Suppliers (Self-Description):
Rating and approval of suppliers are based OOB workflow and survey features. Fully configurable and integrated with the full suite. Approval of supplier can have specific processes for each part of the organization and each type of good / service provided. The appoval status can be different based on this organizational / taxonomy scope. Ex: approve for one specific production location and forbidden for another one. 
The preferred status can be defined at contract and/or item level.</t>
  </si>
  <si>
    <t>SXM - Ratings, Approvals, &amp; Preferred Suppliers (Self-Description):
Rating and approval of suppliers are based OOB workflow and survey features. Fully configurable and integrated with the full suite. Approval of supplier can have specific processes for each part of the organization and each type of good / service provided. The approval status can be different based on this organizational / taxonomy scope. Ex: approve for one specific production location and forbidden for another one. 
The preferred status can be defined at contract and/or item level.
Ivalua also includes the ability for a contract/supplier to be reviewed with a Contract Scorecard and use preconfigured questionaires (using our QST capabilities) to gain cross functional feedback such as from accounting, etc. of a contract/supplier. This capability also includes the highly configurable Ivalua workflow which can be configured to include management reviews and approval. This feature also includes an audit trail of all actions. Following the completion of an analysis, users have access to scoring by section, and radar charts (as an example).
We also have a new Supplier Reviews feature to capture end users feelings about a supplier on a timely manner, based on an event: we received an ordered good, a contracts ends, etc. 
Comes as an additional info about supplier performance, not replacing the actual performance review
For buyers in charge of supplier management to capture their end users feeling and have more info to then assess the supplier performance / discuss with the supplier
To give visibility about everyone feeling across internal teams</t>
  </si>
  <si>
    <t>Ratings &amp; Preferred Suppliers
_x000D_(REVISED)</t>
  </si>
  <si>
    <t>SXM - Supplier Information (industry codes) (Self-Description):
Ivalua's platform is open and flexible and has been used by clients and SIs to meet standards needs of various industries such as PIDX, NIGP.</t>
  </si>
  <si>
    <t>Supplier Information (industry codes)
_x000D_(REVISED)</t>
  </si>
  <si>
    <t>SXM - Product / Service Information (e.g., UNSPSC) (Self-Description):
Ivalua can support UNSPSC's classification and SIC codes. We also support client specific product coding. Each product can have multiple product codes associated with it-including industry codes, internal Buyer code and Supplier code.</t>
  </si>
  <si>
    <t>Product / Service Information (e.g., UNSPSC)
_x000D_(REVISED)</t>
  </si>
  <si>
    <t>SXM - Monitoring (Self-Description):
Data monitoring is done by end users and not auto-matically by the system. Users can however define and configure reports to identify recurrent patterns/trends/analysis and outlier situations  any such future occurences can be caught as the reports are refreshed in real-time with data. Alerts can be set if actual KPI values meet certain criteria and users can be alerted by the system.</t>
  </si>
  <si>
    <t>SXM - Monitoring (Self-Description):
Ivalua uses its workflow engine to first determine if a risk exists, and if it does, the workflow will send out notifications or add an alert to the contract, supplier or transaction records to highlight that a risk exists and the nature of the risk. If desired, the workflow can dynamically respond to the nature of the risk to make sure it is factored into the object’s approval process. Ivalua’s supplier risk and performance functions also include the ability to track and log exceptions. These exceptions can be aggregated by type, scored and used to further define the overall risk and effectiveness of a supplier. This information can in turn be used in transaction workflows to make sure these issues are raised and considered in any downstream approval processes. In this way, there is active monitoring and action.</t>
  </si>
  <si>
    <t>Monitoring-Thresholds
_x000D_(REVISED)</t>
  </si>
  <si>
    <t>Monitoring-Recency
_x000D_(NEW)</t>
  </si>
  <si>
    <t>SXM - Integrations (Self-Description):
We provide standard connectors to major ERP systems and share them with clients using our AddOn Store. For non-standard requirements, we have a native ETL, Search, Query and EAI toolset that is available without any extra charge to clients. They can configure the integration settings using the same HTML UI as the functional application. We deploy one unique instance per client for all his organizations. When Client has several ERPs, we interface with them.</t>
  </si>
  <si>
    <t>Integrations
_x000D_(REVISED)</t>
  </si>
  <si>
    <t>SXM - Network Data Model (Self-Description):
We have a number of "network-based" capabilities. Ivalua AddOn Store enables Ivalua customers to search for and instantly install pre-configured templates and “add-ons” to their system, and Add Ons can be created and shared with other Ivalua customers through a global AddOn network. Examples of Ivalua AddOns include: RFP Templates, Supplier catalog connectors, Screen layout and design “themes”, Contract clause templates, Homepage dashboards, industry-specific workflows and alerts.
Ivalua helps clients efficiently manage Tail Spend by capturing 50-60% of invoice volume that is submitted via PDF files and images and using supplier collaboration to submit, complete and process invoices and gain compliance. Invoice loading by suppliers, automatic OCR and invoice creation and validation, buyer and supplier workflow and Ivalua Suite integration in HTML UI; notifies Suppliers via email to validate specific fields and provide missing information; uses self-learning system to automatically enhance future data validation and completion; suppliers or buyer can review PDF scan side-by-side with auto-created Invoice.
Further our roadmap includes a 'network-based" Supplier Master database that will allow Suppliers to share their profile and credentials with many buy-side customers.Ivalua is currently developing a Master Supplier Database, where Suppliers can chose to share their Supplier Profile and Credentials documents with multiple Buyers (who have opted in to receive such data.)</t>
  </si>
  <si>
    <t>Network Data Model
_x000D_(REVISED)</t>
  </si>
  <si>
    <t>SXM - Multi-Tier (Self-Description):
Ivalua platform supports n-tier matching within a Supplier entity (Group,. HQ, site/country level) and across intermediaries (e.g. brokers, distributors). We have clients in the Food Service industry that model a 2 tier supply chain with Buyer, Supplier and Distributors collaborating on contract pricing, pricing updates and invoice matching. In Financial Services we have worked well with buyers/supplier and brokers. We support complex 3rd party relationships where buyer/suppliers are paired off.</t>
  </si>
  <si>
    <t>Multi-Tier
_x000D_(REVISED)</t>
  </si>
  <si>
    <t>SXM - SIM / SPM / SRM Configurability (Self-Description):
Ivalua provides unlimited number of configurations on any field, form, object, module by business users without requiring any code using a web-UI based Design Mode. Configurations can be based off of strategic nature of the relationship, the dollars involved, the industry, and/or regulatory controls required. Approaches can be based on users, departments, commodities, roles, content groups, approval steps, delegated approvals, units of measure, custom fields, accounts, chart of accounts, invoice tolerances, receiving tolerances, budget periods, payment terms.</t>
  </si>
  <si>
    <t>SXM - SIM / SPM / SRM Configurability (Self-Description):
Our approach to customized SXM configuration and advanced configuration scenarios is "Everything is Possible". There is no limit to number of configurations. Ivalua's native workflow capabilities allow clients to configure intricate and detailed cross functional processes supporting SXM requirements.
 Ivalua provides unlimited number of configurations on any field, form, object, module by business users without requiring any code using a web-UI based Design Mode. Configurations can be based off of strategic nature of the relationship, the dollars involved, the industry, and/or regulatory controls required. Approaches can be based on users, departments, commodities, roles, content groups, approval steps, delegated approvals, units of measure, custom fields, accounts, chart of accounts, invoice tolerances, receiving tolerances, budget periods, payment terms.</t>
  </si>
  <si>
    <t>SIM / SPM / SRM Configurability - Finance
_x000D_(REVISED)</t>
  </si>
  <si>
    <t>SIM / SPM / SRM Configurability - Forms
_x000D_(NEW)</t>
  </si>
  <si>
    <t>SIM / SPM / SRM Configurability - Process Support
_x000D_(NEW)</t>
  </si>
  <si>
    <t>SPM / SRM UX
_x000D_(NEW)</t>
  </si>
  <si>
    <t>SXM - Challenge Definition (Self-Description):
Ivalua supports this via Category Action Plans and Improvement Plans. Supplier Challenges can be set as either category management goals/action items and also as specific Corrective Improvement Plans. Both of these are tied to Issues Management and Project Management, Milesstones/Tracking/Alerting, Approval Workflow, Validation/Acceptance.</t>
  </si>
  <si>
    <t>Challenge Definition
_x000D_(REVISED)</t>
  </si>
  <si>
    <t>Challenge Management
_x000D_(NEW)</t>
  </si>
  <si>
    <t>SXM - Unsolicited Idea Management (Self-Description):
Suppliers can submit unsolicited ideas as part of Category Action Plans, Issues Management and Improvement Plans and Sourcing process. We find that getting unsolicited ideas from suppliers in a defined business context is better /actionable than a random spray and pray appraoch.</t>
  </si>
  <si>
    <t>SXM - Unsolicited Idea Management (Self-Description):
Suppliers can submit unsolicited ideas as part of Category Action Plans, Issues Management and Improvement Plans and Sourcing process. We find that getting unsolicited ideas from suppliers in a defined business context is better /actionable than a random spray and pray appraoch. Ivalua has design document collaboration and markup on the 2018 roadmap, which will greatly enhance a suppliers ability to submit detailed questions and suggestions to buyers, engineers, etc. and will not require prompting.</t>
  </si>
  <si>
    <t>Unsolicited Idea Management
_x000D_(REVISED)</t>
  </si>
  <si>
    <t>SXM - Review and Decision Support (Self-Description):
Varying and multiple level of review and decision support are included i.e multi-level approvals are supported, buying teams &amp; Suppliers &amp; Stakeholders can work collaboratively, suppliers can provide feedback at appropriate points. Futher the review and decision support framework is very configurable and clients can easily configure their specific organizational structures, delegation of authority matrix, acceptance criteria/ process and escalation paths within Ivalua.</t>
  </si>
  <si>
    <t>Review and Decision Support
_x000D_(REVISED)</t>
  </si>
  <si>
    <t>Supplier UX
_x000D_(NEW)</t>
  </si>
  <si>
    <t>SXM - Product Management (Self-Description):
BOMs can be defined, imported and used to support cost models. Formulaes can be defined, data can be populated and costs can be compared. The Ivalua platform allows for remarkable levels of configurability.</t>
  </si>
  <si>
    <t>SXM - Product Management (Self-Description):
BOMs (Products) can be defined, imported and used to support cost models. Formulaes can be defined, data can be populated and costs can be compared. The Ivalua platform allows for remarkable levels of configurability.
 As part of the 2018 roadmap we will be introducing our Product Manager (Product BOM), which will improve visualization of a Products Bill of Material (BOM), including Target/Cost Comparison, Supplier Health. Also, users managing the BOM will have the ability to launch process workflows that will intiate different types of sourcing activities. The Product Manager capability will enable users to establish a roll-up target, should cost, etc. vs actual costs. All of this data could be pulled from referencable and detailed cost breakdowns for further detail and analysis.</t>
  </si>
  <si>
    <t>SXM - Product Management (Self-Description):
BOMs (Products) can be defined, imported via excel or Integration with ERP/PLM and used to support cost models. Formulaes can be defined, data can be populated and costs can be compared. With configuration market data could be tracked. With Product Scenarios alternative designs can be costed and compared. The Ivalua platform allows for remarkable levels of configurability.
Ivalua includes best in class ERP/PLM integration capabilities, making it as easy as possible for customers to do so with an integration toolbox and preconfigured mapping schemas to systems (e.g. SAP, etc.) which are available through our Add-On store. Any data associated to an item can be included/mapped to the item record (e.g. commodity, various prices (should cost, targets, etc.), etc.)
Ivalua natively supports an Item / BOM repository. The repository supports nlevel BOM hierarchy (indentation). and is purpose built to make search, reuse of items / history, versioning, and the tracability of BOMs easy.
Users (Project Mngrs, Buyers, Commodity Mngrs, etc.) can use Product Manager to create (multiple) Product BOM Scenarios which allow them to: 1.) select suppliers quotations; 2.) update Product BOM Target vs Actual Cost Rollup in real time; 3.) Create various supplier selection strategy "Snapshots" for easy comparison.
Ivaluas Product Manager includes the ability to launch business process directly from the BOM view. Processes include can include anything the customer desires due to the power of our configurable workflow, but some common processes will include various versions of the following: RFx Sourcing; Quality (APQP, PPAP, FAI, 8D, etc.), Requisition/PO, Supplier Performance review, etc.
To support these processes, in a future release we will be including a "Plan View" which will summary/milestone view of the BOM for critical processes. This will help users understand in real time, which items in a product BOM may need attention to ensure an on time launch.
Our next release will include Supplier health view in-line with the BOM. This means that any supplier performance, quality, risk, etc. scores can be shown next to the line item in the BOM where the supplier was selected. This provides the customer with a improved and logical view of how supplier selection impacts their Product.
The name of the Product Manager module can also be configured to read anything a customer wants. e.g. they could have a Product Manager tab, and a second version/instance named something else like Capital Equipment Manager.</t>
  </si>
  <si>
    <t>Product Management
_x000D_(REVISED)</t>
  </si>
  <si>
    <t>SXM - BoM Management (Self-Description):
BOMs can be defined, imported and used to support cost models. Formulaes can be defined, data can be populated and costs can be compared.  The Ivalua platform allows for remarkable levels of configurability. Ivalua also supports Item Data MDM that can be configured by clients and used in support of all S2P processes including BOM management.</t>
  </si>
  <si>
    <t>SXM - BoM Management (Self-Description):
BOMs can be defined, imported and used to support cost models. Formulaes can be defined, data can be populated and costs can be compared. The Ivalua platform allows for remarkable levels of configurability. Ivalua also supports Item Data MDM that can be configured by clients and used in support of all S2P processes including BOM management.
 As part of the 2018 roadmap we will be introducing our Product Manager (Product BOM), which will improve visualization of a Products Bill of Material (BOM), including Target/Cost Comparison, Supplier Health. Also, users managing the BOM will have the ability to launch process workflows that will intiate different types of sourcing activities. The Product Manager capability will enable users to establish a roll-up target, should cost, etc. vs actual costs. All of this data could be pulled from referencable and detailed cost breakdowns for further detail and analysis.</t>
  </si>
  <si>
    <t>SXM - BoM Management (Self-Description):
BOMs can be defined, imported and used to support cost models. Formulaes can be defined, data can be populated and costs can be compared. The Ivalua platform allows for remarkable levels of configurability. Ivalua also supports Item Data MDM that can be configured by clients and used in support of all S2P processes including BOM management.
Ivalua includes best in class ERP/PLM integration capabilities, making it as easy as possible for customers to do so with an integration toolbox and preconfigured mapping schemas to systems (e.g. SAP, etc.) which are available through our Add-On store.
Ivalua natively supports an Item / BOM repository. The repository supports nlevel BOM hierarchy (indentation). and is purpose built to make search, reuse of items / history, versioning, and the tracability of BOMs easy. Any data associated to an item can be included/mapped to the item record (e.g. commodity, various prices (should cost, targets, etc.), etc.)
Users (Project Mngers, Buyers, Commodity Mngrs, etc.) can use Product Manager to create (multiple) Product BOM Scenarios which allow them to: 1.) select suppliers quotations; 2.) update Product BOM Target vs Actual Cost Rollup in real time; 3.) Create various supplier selection strategy "Snapshots" for easy comparison.
Ivaluas Product Manager includes the ability to launch business process directly from the BOM view. Processes include can include anything the customer desires due to the power of our configurable workflow, but some common processes will include various versions of the following: RFx Sourcing; Quality (APQP, PPAP, FAI, 8D, etc.), Requisition/PO, Supplier Performance review, etc.
To support these processes, in a future release we will be including a "Plan View" which will summary/milestone view of the BOM for critical processes. This will help users understand in real time, which items in a product BOM may need attention to ensure an on time launch.
Our next release will include Supplier health view in-line with the BOM. This means that any supplier performance, quality, risk, etc. scores can be shown next to the line item in the BOM where the supplier was selected. This provides the customer with a improved and logical view of how supplier selection impacts their Product.
The name of the Product Manager module can also be configured to read anything a customer wants. e.g. they could have a Product Manager tab, and a second version/instance named something else like Capital Equipment Manager.</t>
  </si>
  <si>
    <t>BoM Management
_x000D_(REVISED)</t>
  </si>
  <si>
    <t>SXM - Innovation Integration (Self-Description):
Ivalua Platform and Integration Toolbox can be used for both push/pull as well as extensive integration between NPD/NPI and innovation management.</t>
  </si>
  <si>
    <t>Innovation Integration
_x000D_(REVISED)</t>
  </si>
  <si>
    <t>SXM - Process Management (Self-Description):
Ivalua platform supports process, program/project management functionality  and integrates with a configurable, variable, workflow that integrates with each module and function in the Ivalua suite. Further, workflow can be parallel, sequential and can even reverse/ force re-do steps on the sourcing plan, if certain conditions or approvals are not met. We go well beyond basic task definition and address NPD/NPI project management as stated above.</t>
  </si>
  <si>
    <t>Process Management
_x000D_(REVISED)</t>
  </si>
  <si>
    <t>Integration Capability
_x000D_(NEW)</t>
  </si>
  <si>
    <t>SXM - Out-of-the-Box Scorecards (Self-Description):
Ivalua supports scorecard creation and editing and re-use. Clients can use a full range of formulae. Scorecards be filtered and drilled-down to the same extent as a report dashboards. Scorecard templates can be shared between clients and consultants on the Ivalua Addon Store.</t>
  </si>
  <si>
    <t>Out-of-the-Box Scorecards
_x000D_(REVISED)</t>
  </si>
  <si>
    <t>SXM - Out-of-the-Box Metric Reports (Self-Description):
Ivalua provides good out-of-the box Supplier Analysis metrics and Indicators. In addition clients and consultants can provide their templates on the AddOn Store with other clients.</t>
  </si>
  <si>
    <t>SXM - Out-of-the-Box Metric Reports (Self-Description):
Ivalua has over 75 reports OOB and over 200 KPIs.  
For suppliers reports includes things such as: 
Performance Evaluation – Supplier view
Supplier Performance Evaluation
Spend – Supplier view
• Spend by period
Spend by Org – Supplier view
Supplier Early Payments
Supplier: Dashboard for analysis
• Spend year-to-date
• Invoiced amount by period
• Spend by organization
• Spend by commodity (invoice amounts)
• Delivery follow up
• Invoicing by site by period
• Issues metrics
Action plans dashboard
For Suppliers KPIs include: 
Supplier Audits
Supplier compliance
Supplier customer relations
Supplier customer service
Supplier deadlines
Supplier dependency
Supplier document quality
Supplier Evaluation Scoring
Supplier international references
Supplier justifications
Supplier Last Risk Score (Criteria)
Supplier Last Risk Score (Global)
Supplier Last Risk Score (Sub-criteria)
Supplier leadtimes
Supplier price levels
Supplier price stability
Supplier proactive actions
Supplier project management
Supplier rank
Supplier reactivity when facing emergency situations
Supplier responsiveness
Supplier risk
Supplier ship quantity conformance
Supplier spend / total spend (%)
The provider received a quality certification
The supplier has a quality assurance department
The supplier has a quality manual</t>
  </si>
  <si>
    <t>Out-of-the-Box Metric Reports
_x000D_(REVISED)</t>
  </si>
  <si>
    <t>SXM - Out-of-the-Box Trend Reports (Self-Description):
Ivalua provides good out-of-the box reports as it related to SXMR analysis indicators and reports. In addition clients and consultants can provide their templates on the AddOn Store with other clients.</t>
  </si>
  <si>
    <t>Out-of-the-Box Trend Reports
_x000D_(REVISED)</t>
  </si>
  <si>
    <t>SXM - Out-of-the-Box Risk Reports (Self-Description):
Ivalua provides some out-of-the box Risk Management Analysis indicators and reports. In addition clients and consultants can provide their templates on the AddOn Store with other clients.</t>
  </si>
  <si>
    <t>SXM - Out-of-the-Box Risk Reports (Self-Description):
Supplier Last Risk Score (Criteria)
Supplier Last Risk Score (Global)
Supplier Last Risk Score (Sub-criteria)
[Supplier] Risk rating
Contract Last Risk Score (Criteria)
Contract Last Risk Score (Global)
Contract Last Risk Score (Sub-Criteria)
Contract Last Risk Score (Sub-Criteria)
Environmental Risk
Financial risk
Procurement Risk
Product Risk</t>
  </si>
  <si>
    <t>Out-of-the-Box Risk Reports
_x000D_(REVISED)</t>
  </si>
  <si>
    <t>Spend Analytics - Arbitrary Dimensions in Rules (Self-Description):
Rules engine is flexible and can be set up to use any informations available.
A rule can be a mix of these information, it can be based on pure mapping and/or search inside descriptions</t>
  </si>
  <si>
    <t>Arbitrary Dimensions in Rules
_x000D_(REVISED)</t>
  </si>
  <si>
    <t xml:space="preserve">Spend Analytics - Rules Set (Self-Description):
Rule sets can be defined that do automatic cleansing, enrichment and classification during load. Primacy can be set such that in cases of conflicts, certain rules apply over other rules (which will be ignored). </t>
  </si>
  <si>
    <t>Rules Set Conflict Detection
_x000D_(REVISED)</t>
  </si>
  <si>
    <t>Rule Re-Ordering
_x000D_(NEW)</t>
  </si>
  <si>
    <t>Spend Analytics - Rule/Knowledge Model Editor (Self-Description):
Ivalua's provides a very configurable and extensible framework for defining, maintaining and enhancing Classification Rules and Clues. Clues can conme from data from other modules (contracts/ p2p / sourcing...)</t>
  </si>
  <si>
    <t>Spend Analytics - Rule/Knowledge Model Editor (Self-Description):
We separate cleansing and classification. For cleansing we use our in house ETL. It can use REGX, SQL and even custon development if necessary to achieve cleaning (e.g. use of a distance algorythm).
Ivaluas rules are very flexible. Users can set up the number of classifications needed (e.g. we have client using up to 14 clues in production). Forced classification up to the invoice line item is also available, and if needed clue weights can be customized and used with characters in rules for text fields.</t>
  </si>
  <si>
    <t>Rule/Knowledge Model Editor
_x000D_(REVISED)</t>
  </si>
  <si>
    <t>Spend Analytics - Classification / Categorization (Self-Description):
The classification and categorization capability is very extensive and useable. Rules be defined and data mapped in real-time. These can also be modified quickly and easily.</t>
  </si>
  <si>
    <t>Spend Analytics - Classification / Categorization (Self-Description):
The impact of rules can be partially anticipated: users know when they are creating a rule how much unclassified data will be impacted by it and how much already classified data "may be" impacted by the rule.
If users dig into transaction level data, they can see what the weight of the rules are so they know if the rule will change the classification. In the last release of 2018 the system will tell you exactly what the impact of a new rule will be and users will no longer need to go to the transaction level to see the impact. 
On manual or "forced" classifications users can see the exact impact as well as the number or records that will be impacted.</t>
  </si>
  <si>
    <t>Multi-Source Cross-Joins
_x000D_(REVISED)</t>
  </si>
  <si>
    <t>Classification / Categorization - UX
_x000D_(NEW)</t>
  </si>
  <si>
    <t>Spend Analytics - Manual Support (Self-Description):
Manual classification and categorization 
can be done by a business user in thr HTML web UI using formulae and templates, without requiring code writing.</t>
  </si>
  <si>
    <t>Classification / Categorization - Manual Support
_x000D_(REVISED)</t>
  </si>
  <si>
    <t>Spend Analytics - Query Capability (Self-Description):
All the rules are accomplished by a multi-part query of the "clues" in a given line. These may apply based on an aggregation of the static, complicated, regex rule sets or they may apply only to specific sub-sets of data.
It is also possible to override the above with highly complex queries (whatever can be constructed in SQL) to be run against inbound imported spend as well.</t>
  </si>
  <si>
    <t>Query Capability
_x000D_(REVISED)</t>
  </si>
  <si>
    <t>Classification / Categorization - AI Support
_x000D_(NEW)</t>
  </si>
  <si>
    <t>Spend Analytics - Hybrid (Self-Description):
Users can augment and over-ride auto-classfication and corrections occur in real-time. Users can improve the domain specific knowledge models overtime.</t>
  </si>
  <si>
    <t>Classification / Categorization - Hybrid
_x000D_(REVISED)</t>
  </si>
  <si>
    <t>Knowledge Models
_x000D_(NEW)</t>
  </si>
  <si>
    <t>Spend Analytics - Collaboration (Self-Description):
Ivalua allows multiple users to (a) take snapshots of any part of the applicationa nd sahre it with ay other user (b) have a collaborative blog on any topic, including classification and interpretation of spend analysis reports.</t>
  </si>
  <si>
    <t>Collaboration
_x000D_(REVISED)</t>
  </si>
  <si>
    <t>Spend Analytics - Cube Capability (Self-Description):
The cube configuration is fully web based with comprehensive UI. Each dimension and indicators can use existing application authorization so it is very easy to have a full control on how and who will be able to use theses data. Notice reports can also be exposed to suppliers</t>
  </si>
  <si>
    <t>Spend Analytics - Cube Capability (Self-Description):
Cube configuration is fully web based with a comprehensive UI. Each dimension and indicator can use existing application authorizations, so it is very easy to have a full control of who has access to the data and how the data is used. Reports can also be exposed to suppliers with no additionnal cost because we have our own solution. In the latest release we have improved cube accessibility and ease of configuration. We have also provided video tutorials on our Ivalua Academy platform for customer/partner reference and training. Since we use Microsoft analysis services there is no need for "multiple cube" support, multiple measure groups can be defined with different views. (Results will end in the same result which compared to other solutions with multiple cubes may not be the case).</t>
  </si>
  <si>
    <t>Cube Capability
_x000D_(REVISED)</t>
  </si>
  <si>
    <t>Spend Analytics - Formula / Derived Dimension Support (Self-Description):
Formuale support in  reporting : first level of formula directly accessible in the report designer based on already existing indicators, for trained users they can fully defined new dimension/measures in the cube configuration screen</t>
  </si>
  <si>
    <t>Spend Analytics - Formula / Derived Dimension Support (Self-Description):
End users can use Ivaluas formula engine to write any formula based on any indicator. The cube configarator can add formulas at the data source level or use advanced language like MDX to implement complex logic supporting KPIs for the end user.</t>
  </si>
  <si>
    <t>Formula / Derived Dimension Support
_x000D_(REVISED)</t>
  </si>
  <si>
    <t>Spend Analytics - Outlier Identification (Self-Description):
This is done by end users and not auto-matically by the system. Users can however define and configure reports to identify recurrent outlier situations  any such future occurences can be caught in future.</t>
  </si>
  <si>
    <t>Outlier Identification
_x000D_(REVISED)</t>
  </si>
  <si>
    <t>Spend Analytics - Statistical Analysis / Frequency Mapping (Self-Description):
The analytical cube structure can be leveraged to represent classifications in a myriad of statistical models. Indeed, this is not just useful internally but also aids in reviews by client experts who may detect "screamers" in the classification (mis-classifications based, usually, on misinterpretation of text strings) based on them standing out in a specific data set.</t>
  </si>
  <si>
    <t>Statistical Analysis / Frequency Mapping
_x000D_(REVISED)</t>
  </si>
  <si>
    <t>Spend Analytics - Sliding Time-Scale (Self-Description):
As noted below, the analytical cube view is the ideal approach for such analysis and allows for user-defined setting of time scale, geographical area, organizations, suppliers, chart-of-accounts, etc. without the need to refresh the cube for analysis.
A real-time analytical cube capability is also available but has not been needed in this area (where, anyway, the datasets typically are too large to support such a need)</t>
  </si>
  <si>
    <t>Sliding Time-Scale
_x000D_(REVISED)</t>
  </si>
  <si>
    <t>Spend Analytics - Filter Support (Self-Description):
Filters can be definied and applied in real time on any dimension.</t>
  </si>
  <si>
    <t>Spend Analytics - Filter Support (Self-Description):
We can define dimension by doing SQL queries. We can derive dimension so they support ranges when it make sense (like time dimension).</t>
  </si>
  <si>
    <t>Filter Support
_x000D_(REVISED)</t>
  </si>
  <si>
    <t>Spend Analytics - Predictive Analytics (Self-Description):
Still 0 but we have plans to work on this</t>
  </si>
  <si>
    <t>Predictive Analytics
_x000D_(REVISED)</t>
  </si>
  <si>
    <t>Semantic Capabilities
_x000D_(NEW)</t>
  </si>
  <si>
    <t>Prescriptive Analytics
_x000D_(NEW)</t>
  </si>
  <si>
    <t>Spend Analytics - Template Library (Self-Description):
Scorecard templates can be shared between clients and consultants on the Ivalua Addon Store.</t>
  </si>
  <si>
    <t>Spend Analytics - Template Library (Self-Description):
Ivalua supports scorecard creation and editing and re-use. Clients can use a full range of formulae. Scorecards can be filtered and drilled-down to the same extent as a dashboards report.
 Standard scorecards can be obtained from the AddOn store.</t>
  </si>
  <si>
    <t>Spend Analytics - Benchmarks (Self-Description):
The system supports import and viewing of benchmark data from any source. The next release will have client metrics on their Ivalua deployment.</t>
  </si>
  <si>
    <t>Benchmarks
_x000D_(REVISED)</t>
  </si>
  <si>
    <t>Spend Analytics - Company/Function/Group Configuration (Self-Description):
Ivalua supports multuiple versions of indicators (however they are not linked together). Administrators and configurators can change the settings for the same configuration for all users. Users can create their own formula in dashboard based on existing indicators.</t>
  </si>
  <si>
    <t>Company/Function/Group Configuration
_x000D_(REVISED)</t>
  </si>
  <si>
    <t>Spend Analytics - Cost Avoidance / Opportunity Program Management (Self-Description):
We do support Should cost analysis and this can be used to model cost avoidance and opportunity programs. With Ivalua, we support Should Cost analysis as formulaes can be defined , data can be populated and costs can be compared</t>
  </si>
  <si>
    <t>Cost Avoidance / Opportunity Program Management
_x000D_(REVISED)</t>
  </si>
  <si>
    <t>Spend Analytics - Out-of-the-Box Sourcing Support (Self-Description):
Ivalua provides good out-of-the box opportunity/ bid/ sourcing analysis and indicators (e.g.  select examples include YOY Monthly Spend Trend, Spend $ by Supplier YOY,  Spend $ by Region/Country,  PO$ by org, Invoice$ by org, Top suppliers by PO$, TopSuppliers by Invoice$, Invoice$ by Category, PO$ by Category, # of users-total/by language/by Org, User Activity trend, # of Sites-total, by Org, by Region, # of Supplier Users-total, by language, by Geo).  In addition clients and consultants can provide their templates on the AddOn Store with other clients.</t>
  </si>
  <si>
    <t>Out-of-the-Box Sourcing Support
_x000D_(REVISED)</t>
  </si>
  <si>
    <t>Spend Analytics - Out-of-the-Box Procurement Support (Self-Description):
Ivalua provides good out-of-the box Procurement indicators and reports (e.g.  select examples include # of Catalogs or  Items by supplier,  % of Catalogs or  Items by supplier, PO$ by org, Invoice$ by org, Top suppliers by PO$, TopSuppliers by Invoice$, PO Count, Invoice Count, Invoice Count by Org, Invoice$ by Category, PO$ by Category, YOY Monthly Spend Trend,  # of users-total/by language/by Org, User Activity trend # of Sites-total, by Org, by Region,# of Supplier Users-total, by language, by Geo).  In addition clients and consultants can provide their templates on the AddOn Store with other clients.</t>
  </si>
  <si>
    <t>Out-of-the-Box Procurement Support
_x000D_(REVISED)</t>
  </si>
  <si>
    <t>Spend Analytics - Out-of-the-Box Travel &amp; Expense Support (Self-Description):
Ivalua provides some out-of-the box T&amp;E indicators and reports.  In addition clients and consultants can provide their templates on the AddOn Store with other clients.</t>
  </si>
  <si>
    <t>Out-of-the-Box Travel &amp; Expense Support
_x000D_(REVISED)</t>
  </si>
  <si>
    <t>Spend Analytics - Out-of-the-Box Finance Support (Self-Description):
Ivalua provides some out-of-the box Payment &amp; AP indicators and reports.  In addition clients and consultants can provide their templates on the AddOn Store with other clients.</t>
  </si>
  <si>
    <t>Out-of-the-Box Finance Support
_x000D_(REVISED)</t>
  </si>
  <si>
    <t>Spend Analytics - Out-of-the-Box Product (Lifecycle) Support (Self-Description):
Ivalua provides some out-of-the box PLM and BOM indicators and reports.   In addition clients and consultants can provide their templates on the AddOn Store with other clients.</t>
  </si>
  <si>
    <t>Out-of-the-Box Product (Lifecycle) Support
_x000D_(REVISED)</t>
  </si>
  <si>
    <t>Spend Analytics - Out-of-the-Box Services Support (Self-Description):
Ivalua provides some  Services Spend management indicators and reports.  In addition clients and consultants can provide their templates on the AddOn Store with other clients.</t>
  </si>
  <si>
    <t>Out-of-the-Box Services Support
_x000D_(REVISED)</t>
  </si>
  <si>
    <t>Spend Analytics - Out-of-the-Box CWM Support (Self-Description):
Ivalua provides out-of-the box Temp Labor/ Contingent Workforce Management indicators and reports.  In addition clients and consultants can provide their templates on the AddOn Store with other clients.</t>
  </si>
  <si>
    <t>Out-of-the-Box CWM Support
_x000D_(REVISED)</t>
  </si>
  <si>
    <t>Out-of-the-Box Logistics Support
_x000D_(NEW)</t>
  </si>
  <si>
    <t>Out-of-the-Box Inventory/MRO Support
_x000D_(NEW)</t>
  </si>
  <si>
    <t>Spend Analytics - Out-of-the-Box Supplier Analysis Support (Self-Description):
Ivalua provides good out-of-the box Supplier Analysis indicators and reports.   In addition clients and consultants can provide their templates on the AddOn Store with other clients.</t>
  </si>
  <si>
    <t>Out-of-the-Box Supplier Analysis Support
_x000D_(REVISED)</t>
  </si>
  <si>
    <t>Spend Analytics - Out-of-the-Box Risk Management Support (Self-Description):
Ivalua provides  some out-of-the box Risk Management Analysis indicators and reports.  In addition clients and consultants can provide their templates on the AddOn Store with other clients.</t>
  </si>
  <si>
    <t>Spend Analytics - Out-of-the-Box Risk Management Support (Self-Description):
With ou our new "Questionnaire" module we have redefined our risk analysis layer. Now risk is embedded inthe SRM screen and a new set of reports is used analyze risk. Ivaluas next step is to provided advanced KPIs to understand the risk "coverage" (coverage in terms of geography and commodity). Ivalua will combine risk and spend analysis KPIs to provide insight into risk results to understand the real and potential impact. Exemple scenario: Is it more important to manage a high risk suppliers of a non-critical commoditiy for 2 countries, or to manage an average risk supplier that provides multple commodities to 15 different countries? In this scenario, risk score and supplier information are not enough to really determine the appropriate action, however those using our platform will be able to analyze complex risk scenarios.</t>
  </si>
  <si>
    <t>Out-of-the-Box Risk Management Support
_x000D_(REVISED)</t>
  </si>
  <si>
    <t>CLM - Enterprise Contracts Support (beyond buy-side) (Self-Description):
Theoretical ability to handle, but no associated customer facing or employee facing functionality or data model.</t>
  </si>
  <si>
    <t xml:space="preserve">CLM - Richness of Contract Level Data Modeled (Self-Description):
We do support complex contracts hierarchy (MSA vs SOW, addendum, etc.), goods and services princing and validity. 
We also provide clauses management with a central repository of clauses with version management and control of active clauses for risk management </t>
  </si>
  <si>
    <t>CLM - Richness of Contract Level Data Modeled (Self-Description):
Manage contract commitments in one place and get reminders as critical renewal or expiration dates approach. Support different contract types and their parent/child relationships through contract hierarchy management.
Manage and report on key negotiated terms of your contracts.
Manage contract access level permissions by user profile.
Maintain confidentiality of data in the system as well as in attached documents.
Generate reports using a direct link with the supplier repository.
Find anything with optimized search and adhoc reporting (including pdf searches).
This is a one stop shop for procurement, legal, and business stakeholders to view and report on their contract commitments, manage contract attachments and date reminders, and even search legacy contracts in pdf form.</t>
  </si>
  <si>
    <t>CLM - Templates (From Contracts, Sourcing) (Self-Description):
Ivalua's standalone Performance Tracking module can be used to model the expectations and then to measure against the model with included functionality for surveys and scorecarding as well as project management of dedicated periodic campaigns to gather such info from internal, external and supplier resources.</t>
  </si>
  <si>
    <t xml:space="preserve">CLM - Templates (From Contracts, Sourcing) (Self-Description):
Ivalua provides business organizations with a powerful tool for natively authoring contracts. Standard contract clauses and templates are authored centrally by your company.  Ivalua also supports clause authoring integrtaion with MS Word. Local operating units can then use these templates and clauses, and customize them to meet their specific local requirements. Centrally authored clauses and templates help codify best practices and promote the use of consistent and compliant contract standards throughout your organization. They also carry the additional benefits of supporting buyers during the negotiation process and shortening time-to-contract.  Contract duplication is supported by Ivalua. </t>
  </si>
  <si>
    <t>Templates (From Contracts, Sourcing)
_x000D_(REVISED)</t>
  </si>
  <si>
    <t>CLM - Clauses (From Contracts, Sourcing) (Self-Description):
We can model buyer or supplier obligations, create actions/issues/tasks/milestones for these, tie to approval workflow/acceptance approval and monitor the values.</t>
  </si>
  <si>
    <t xml:space="preserve">CLM - Clauses (From Contracts, Sourcing) (Self-Description):
Ivalua provides a number of integrated solutions in the contract module that will seamlessly cover each of the Client's requirements. Contracts can be created from scratch, but you will also have a template repository for quick creation. Our clause library is a nice way to author a contract one clause at a time, and dynamic tagging in the clauses will pull and insert relevant contract meta data. Clauses can also be used to host appendices, and the document tab is a great place to upload and store exhibits. 
The authoring tab encourages collaboration, whether internally with different business units or negotiating externally with suppliers. Versions can be created to track changes and can be shared with your suppliers. The solution will keep an audit history of all changes to the clauses and track who made each change. Each clause has an option for internal or external comments to help facilitate the collaboration and communication. Authoring uses a rich text editor providing all the formatting options you require. A simple right click will provide access to your dynamic tagging library. Any and all of your contract meta data can be included in this library. 
Our Supplier Solution and Contract Solution are integrated to provide visibility to risk, quality or supplier qualification issues. Any evaluation or risk information can be added to help enhance the contract data. We also provide scorecarding as a tab in the contract where solutions can be evaluated as needed during the onboarding process. Our goal here is to give you the information you need to make the best business decisions when onboarding contracts.
</t>
  </si>
  <si>
    <t>CLM - Clauses (From Contracts, Sourcing) (Self-Description):
Ivalua allows legal to define standard clauses and variations across different attributes as a standard capability. Based on factors such as commodity, organization, language, and contract type, we will automatically display clauses that fall under the appropriate scope to be used within the authoring process.</t>
  </si>
  <si>
    <t>Clauses (From Contracts, Sourcing)
_x000D_(REVISED)</t>
  </si>
  <si>
    <t xml:space="preserve">CLM - Performance Specifications and Deliverables (Self-Description):
This is native for other modules within Ivalua suite. For non-Ivalua systems this is easily achieved via our integration toolbox (interfaces, EAI web services etc.) </t>
  </si>
  <si>
    <t xml:space="preserve">CLM - Performance Specifications and Deliverables (Self-Description):
Because Ivalua is one integrated suite, contract data can be linked directly to the P2P process with pricing, terms, etc. Contracts can be "flipped" directly from the outcome of a sourcing event. So, in effect a contract can be linked to any other process across S2P including supplier risk and performance management, program management in the case there are multiple contracts for a project or program such as "Sustainability". </t>
  </si>
  <si>
    <t>Performance Specifications and Deliverables
_x000D_(REVISED)</t>
  </si>
  <si>
    <t>CLM - Obligations (Self-Description):
Access levels are at the greatest level of granularity e.g. at the individual user level who can see X contract for Supplier Z for Region A, but cannot see Y contract  for supplier Z in Region B. Further, we have Confidential Contracts that only administrators or other named power users can see.</t>
  </si>
  <si>
    <t>CLM - Obligations (Self-Description):
In order to keep track of all obligatgions our CLM solution can provide alerts / notifications to users according to defined business rules. For example: for a commodity and/or a contract type, we can configure attributes related to clauses such that all mandatory clauses are included within the contract and available for review before contract approval. 
 Ivalua supports both reminders at the point a decision must be made as well as reminders sent out a period of time prior to the decision needing to be made ("study period"). Users will get an email with the alert, a task will appear in their "to-do" list and, if enabled, management is also informed. Finally, contract management can see a report on the contracts due for review so they can also provide accountability as needed. Alerts are available for a variety of dates: contract expiration, termination notification, time to study (period of time before the termination notification period), renegotiation, notification date override (hard dates to be set irrespective of the other dates) for example.</t>
  </si>
  <si>
    <t>Obligations
_x000D_(REVISED)</t>
  </si>
  <si>
    <t>CLM - File Attachments (Self-Description):
Authoring requires audit trails of all changes at the clause level, even within one version. For changes to metadata or items in a contract, the audit trail is a database audit log which can be accessed as needed or (in some cases) exposed as a separate tab inside the contract object.</t>
  </si>
  <si>
    <t>File Attachments
_x000D_(REVISED)</t>
  </si>
  <si>
    <t>CLM - Document Linking and Integration (Self-Description):
Ivalua has extremely sophisticated contract versioning capabilities that go beyond the traditional 'buyer only space/team supplier", 'buyer/supplier collaborative space/team room" aproaches. We assign various states to each contract such as its in a private state when only buyers/internal stakeholders are editing, then the state fo that contract changes to public when a supplier cna look at it etc.
Version numbers for each contract are managed across these various states. We also support chnage and audit trails by user and version reporting and analysis.</t>
  </si>
  <si>
    <t>CLM - Document Linking and Integration (Self-Description):
Ivalua has extremely sophisticated contract versioning capabilities that go beyond the traditional 'buyer only space/team supplier", 'buyer/supplier collaborative space/team room" aproaches. We assign various states to each contract such as its in a private state when only buyers/internal stakeholders are editing, then the state fo that contract changes to public when a supplier can look at it etc.
Version numbers for each contract are managed across these various states. We also support change and audit trails by user and version reporting and analysis.
Ivalua also is integrated with Docusign.
Furthermore, Ivalua supports Integration to MS Word, including Clause authoring.  2018 Roadmap includes improved contract ammendment configuration capability, contract analysis and an even deeper integration of caluse authoring with MS Word.</t>
  </si>
  <si>
    <t>Document Linking and Integration
_x000D_(REVISED)</t>
  </si>
  <si>
    <t>CLM - Version Control (From Contracts, Sourcing) (Self-Description):
Ivalua has extremely sophisticated contract versioning capabilities that go beyond the traditional 'buyer only space/team supplier", 'buyer/supplier collaborative space/team room" aproaches. We assign various states to each contract such as its in a private state when only buyers/internal stakeholders are editing, then the state fo that contract changes to public when a supplier cna look at it etc.
Version numbers for each contract are managed across these various states. We also support chnage and audit trails by user and version reporting and analysis.</t>
  </si>
  <si>
    <t>Version Control (From Contracts, Sourcing)
_x000D_(REVISED)</t>
  </si>
  <si>
    <t xml:space="preserve">CLM - Pricing (Self-Description):
We are able to model volume discounts, rebates, penalties, formula-based amounts (e.g., performance based fees), non-price costs, etc. </t>
  </si>
  <si>
    <t>Pricing
_x000D_(REVISED)</t>
  </si>
  <si>
    <t>CLM - "Categories" (Self-Description):
Ivalua has out of the box metadata attributes that can be used to cross-reference contracts with other objects in the Ivalua suite or with outside systems by adding any number of user-defined fields as required</t>
  </si>
  <si>
    <t>Categories
_x000D_(REVISED)</t>
  </si>
  <si>
    <t>CLM - General Risk (Self-Description):
With our ability to configure metadata and link to our Risk module, the possibilities to track risk at a granular level in contracts are many. We have even configured a risk framework that tracks risk upstream of contracts in the request and sourcing process, where inherent risk is established, through to the contracting process where steps to mitigate inherent risk can be applied.</t>
  </si>
  <si>
    <t>CLM - General Risk (Self-Description):
An unlimited number of fields and tabs can be created to support your specific contract compliance fields, reports, approval process, etc. Even better, is your own teams can maintain the system and learn to add new fields, make field changes, create reports, modify workflows, etc. This report can be set up to track compliance to standard terms and conditions - to see how many times non standard or alternate language is used
Clients have the ability to model inherant risk wizards, tying risks, regulations, NGO requirements to specific contract clauses. Based on the results of the wizard, the system will recommend (with the potential for hard stops) different clauses be included in a contract to mitigate identified risks.  In conjunction with a contract workflow, this capability allows the contract to be routed to SME's and specified legal personnell for review and approval.</t>
  </si>
  <si>
    <t>General Risk
_x000D_(REVISED)</t>
  </si>
  <si>
    <t>CLM - Commodity Risk (Self-Description):
see above</t>
  </si>
  <si>
    <t>Commodity Risk
_x000D_(REVISED)</t>
  </si>
  <si>
    <t>CLM - Supplier / Partner (Self-Description):
Suppliers referenced in the contract are from our robust Supplier Information Management model which allows for parent-child relationships, various types of suppliers (agents in the financial services sector, for example) and reference to supplier status that may affect whether a contract can proceed or not.</t>
  </si>
  <si>
    <t>CLM - Regulatory Compliance (Self-Description):
We can model regulatory requirements (e.g. OCC contract requirements) both at the Contract and Supplier level; We can capture the required data as well as tie actions/reminders tied to workflow to complete these.</t>
  </si>
  <si>
    <t>CLM - Regulatory Compliance (Self-Description):
An unlimited number of fields and tabs can be created to support your specific contract compliance fields, reports, approval process, etc. Even better, is your own teams can maintain the system and learn to add new fields, make field changes, create reports, modify workflows, etc. This report can be set up to track compliance to standard terms and conditions - to see how many times non standard or alternate language is used
Clients have the ability to model inherant risk wizards, tying risks, regulations, NGO requirements to specific contract clauses. Based on the results of the wizard, the system will recommend (with the potential for hard stops) different clauses be included in a contract to mitigate identified risks.  In conjunction with a contract workflow, this capability allows the contract to be routed to SME's and specified legal personnell for review and approval.</t>
  </si>
  <si>
    <t>Regulatory Compliance
_x000D_(REVISED)</t>
  </si>
  <si>
    <t>CLM - "Financials" (Self-Description):
We support TCV and payment terms for multiple entities in multiple currencies, INCOTERMS, termination clauses, linkage to budget, KPIs and associated penalty/bonus</t>
  </si>
  <si>
    <t>CLM - "Financials" (Self-Description):
We support TCV and payment terms for multiple entities in multiple currencies, INCOTERMS, termination clauses, linkage to budget, KPIs and associated penalty/bonus.
Additionally in 2018 Ivalua is adding a new KPI for contract risk management, which can be tied into dashboards reporting, alerts, notifications, etc.</t>
  </si>
  <si>
    <t>CLM - Projects (Self-Description):
We have dedicated Project Management functionality that is associated with contracts, for which we can model work breakdown structures and deliverables, tie to budgets, schedules and KPIs (including Risk KPIs).</t>
  </si>
  <si>
    <t>CLM - Projects (Self-Description):
Ivalua has a dedicated Project management module where users can manage corporate objectives, procurement initiatives and all the related procurement activities be it sourcing events, contracts, performance evaluations. Communication and collaboration with stakeholders inside and outside procurement in made easier and they are all given visibility into the project, progress, actions, dependencies, etc.   Ongoing risk monitoring can be accomplished with the Ivalua QST (dynamic questionaire) capability.  Additionally in 2018 Ivalua is adding a new KPI for contract risk management, which can be tied into dashboards reporting, alerts, notifications, etc.</t>
  </si>
  <si>
    <t>Projects
_x000D_(REVISED)</t>
  </si>
  <si>
    <t>CLM - Assets (e.g., software licenses) (Self-Description):
We have dedicated Assets and Tooling management functionality that we tie to contracts. We can track asets/tools assigned to suppliers as part of a contract, or leased/bought by supplier to serve buy-side customer and track the location/utilization of these assets, including eventaul return.</t>
  </si>
  <si>
    <t>CLM - Assets (e.g., software licenses) (Self-Description):
Ivalua is unique in its capabilities around Assets and tooling. A good asset tracking system should not only hold important asset information but also support the dynamic management of the suppliers and contractors who are in possession of your assets and tooling. Ivalua helps ensure full accountability for proper maintenance, transfers and eventual return or destruction of the tools.
Capture Asset number, picture, labels, and other meta-data about an asset. Track depreciation, maintenance and usage (particularly for tooling assets).Link to suppliers or contractors who are in physical possession of the asset.
Manage connections of toolings to the parts they are used to manufacture (including volumes per month that may drive wear and tear on the tooling).
Collaboration capabilities support teamwork to manage an asset’s lifecycle.</t>
  </si>
  <si>
    <t>Assets
_x000D_(REVISED)</t>
  </si>
  <si>
    <t>CLM - Contract Action, Renewals (Self-Description):
We have dedicated Issues Management functionality. We also have the ability to Alert on upcoming/ expiring Issues and Contract Renewals. We also support reporting on risk and performance KPIs.</t>
  </si>
  <si>
    <t>CLM - Contract Action, Renewals (Self-Description):
We have dedicated Issues Management functionality. We also have the ability to Alert on upcoming/ expiring Issues and Contract Renewals. We also support reporting on risk and performance KPIs.
2018 Roadmap includes a new KPI for Contract Risk Management, improved contract ammendment configuration capability, contract analysis and an even deeper integration of caluse authoring with MS Word.</t>
  </si>
  <si>
    <t>CLM - Contract Action, Renewals (Self-Description):
Ivalua has dedicated Issues Management functionality and the ability to Alert on upcoming/ expiring Issues and Contract Renewals. The solution also supports reporting on risk and performance KPIs.
Ivaluas release improved questionnaire for contractual risk assessment capabilities, which will help users include the right clauses in an agreement to mitigate risk.
2018 Roadmap includes a new KPI for Contract Risk Management, improved contract ammendment configuration capability, and contract analysis.</t>
  </si>
  <si>
    <t>Contract Action, Renewals
_x000D_(REVISED)</t>
  </si>
  <si>
    <t>CLM - Contract Expiration (non-renewal) (Self-Description):
Ivalua workflow and suite integration allow for a wide variety of guided outcomes. Workflow can aid in the Contract expiration process and the status of the contract can drive alerts on other objects in the suite (the supplier, for example) so that owners of those objects are spurred into action based on the contract expiration.</t>
  </si>
  <si>
    <t xml:space="preserve">CLM - Contract Expiration (non-renewal) (Self-Description):
This is the perfect use case for Ivalua Program Management where procurement leaders can strategically manage various initiatives and all the activities associated with them, the project plans, the stakeholders, the tasks, actions, progress, dependencies, the goals, the communication, etc. There is also the possbility to have an "end of contract" evaluation process that involves all those involved with that suppliers and reviews, etc. </t>
  </si>
  <si>
    <t>Contract Expiration (non-renewal)
_x000D_(REVISED)</t>
  </si>
  <si>
    <t>CLM - Status Updates (Self-Description):
We have examples of clients who have used an interactive approach to our workflow to simultaneously change status, notify people of actions, trigger integration events (fetching data from outside systems, for example) and make notes and assignments along the way.</t>
  </si>
  <si>
    <t>Status Updates
_x000D_(REVISED)</t>
  </si>
  <si>
    <t>CLM - Search / Discovery (Self-Description):
The query capability can look at both clause language and metadata for finding data and then shows, in the results, where the clause is used (in templates or other contracts) so the user can see the full context.</t>
  </si>
  <si>
    <t>Search / Discovery
_x000D_(REVISED)</t>
  </si>
  <si>
    <t>CLM - Legacy Contract Upload / Conversion (Self-Description):
Batch file uploading and import/mapping. This ususally suffices to meet customer needs because clients are uncomfortable with our non-legally trained systems interpreting data. Instead, for migrations, they may elect to do a cleanup by paralegals manually or they may engage with a partner like Seal who can automate the process with significant core competency IP to handle the necessary analysis before loading. We can integrate, of course, with their output.</t>
  </si>
  <si>
    <t>Legacy Contract Upload / Conversion
_x000D_(REVISED)</t>
  </si>
  <si>
    <t xml:space="preserve">CLM - Clause Extraction, Classification, and Harmonization (Self-Description):
We actively recommend Vendors like Seal Software and are open to using them as the client opportunity presents itself. We don't cover this feature natively. </t>
  </si>
  <si>
    <t>Clause Extraction, Classification, and Harmonization
_x000D_(REVISED)</t>
  </si>
  <si>
    <t>CLM - Contract Import from E-Sourcing (Self-Description):
We do this natively as Sourcing and Contract modules share the same code base. We can carry over award, legal terms, items and prices.
In addition, we have deployed Authoring directly inside the sourcing process where clients have justified such configuration (government space).</t>
  </si>
  <si>
    <t>CLM - Contract Import from E-Sourcing (Self-Description):
We do this natively as Sourcing and Contract modules share the same code base. We can carry over supplier, award, legal terms, items, prices.
In addition, we have deployed Authoring directly inside the sourcing process where clients have justified such configuration (government space).  Ivalua also supports clause authoring integrtaion with MS Word
Clients have the ability to model inherant risk wizards, tying risks, regulations, etc. to specific contract clauses. Based on the results of the wizard, the system will recommend (with the potential for hard stops) different clauses be included in a contract to mitigate identified risks.  In conjunction with a contract workflow, this capability allows the contract to be routed to SME's and specified legal personnel for review and approval.
2018 Roadmap includes a new KPI for contract risk management, improved contract ammendment configuration capability, contract analysis and an even deeper integration of caluse authoring with MS Word.</t>
  </si>
  <si>
    <t>CLM - Contract Import from E-Sourcing (Self-Description):
The Sourcing and Contract modules share the same code base and are natively integrated. We can carry over whatever information the user wants from an RFx (e.g. supplier, award, legal terms, items, prices).
In addition, we have deployed Authoring directly inside the sourcing process where clients have justified such configuration (government space). Ivalua also supports clause authoring integrtaion with MS Word, 
Clients have the ability to model inherant risk wizards, tying risks, regulations, etc. to specific contract clauses. In conjunction with a contract workflow, this capability allows the contract to be routed to SME's and specified legal personnel for review and approval.</t>
  </si>
  <si>
    <t>Contract Import from other systems (e.g., eSourcing, P2P, etc.)
_x000D_(REVISED)</t>
  </si>
  <si>
    <t xml:space="preserve">CLM - Ability to Manage Counter-Party Originated Contracts (Self-Description):
Ivalua can use its contract conversion capabilities on a supplier MS word document based contract to bring into Ivalua system, automatically split it into clauses,  convert to Ivalua paper and allow e-redlining in the CLM app. 
</t>
  </si>
  <si>
    <t>CLM - Ability to Manage Counter-Party Originated Contracts (Self-Description):
Ivalua can use its contract conversion capabilities on a supplier MS word document based contract to bring into Ivalua system, automatically split it into clauses, convert to Ivalua paper and allow e-redlining in the CLM app. 
Ivalua's supports 3rd party paper being used in any of the authoring modes available (UI, import/export, WebDav server).</t>
  </si>
  <si>
    <t>Ability to Manage Counter-Party Originated Contracts
_x000D_(REVISED)</t>
  </si>
  <si>
    <t xml:space="preserve">CLM - Amendment Creation (Self-Description):
Native feature of amendment and sub-contract creation carying over parent contract information </t>
  </si>
  <si>
    <t>CLM - Amendment Creation (Self-Description):
Ivalua has a native feature of master (parent), amendment, and sub-contract creation carying over parent contract information.</t>
  </si>
  <si>
    <t>Amendments
_x000D_(REVISED)</t>
  </si>
  <si>
    <t>CLM - Word Integration (Self-Description):
Clients electing to continue with use of Word often start in Ivalua authoring to initialize the contract from a template, add clauses and merge with metadata from the contract repository before exporting to Word for standard back-and-forth negotiations "offline". Periodic (and final) versions can be re-imported and logged as well.</t>
  </si>
  <si>
    <t>CLM - Word Integration (Self-Description):
We have integrated MS word into Ivalua contracts. This capabilitiy in native to the platform, it is embedded as the editor.</t>
  </si>
  <si>
    <t>CLM - Word Integration (Self-Description):
We have integrated MS word into Ivalua contracts. This capabilitiy in native to the platform, it is embedded as the editor.
Ivalua also released improved MS Word Integration using a WebDav Server, which now gives users the option of importing/exporting agreements and supporting documents to word, use the integrated text editor, or use the new WebDav server experience. Redlining and audit history is included.</t>
  </si>
  <si>
    <t>Microsoft Word Integration and Interface
_x000D_(REVISED)</t>
  </si>
  <si>
    <t>CLM - Sub-Contracting Support (Self-Description):
We have supported this requirement with significant configuration to the out of the box functionality for our public sector clients.</t>
  </si>
  <si>
    <t>CLM - "Guided Contracting" (e.g., user questionnaires) (Self-Description):
We have supported this requirement with some customization to the out of the box functionality for our healthcare clients.</t>
  </si>
  <si>
    <t>CLM - "Guided Contracting" (e.g., user questionnaires) (Self-Description):
Clients have the ability to model inherant risk wizards, tying risks, regulations, etc. to specific contract clauses. Based on the results of the wizard, the system will recommend (with the potential for hard stops) different clauses be included in a contract to mitigate identified risks.  In conjunction with a contract workflow, this capability allows the contract to be routed to SME's and specified legal personnel for review and approval.</t>
  </si>
  <si>
    <t>CLM - Contract Implementation (Self-Description):
Our Contracts and P2P modules share the same organic code base, objects and naming/ numbering conventions. Robust functionality and methodology to set in place all downstream contract monitoring processes, roles, alerts. We provide a differentiated functionality here including the ability to set projects and action plans for contract implementation e.g. tooling changes etc.</t>
  </si>
  <si>
    <t xml:space="preserve">CLM - Contract Implementation (Self-Description):
The Ivalua suite (Suppiler Management, Sourcing, Contracts, P2P, Analysis) are natively integrated, share the same organic code base, objects and naming/ numbering conventions. Contract Data is integrated throughout suite (Pricing, dates, etc.)  Robust functionality and methodology to set in place all downstream contract monitoring processes, roles, alerts. We provide a differentiated functionality here including the ability to set projects and action plans for contract implementation e.g. tooling changes etc.
Ivalua's native integration framework and toolbox allows for easy integration with any P2P systems to support a clients needs.
</t>
  </si>
  <si>
    <t>CLM - Compliance Management (Self-Description):
With a fully integrated suite, compliance problems can be detected in many different places (supplier, sourcing, requisitioning, invoicing, issues management, asset tracking, performance and risk management, etc.). This affords many opportunities depending on the kind of compliance checking activity desired.</t>
  </si>
  <si>
    <t>CLM - Compliance Management (Self-Description):
With a fully integrated suite, compliance problems can be detected in many different places (supplier, sourcing, requisitioning, invoicing, issues management, asset tracking, performance and risk management, etc.). This affords many opportunities depending on the kind of compliance checking activity desired.
Clients have the ability to model inherant risk wizards, tying risks, regulations, etc. to specific contract clauses. Based on the results of the wizard, the system will recommend (with the potential for hard stops) different clauses be included in a contract to mitigate identified risks.  In conjunction with a contract workflow, this capability allows the contract to be routed to SME's and specified legal personnel for review and approval.
2018 Roadmap includes a new KPI for Contract Risk Management, and contract analysis.</t>
  </si>
  <si>
    <t xml:space="preserve">CLM - Compliance Management (Self-Description):
With a fully integrated suite, compliance problems can be detected in many different places (supplier, sourcing, requisitioning, invoicing, issues management, asset tracking, performance and risk management, etc.). This affords many opportunities depending on the kind of compliance checking activity desired.
Clients have the ability to model inherant risk wizards, tying risks, regulations, etc. to specific contract clauses. Based on the results of the wizard, the system will recommend (with the potential for hard stops) different clauses be included in a contract to mitigate identified risks. In conjunction with a contract workflow, this capability allows the contract to be routed to SME's and specified legal personnel for review and approval.
Ivalua has also released an improved ability to use questionnaires for contractual risk assesments. These questionnaires can be configured to recommend mitigating clauses, and trigger a workflow with additional actions if a risk has been identified 
2018 Roadmap includes a new KPI for Contract Risk Managment
</t>
  </si>
  <si>
    <t>CLM - Financial Management (Self-Description):
We support tracking discounts, penalties, rebates, budget burn rate, reporting of TCV, ACV and expended budget as well as log forecasted commits against forecasted spend trends.</t>
  </si>
  <si>
    <t>CLM - Financial Management (Self-Description):
We support tracking discounts, penalties, rebates, budget burn rate, reporting of TCV, ACV and expended budget as well as log forecasted commits against forecasted spend trends.
Dashboards also exist monitoring ongoing financial attributes of a contract.  Such as spend, etc.</t>
  </si>
  <si>
    <t>Financial Management
_x000D_(REVISED)</t>
  </si>
  <si>
    <t>Corrective Action &amp; Conflict Resolution
_x000D_(REVISED)</t>
  </si>
  <si>
    <t>CLM - Contracting Reports and Analytics (Self-Description):
We provide reports and analytics on contract status, life cycle, pending renewal, and all information about the contract usage through our P2P module (consumption, on-time delivery, etc.)</t>
  </si>
  <si>
    <t>CLM - Contracting Reports and Analytics (Self-Description):
Ivalua provides dedicated reports and analytics around Contract and Clause KPIs, and also Contract coverage / consumption. These are all done within the Contract module itself out of the box. 
Contract Count and amount by supplier, Contract utilization by supplier, Commodity spend on contract, contract coverage rate, Contract amount vs. order, allocation amount by organization,Contract amount vs. order, allocation amount by region, Contract utilization rates
Contract Lifecycle reports (e.g. average contract signing time, expiring contracts and associated value, amendment vs original contract processing time etc)
Contract Clause reports (e.g. most and least used clauses, contract templates with archived or deleted clauses, frequency of master clause updates etc)
Transactional (e.g. top 10 contracts based on amount, expiring contracts and its associated POs and PRs, expiring contracts and associated value etc)
Contract Coverage (coverage based on PO and Invoice)</t>
  </si>
  <si>
    <t>CLM - Contract / Cmmercial Performance Analysis (Self-Description):
We can score suppliers based on surveys, auto rating (system determined scores based on rules) and manual rating. We have analytics embedded within all our functionality, including the survey tool.</t>
  </si>
  <si>
    <t xml:space="preserve">CLM - Contract / Cmmercial Performance Analysis (Self-Description):
see above. </t>
  </si>
  <si>
    <t>CLM - Knowledge Beyond Technology Applications (Self-Description):
AI support for this requirement is part of our roadmap for 2018.</t>
  </si>
  <si>
    <t>Knowledge Beyond Technology Applications
_x000D_(REVISED)</t>
  </si>
  <si>
    <t>CLM - Community Knowledge (Self-Description):
We use the AddOn Store for this and customers can share best practice contract and clause templates with other customers.</t>
  </si>
  <si>
    <t>Community Knowledge and "Collective Intelligence"
_x000D_(REVISED)</t>
  </si>
  <si>
    <t>CLM - Value Creation Methodology and Approach (Self-Description):
The features that our clients find most value creating / differentiating are listed below
• “Nothing is Impossible” Workflow – entirely configurable; conditional, sequential, reverse triggers and re-starting based on activity
• Easily aggregate 100% of buy-side contracts – model/ configure historical or new contracts; Paper, PDF or ERP contracts; goods, assets or services contracts; standard or custom headers and footers
• Real-time, “on the fly” Conditions – steps change dynamically based on user responses
• Personalized Dynamic Notifications – Configurable alerts with personalized messages
• Universal Search – find Contracts using key terms in attachments, body, exhibits
• Risk Reporting – report on Contract risks (e.g. OCC,  OSFI, Solvency II)
• Practical Contract Management – simplify life-cycle management, end-to-end S2P suite integration</t>
  </si>
  <si>
    <t>Value Creation Methodology and Approach
_x000D_(REVISED)</t>
  </si>
  <si>
    <t>P2P - Catalog Creation / Onboarding (Self-Description):
Ivalua excels art "flipping" a contract or sourcing event into an e-catalog, a traditional catalog loading process that leverages either excel, CSV file formats, EDI, email or a template that suppliers filled and load it by themselves. We support catalog onboarding with multiple different data structures and different granular level of detail (e.g., pictures, "how to" instructions, attachments, detail descriptions, UNSPC codes, manufacturing numbers, etc..). Suppliers or buyers can add or edit (using approval workflows) an existing catalog anytime or schedule changes. Ivalua Integration Toolbox can directly integrate with suppliers to create/maintain catalogs in real-time using ETL and EAI that is native. There are no supplier costs to maintain catalog content. Ivalua does real-time web services based cross-catalog search, level 2 and level 1.5 punch-out. As our catalog and integration approach is via the same web UI as that of the rest of the application, any integration, including Punch Outs can be configured by the customer.</t>
  </si>
  <si>
    <t>P2P - Catalog Creation / Onboarding (Self-Description):
Our current approach to Catalog quality and cleasing rules is very configurable and provides clients near unlimited flexibility in managing Catalog quality.
Ivalua is currently workin on AI-driven catalog quality at source and cleansing approach</t>
  </si>
  <si>
    <t>Supplier ePRO Invitation Support
_x000D_(REVISED)</t>
  </si>
  <si>
    <t>Supplier e-Catalog Registration Support
_x000D_(REVISED)</t>
  </si>
  <si>
    <t>Model Support
_x000D_(REVISED)</t>
  </si>
  <si>
    <t>Data Structure Support
_x000D_(REVISED)</t>
  </si>
  <si>
    <t>Item Profile Support
_x000D_(REVISED)</t>
  </si>
  <si>
    <t>Buying Policy Configuration
_x000D_(REVISED)</t>
  </si>
  <si>
    <t>External Catalog Support
_x000D_(REVISED)</t>
  </si>
  <si>
    <t>P2P - Catalog Contracts (Self-Description):
We don't see this as a major customer requirement from clients- they are typically able to get leveraged discounts from GPOs on their own. Most GPOs have readily available catalog pricing that our clients can easily import into Ivalua. FYI, several GPOs like HealthTrust and Beacon do use Ivalua as their platform for providing their leveraged contract services from a  catalog, PO, delivery and invoicing perspective.</t>
  </si>
  <si>
    <t>Access Configuration
_x000D_(REVISED)</t>
  </si>
  <si>
    <t>Process Uniqueness
_x000D_(REVISED)</t>
  </si>
  <si>
    <t>P2P - Catalog Objects (Self-Description):
Ivalua supports non-planned and repetitive purchasing scenarios such as Items, lists, kits, services profiles &amp; skills, service requests, e-forms, smart forms, bundles, internet spot buy, asset and tooling system requests. For planned procurement, demand signals can be imported into Ivalua to auto-create requisitions and POs and changes. Industry standard catalog item taxonomies &amp; attributes, part number cross-referencing, custom price logic, tiered pricing ability, secure links to supporting documents (e.g., drawings, "how to" instructions, buying policies, etc.) are all supported. Buying policies are configurable to appear in context of the item requested. Access to catalog content be restricted not only based on user/roles but also based on category and contract. Ivalua has highly configurable workflows, business rules, systems and object calls including real-time web-service calls. Typical flags such as volume discount item, green item, contracted, inventory, similar, preferred are supported. Smart forms (such as for contingent labor and complex services) can easily be associated with conditional logic and UI components. All catalog configuration is exposed through the web UI and is wizard driven and can be done in-house by power users and administrators without requiring coding.</t>
  </si>
  <si>
    <t xml:space="preserve">P2P - Catalog Objects (Self-Description):
Was always part of ivalua but may not have been described previously  
Using tags to make selected items stand out - Tags allow you to draw attention on some catalog items. 
In order to facilitate classification, research and comparison of items in the catalog, it is possible to define additional features. This type of feature is called “Product feature”
Users can also add reviews at a product level, which appear in the search or can be used to filter by. 
Frequently purchased items - This is a carousel type of control for browsing through items that are frequently purchased with the current item. It presents (listed in order of priority):
- The 10 items that are most frequently included in the same purchase requisitions as the current item 
-  The 10 items that are most frequently purchased by users who bought the current item.
Create kits - Kits lets you save a requisition basket (items and quantities) and recall it at a later time. When you place repetitive orders of a same set of items, this comes in handy as it spares you the hassle of having to build the same basket time and again. Global kits can be created by authorized users that are then available to all. 
</t>
  </si>
  <si>
    <t>Purchasing Model Support
_x000D_(REVISED)</t>
  </si>
  <si>
    <t>Linkage Support
_x000D_(REVISED)</t>
  </si>
  <si>
    <t>Object Model Uniqueness
_x000D_(REVISED)</t>
  </si>
  <si>
    <t>P2P - Catalog Data Quality Control (Self-Description):
Ivalua has native tools for and can additionally use client's partner tools/ processes for catalog classification, cleansing and enrichment. Ivalua Native Integration Toolbox supports ETL, EAI, Search and Query and supports all major catalog formats and types. In addition there is a robust native error management toolkit to insure the accurate conversion of unit of measures, currencies and languages for multi-country usage purposes (for example, accounting records, issuance of POs and invoices, side-by-side items comparison, etc.). Real-time price information can ensured by using Punch-Out, Cross-Catalog Punch-out search using web-services calls and triggers workflows that are configured to update pricing as soon as supplier (or buyer) submits any change. Ivalua' s Spend, Supplier and Catalog workbench and Invoice Data capture leverage rules and clues that improve over time using a machine learning approach.</t>
  </si>
  <si>
    <t>P2P - Catalog Data Quality Control (Self-Description):
Ivalua supports infinite complexity in terms of business rules fo catalog objects, including at the "item level". For example, clients like CSCS (HAVI) have deployed and new clients, like one of the largest American hamburger and fast food chains, are looking to deploy complex pricing management, price cycle update and validation business rules across a 2-tier supply chain (i.e. Quick Service Restaurant., Distributor, Supplier) to thousands of catalog SKUs.</t>
  </si>
  <si>
    <t>P2P - Catalog Data Quality Control (Self-Description):
Was always part of ivalua but may not have been described previously  
Either way - Before becoming available in the application, imported data must be reviewed and approved by the buyer. 
Correcting detected errors - During the import process, codifications that are unknown to the application are flagged as anomalies.
Anomaly correction allows you to:
- Create transcoding relations between unknown codifications and codifications
from the application’s repositories
- Fill in fields that have been left blank.
Ivalua also offers an anomaly correction interface. It is also possible to export errors in CSV format using the Extract anomalies link, to correct them in MS Excel®, and to import them back (may be quicker/more handy).
By default, the Format Control tab presents the list of incorrect lines For each incorrect line, the error is identified in the far right column. Errors can be corrected line by line. To correct a specific line.
Item Availability
Item purchasability is contingent upon the item’s validity. Item validity is determined by
2 aspects: the item’s status and its validity period.
- Status - Each item has a status which is set manually (in the Price sheet) and has one
of 3 values:
- Initialized: Price sheet is under construction, for instance
- Validated: Item can be ordered (by default)
- Blocked: Enables the catalog administrator to remove the item from
the catalog without deleting the Price sheet
- Validity period
When an item is attached to a contract, it is the contract dates that determine
the item’s default validity period. The item is valid if the current date falls between the Contract start date (included) and its end date (included). The contract end date equals its
Contract end date or its Actual end date or its Termination date. The contract
must be approved (workflow). In the Item Term Sheet, you have the ability to set validity dates that are specific to the item, provided these dates are defined within the linked
contract’s validity date range.</t>
  </si>
  <si>
    <t>Classification Capabilities
_x000D_(REVISED)</t>
  </si>
  <si>
    <t>Mapping Process
_x000D_(REVISED)</t>
  </si>
  <si>
    <t>Unit Conversion
_x000D_(REVISED)</t>
  </si>
  <si>
    <t>Real Time Price Support
_x000D_(REVISED)</t>
  </si>
  <si>
    <t>ML / AI Support
_x000D_(REVISED)</t>
  </si>
  <si>
    <t>Quality Control Process Uniqueness
_x000D_(REVISED)</t>
  </si>
  <si>
    <t>P2P - Catalog Approvals (Self-Description):
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</si>
  <si>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P2P - Catalog Approvals (Self-Description):
Was always part of ivalua but may not have been described previously  
The buyer and the supplier can import catalogs in a collaborative way. During the import process, they can exchange messages via a blog and track progress thanks to the workflow. Once a catalog has been submitted by a supplier, the buyer can review the data before approving the import. 
Ivalua Buyer has a built-in catalog import console that enables you, as a supplier, to create and edit item sheets (validity date range, price, shipping terms, etc.) and to submit this data to buyers for approval. Various features aim at facilitating communication between supplier and buyer and at tracking progress of each import (comments, statuses, workflow, and notifications).</t>
  </si>
  <si>
    <t xml:space="preserve">P2P - Catalog Maintenance (Self-Description):
Ivalua' s Integration Toolbox and approach is materially different as it's one the same code base as the suite, is a native toolset and is comprehensive in that it supports ETL, EAR, Search, Query and Error management - all in a way that is visible to the administration and the supplier in a Web HMTM UI. The Integration toolbox follows robust process and mechanisms to add/change/delete of catalog records across suppliers, buyers, and intermediaries (see documentation). Our integration approaches to source systems like ERP, CAD/PLM, tech pubs, ECM, MDM, etc. is based on providing out of the box connectors, open APIs, SOA and making these visible and shareable using the Add On Store with the click of  a button. See Documentation for more. We support the listed standards such as  OCI, cXML, CIF, EDI 832 out of the box and our clients and SI have used it tool to support other industry standards such as PIDX, RNIF, BMEcat etc.  
</t>
  </si>
  <si>
    <t>P2P - Catalog Maintenance (Self-Description):
Ivalua's natively integrated modules allow automatic catalog creation from the generation of a contract from a sourcing award. A user creates a contract from an awarded sourcing project and the item pricing from the RFQ carries over into the contract price list. This price list is available automatically in the catalog based on item validity dates; without the buyer or category manager having to export the price list from the contract and load into the catalog module like most tools require. For ongoing catalog management (which is often the bigger challenge for organizations), Ivalua allows the automatic uploading and integration of supplier product catalogs, in a variety of different upload formats. Suppliers can easily update their catalogs at any time and with any frequency. The catalog that is generated from that import groups together all of the products and services in the same catalog available to end users. After the supplier loads a new catalog or update, the catalog update workflow routes the catalog for approval by the authorized internal user(s) before the catalog updates are published to users. This allows the customer to accept / reject the changes at the line item or as a whole. 
The Product sheet presents product information and item term sheets if appropriate for the product type. 
Multiple Price sheets can be associated with a single product. When this is the case, a list of available item term sheets is also displayed on the right hand side: it gives you an overview of the various sales terms offered for the product and allows you to display the desired item terms’ details.  
The buyer and the supplier can import catalogs in a collaborative way. During the import process, they can exchange messages via a blog and track progress thanks to the workflow. Once a catalog has been submitted by a supplier, the buyer can review the data before approving the import.</t>
  </si>
  <si>
    <t>P2P - Catalog Mobility (Self-Description):
Shopping on catalogs has been enabled on smartphones and tablets. The full feature set including catalog management has been exposed on tablets. The tablet and smartphone versions are fully secure.</t>
  </si>
  <si>
    <t>P2P - Catalog Analytics (Self-Description):
Catalog management is available through the web and tablet UI and search/ query can be made by administrators and catalog managers on standard requirements like volume of catalogs, items, changes, changers per period, errors etc. For items that users search and are not found, users  can either fill-out a business form off-catalog request or contact their departmental or category point of contact, which are listed on the home page.</t>
  </si>
  <si>
    <t>P2P - Internet Shopping / Catalog Visibility (Self-Description):
Clients can accomplish this with some very basic configuration and integration</t>
  </si>
  <si>
    <t xml:space="preserve">P2P - Internet Shopping / Catalog Visibility (Self-Description):
Ivalua does have a punchout to amazon business </t>
  </si>
  <si>
    <t>P2P - Catalog Roadmap (Self-Description):
We have a fully featured set of catalog management capabilities. Our catalog roadmap is focused on further simplifying the catalog search experience even more intuitive for casual requestors.</t>
  </si>
  <si>
    <t>P2P - Catalog Roadmap (Self-Description):
Here are the areas of improvement in the first half of 2018 for  catalogs. 
Ability to view inventory.
Improve ability to leverage catalog to accomodate services procurement needs (where appropriate)</t>
  </si>
  <si>
    <t xml:space="preserve">P2P - Requisitioning Set Up (Self-Description):
Ivalua supports multiple requisition set-up options for users/administrators beyond basic default options. For example, we allow quick Item entry, allow several "ship to" addresses, hide change request type, allow multiple account allocations, etc. A PR is created by the requestor who may:
-  Select items from the built-in catalog,
-  Select items directly from the supplier's catalog website (Punch out), or
-  Request non-catalog items.
To manage billing schedules or subscription type orders (electricity, rent, etc.), a term schedule can be set on the PR. IVALUA can enforce budget control from the very inception of the requisition. Depending on the configuration, the approval of the purchase requisition may depend on budget availability.
IVALUA's configurable workflow allows you to integrate all the necessary steps and
actors to approve the needs expressed through the requisition. This approval cycle will culminate in the conversion of the requisition into one or more purchase orders.
</t>
  </si>
  <si>
    <t>P2P - Requisitioning Set Up (Self-Description):
Ivalua allows for infinite flexibility in setting up the requisition. Administrators can Hide any field, Hide cetain fields for certain users (based on user id and or organizational scope; not just high level roles), have private fields, confidential fields that only named users can see, have mandatory fields, have any combination of fields appear or disappear etc. Ivalua also provides for multiple account validations and define new axees for validations of a PR.</t>
  </si>
  <si>
    <t>Default Configurations
_x000D_(REVISED)</t>
  </si>
  <si>
    <t>Implementation Support
_x000D_(REVISED)</t>
  </si>
  <si>
    <t>Unique Requisitioning Setup Capabilities
_x000D_(REVISED)</t>
  </si>
  <si>
    <t>Multi-Profile Support
_x000D_(REVISED)</t>
  </si>
  <si>
    <t>Profile Maintenance Capability
_x000D_(REVISED)</t>
  </si>
  <si>
    <t>P2P - Marketplace User Interface (Self-Description):
Ivalua supports restricting access based on different criteria (e.g., individual users, groups of users, BU, company, project) to an e-store. Users and Administrators can personalize the user interface based on the user (e.g., logos, menus, displayed information, etc.). Standard defaults fields/tabs are supported (e.g., recent searches, also viewed, bundle options, pending tasks, lists of products, eForms, templates, etc.). By default, PRs displayed are the list of the purchase requisitions you have created (for which user is the requester). Users can also display requisitions which they did not create but for which they act as an
approver.</t>
  </si>
  <si>
    <t>P2P - Marketplace User Interface (Self-Description):
Ivalua allows for visibility of items in the Marketplace UI, based on the very granular parameters e.g. the organizational scope of the contract /MSA to which the items belong, the bottoms-up organizational scope of each user (i.e. the contracts, suppliers, regions, spend thresholds they have access to). Further, items can be made to appear only appear in the Marketplace UI util the validity date of the contract or catalog that they are associated with, and not beyond that. Further, Ivalua's marketplace Ui supports "Confidential Items/ catalogs/ contracts" that only specified users will see (and no one else will see)&gt;</t>
  </si>
  <si>
    <t>Personalization Capability
_x000D_(REVISED)</t>
  </si>
  <si>
    <t>UI Optimization
_x000D_(REVISED)</t>
  </si>
  <si>
    <t>UI Uniqueness
_x000D_(REVISED)</t>
  </si>
  <si>
    <t>P2P - Search Engine (Self-Description):
The item search feature uses a full text and multi-criteria search engine. For each item, you can access a very complete description sheet with, for example:  pictures, customized features, options, substitute items, price list with volume discounts, validity dates, etc. When the user hesitates between similar items, it is possible to generate a comparative table on the selected items. 
The user can then quickly define, in the list of available items, those that meet his/her needs. Only a few clicks are then required to add the items to the cart, and create a requisition. With this list, you can also manage your lists of favorite items. Ivalua Buyer can also incorporate seamlessly external catalogs (Punch-out) to its supplying process: the user can access the supplier’s online catalog directly with a simple click, then selects items on the supplier’s website, and, when validating, a requisition is automatically created in Ivalua Buyer with the selected items. The buyer and the supplier can import catalogs in a collaborative way. During the import process, they can exchange messages via a blog and track progress thanks to the workflow. Once a catalog has been submitted by a supplier, the buyer can review the data before approving the import.</t>
  </si>
  <si>
    <t>P2P - Search Engine (Self-Description):
We currently support "Universal Search" on the top right hand side of the screen. This means that th user does not have to go looking for the calalog/ requisition tab/menu and the search bar inside that to do the search. They can simply search for a product/service using the general search bar on their home page itself. We are currently developing and applying AI to our search and this will be available in the near future.</t>
  </si>
  <si>
    <t>P2P - Search Engine (Self-Description):
Was always part of ivalua but may not have been described previously  
Ivalua Cross-Catalog Search leverages the catalog enablement work you, your suppliers and the Ivalua deployment
teams already do. There is some incremental work for your Suppliers to enhance their existing PunchOut sites or
develop a new PunchOut site, if they don’t already have one. Once your Suppliers have developed or enhanced
their PunchOut site to be compliant with Cross-Catalog Search using Ivalua prescribed formats, the Ivalua
deployment team will receive the catalog information from your Supplier, integrate it into your Ivalua instance and
test it to make sure it is ready for your users. 
Every object (PO, contract, sourcing project, catalog item, invoice, receipt, etc.) in Ivalua comes with extensive searching capabilities (keyword, wildcard, category, supplier, etc.). Users are able to search system-wide, based on their level of access. We are able to define detailed user parameters, which determine what a user can see, access, and search when they log on.
Ivalua Contract Browse includes an Advanced Search capability that lets users apply any combination of filtering criteria (even client-specific fields) to the search, thus helping narrow down results. Keyword searches search on contract header, clauses and attachments that are text-based (MS Word, text-based PDFs, and text files).
Catalog search is managed across many types of catalog content, including supplier loaded catalogs, negotiated contract price-lists and rate cards, internal catalogs, services forms with variable structured inputs and even curated indexes of punchout content. Keyword search of various metadata fields (including the HTML pages of a catalog item if needed) allows for a much better experience for un-trained end users just on the hunt for the things they need.
The Ivalua system provides the ability to sort search results based on one or more criteria such as price, supplier or manufacturer. In the catalog, users can indicate which items they would like to compare. By default, Ivalua shows the contracted price, but the system can easily display additional information, including cost information.</t>
  </si>
  <si>
    <t>Advanced Search Capabilities
_x000D_(REVISED)</t>
  </si>
  <si>
    <t>Integrated Search Capability
_x000D_(REVISED)</t>
  </si>
  <si>
    <t>Form Search Support
_x000D_(REVISED)</t>
  </si>
  <si>
    <t>Faceted Search Support
_x000D_(REVISED)</t>
  </si>
  <si>
    <t>Null Result Handling
_x000D_(REVISED)</t>
  </si>
  <si>
    <t>ML / AI Capabilities
_x000D_(REVISED)</t>
  </si>
  <si>
    <t>Unique Search Capabilities
_x000D_(REVISED)</t>
  </si>
  <si>
    <t xml:space="preserve">P2P - Third-Party Content (Self-Description):
You may access Punch-out catalogs that are linked to the legal company you are assigned to (or linked to a template legal company that the legal company you are assigned to is based on)
Punch-out catalogs that are not linked to any legal company (accessible to all)
Users who have been granted the authorization are not subject to these restrictions.
Accessing external supplier catalogs (Punch-out) directly
When the application has Punch-out accesses to external catalogs, these accesses are materialized on the homepage by the logos of the corresponding suppliers. Those catalogs can be mono-supplier catalogs or platforms gathering multiple catalogs from different suppliers.
Accessing external catalogs via the built-in catalog
Depending on configuration, Punch-out accesses can be made available directly in the built-in catalog. In such cases:
- Accesses to Punch-out catalogs are listed among catalog items. However, unlike actual catalog items, Punch-out accesses cannot be added to your cart, nor be compared; this is why they do not have any checkbox associated and their ‘Add to cart’ icon is replaced with an icon for accessing the external catalog.
- You can display existing Punch-out accesses by enabling the filter Punch-out only. Punch-out accesses can also be filtered on purchasing commodity (based on the commodities that have been assigned to each Punch-out catalog).
</t>
  </si>
  <si>
    <t>P2P - Third-Party Content (Self-Description):
Ivalua does now punchout to amazon business</t>
  </si>
  <si>
    <t>Third-Party Content Support
_x000D_(REVISED)</t>
  </si>
  <si>
    <t>Business Rule Support
_x000D_(REVISED)</t>
  </si>
  <si>
    <t>User Profile Support
_x000D_(REVISED)</t>
  </si>
  <si>
    <t>Content Support Uniqueness
_x000D_(REVISED)</t>
  </si>
  <si>
    <t>P2P - Requisitioning Process (Self-Description):
Creating a purchase requisition 
- Quick start: creating a purchase requisition in 3 clicks
- based on the IVALUA catalog
- based on an external catalog (Punch-out)
- by duplicating an existing requisition
- from a Frame Agreement (contract)
- from a pre-defined form for specific commodities and services with structured data attributes
- for tooling or assets, which can then be tracked in a specific module for their life cycle (incl. usage, maintenance, depreciation and scrappage).
- Creating a purchase requisition in "Open order" mode. the open order allows you to generate multiple order
“releases”, without recreating a purchase requisition each time
The purchase requisition record includes all the characteristics of the requisition and
allows an end-to-end management of the requisition.
- Automatic creation by purchase requisition interface
Grouped orders (consolidation of purchase requisition lines): the purchase requisitions consolidation function allows you to generate a single order from multiple purchase requisitions.
Shipping/Billing addresses: any purchase requisition must include a shipping address and a billing address.
In the same purchase requisition, you can choose to deliver different line items to
different locations.
Allocations: the input of cost allocations is done on the detail of PR line items. 
Allocations can be entered in amounts or percentages.
The default allocation is defined according to rules
Budgets and monitoring of budget usage: IVALUA allows you to manage a budget repository. Coupled with purchase requisitions, the Budgets module enables you to define budgets and allocate budget amounts according to the budget structure that fits your needs, enforce budget control on cost allocations entry, ensure commitment control.
Training is very easy via our Ivalua Academy (with our P2P classes).</t>
  </si>
  <si>
    <t>Cross-Application Requisition Support
_x000D_(REVISED)</t>
  </si>
  <si>
    <t>e-Form Requisition Support
_x000D_(REVISED)</t>
  </si>
  <si>
    <t>Bundle Requisition Support
_x000D_(REVISED)</t>
  </si>
  <si>
    <t>Shopping List Support
_x000D_(REVISED)</t>
  </si>
  <si>
    <t>Non-Catalog Item Support
_x000D_(REVISED)</t>
  </si>
  <si>
    <t>SOW/Contingent Labour Requisitioning Support
_x000D_(REVISED)</t>
  </si>
  <si>
    <t>Project-Based Requisitioning
_x000D_(REVISED)</t>
  </si>
  <si>
    <t>Recurring Requisition Support
_x000D_(REVISED)</t>
  </si>
  <si>
    <t>Asset Tracking and Tooling Requisition Support
_x000D_(REVISED)</t>
  </si>
  <si>
    <t>VMI Support
_x000D_(REVISED)</t>
  </si>
  <si>
    <t>Requisitioning Process Support Uniqueness
_x000D_(REVISED)</t>
  </si>
  <si>
    <t>P2P - Sourcing Integration (Self-Description):
Both basic e-sourcing ( e.g., "3 bids in a box") and advanced e- sourcing RFX and projects, based on(based on volume, cost, category or other "flagging") for better pricing- can be launched from a PR, Change Request, PO or Change order. Further a sourcing project can have PRs and POs linked to it for purposes of stakeholder and supplier collaboration, project reporting and accounting. Items awarded in Sourcing stage can be automatically exported to create contracts, PRs  and POs.</t>
  </si>
  <si>
    <t>S2C Integration
_x000D_(REVISED)</t>
  </si>
  <si>
    <t>Event Instantiation from Requisition
_x000D_(REVISED)</t>
  </si>
  <si>
    <t>Sourcing Platform Integration
_x000D_(REVISED)</t>
  </si>
  <si>
    <t>Direct Material Requisition Support
_x000D_(NEW)</t>
  </si>
  <si>
    <t>Compliance Capabilities
_x000D_(NEW)</t>
  </si>
  <si>
    <t>Stakeholder Collaboration
_x000D_(NEW)</t>
  </si>
  <si>
    <t>Supplier Collaboration
_x000D_(NEW)</t>
  </si>
  <si>
    <t>Unique Process
_x000D_(NEW)</t>
  </si>
  <si>
    <t xml:space="preserve">P2P - Guided Buying (Self-Description):
Ivalua is uniquely qualified to provide a holistic guided buying experience because the Ivalua suite can follow-through on all types of "buys": catalog, contracted, services, how-tos, Issue reporting, internal service requests, tooling, assets, contract requests, sourcing requests, expenses and complex services procurement scenarios.
Among guided buying requirements available today are “how to” buy instructions, requirements/policies, budgets levels, product feature comparisons, contracted vs. not contracted, preferred or similar products,  risk/SER, supplier performance, supplier capability profiles, on-line promotions, product rating-reviews (internal-user comment). Ivalua is in the process of enhancing the support for "guided buying" for scenarios such as bundle recommendations. Business rules / logic that can display specific content based on the user, project, BU, company profile, supplier risks/ratings, budget constraints, payment terms, savings percentage, etc. </t>
  </si>
  <si>
    <t>Guided Buying Philosophy
_x000D_(REVISED)</t>
  </si>
  <si>
    <t>Rule Configuration
_x000D_(REVISED)</t>
  </si>
  <si>
    <t>Policy Support
_x000D_(REVISED)</t>
  </si>
  <si>
    <t>Preferred Supplier Support
_x000D_(REVISED)</t>
  </si>
  <si>
    <t>Analytics Integration
_x000D_(REVISED)</t>
  </si>
  <si>
    <t>Real-time Collaboration
_x000D_(REVISED)</t>
  </si>
  <si>
    <t>Integrated Search Results
_x000D_(REVISED)</t>
  </si>
  <si>
    <t>Unique Guided Buying Process
_x000D_(REVISED)</t>
  </si>
  <si>
    <t>P2P - Help &amp; Support (Self-Description):
Ivalua Academy (very different online, video based, interactive online training and certification digital asset that goes into  a lot of product depth and has training for users, administrators, IT, configurators, implementers, spend data analysts, suppliers)
Add On Store (very different than most competitors)
User Guides
Configuration guides
FAQs
Extranet</t>
  </si>
  <si>
    <t>Support Mechanisms
_x000D_(REVISED)</t>
  </si>
  <si>
    <t>User Community
_x000D_(REVISED)</t>
  </si>
  <si>
    <t xml:space="preserve">P2P - Shopping Cart / Checkout Process (Self-Description):
Ivalua supports flexible shopping cart and checkout process options, such as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Users can transfer or delegate the cart to super buyers  to finalize the requisitioning process. Shipping based on individual line-items is supported as well.
</t>
  </si>
  <si>
    <t>P2P - Shopping Cart / Checkout Process (Self-Description):
Ivalua provides a 3-click shopping to order placement process: 1 Click to select your item in your cart, a second click to confirm/select payment/shipping methods (saved in the app) and a 3rd/final click to place the order. To support the above simplicity, organizational, account allocation, delivery address and budgeting rules tied to the user and spend category can be pre-saved in the application.</t>
  </si>
  <si>
    <t>Checkout Administration
_x000D_(REVISED)</t>
  </si>
  <si>
    <t>Cart Support in the Requisition Process
_x000D_(REVISED)</t>
  </si>
  <si>
    <t>Split Item Support
_x000D_(REVISED)</t>
  </si>
  <si>
    <t>Tax Rate Support
_x000D_(REVISED)</t>
  </si>
  <si>
    <t>Variable Stop Control
_x000D_(REVISED)</t>
  </si>
  <si>
    <t>Stakeholder Collaboration
_x000D_(REVISED)</t>
  </si>
  <si>
    <t>Shopping Cart Persistence
_x000D_(REVISED)</t>
  </si>
  <si>
    <t>Unique Cart Capabilities
_x000D_(REVISED)</t>
  </si>
  <si>
    <t>P2P - Requisitioning Budget Checking Process (Self-Description):
IVALUA allows you to manage a budget repository.
Coupled with the various e-Procurement modules (Purchase requisitions, Purchase
orders, Receipts, and Invoices), the Budgets module enables you to:
- Define budgets and allocate budget amounts according to the budget structure that fits your needs
- Enforce budget control on cost allocations entry
- Ensure commitment control
The Reporting module gives you the ability to analyze budget data.
Budget control
Based on its cost allocations, a purchase requisition is automatically matched to a
budget. Requisition approval can then be made subservient to budget availability.
Depending on configuration, budget control can be more or less stringent
Budget commitment tracking
The PR-to-budget link is retained throughout the purchasing process: purchase
requisition, purchase order, and invoice. This allows for the tracking of budgeted, pre-committed,
committed, and invoiced amounts, and enables the continuous update of
available budget amount.</t>
  </si>
  <si>
    <t xml:space="preserve">P2P - Requisitioning Budget Checking Process (Self-Description):
The thresholds are clearly visible and color coded to reflect % of budget consumed. The Budget usage tab of a budget line gives you an overview of all the spending
transactions charged to the budged line (any related budget amount line). Spending
transactions are classified into commitment stages: Pre-committed (Engaging),
Committed (Engaged), and Invoiced. Each spending transaction (requisition, order) is a clickable link that gives you direct access to the transaction’s details.
In the course of the purchasing process, it may prove useful to free pre-committed and
committed budget amounts so as to better reflect the actual spending situation - this is possible with Ivalua.
</t>
  </si>
  <si>
    <t xml:space="preserve">P2P - Requisitioning Inventory Checking Process (Self-Description):
Inventory systems can be integrated to PRs for purposes of (a) importing a Inventory system generated PR and routing it internally and externally in Ivalua (b) doing a Punch-out to a Inventory System (c) doing a  cross-catalog search </t>
  </si>
  <si>
    <t>Inventory Check Support
_x000D_(REVISED)</t>
  </si>
  <si>
    <t>Inventory Management Support
_x000D_(REVISED)</t>
  </si>
  <si>
    <t xml:space="preserve">P2P - Approval Process / Approval Engine (Self-Description):
A validation workflow, is a work process routing approvals or validations for an object (available for PR...).
A workflow involves a variable number of steps that are called activities and requires the
involvement of performers.
Users involved in each activity of the workflow have the possibility to approve or refuse the
activity.
Performer: Workflow performers are users who can be asked to participate in the validation process.
Appropriate performers are determined for each activity.
Activity’s performers,  Selectable performers, Users to which you can forward the activity, Substitution performer 
Users that need to be notified by mail at the initialization, validation, rejection.
Users who are authorized to manage the activity
Alerts: It is possible to configure alerts and define at which step of the workflow they are active and
whether they are blocking or not
Object’s access URL: In any activities of the workflow, it is possible to assign URLs to directly access an object
Callback functions These functions are called after the initialization, the validation or the refusal of an activity.
Execution perimeter
For a purchasing request, we can distinguish the Purchasing type and the Request only type. It is then
possible to create a specific workflow for each type of object.
Limit the execution perimeter of a workflow at a specific level and node of the organizational model.
Limit the execution perimeter of a workflow at a specific level, eventually, at a specific node of the Purchasing segmentation.
</t>
  </si>
  <si>
    <t>Line Item Approval
_x000D_(REVISED)</t>
  </si>
  <si>
    <t>Executive Overrides
_x000D_(REVISED)</t>
  </si>
  <si>
    <t>Automatic Blocks
_x000D_(REVISED)</t>
  </si>
  <si>
    <t>Unique Approval Capabilities
_x000D_(REVISED)</t>
  </si>
  <si>
    <t>P2P - Mobility (Self-Description):
Ivalua uses technology to detect user’s device type and redirect him automatically to the appropriate mode.
You can configure mobile and tablet mode in Buyer administration. You can create, approve PR on mobile device.</t>
  </si>
  <si>
    <t>P2P - Analytics (Self-Description):
Unlike  other providers who partner with 3rd parties, Ivalua provides OLAP cube based analytics and reporting pre-integrated natively with core transactional modules (including Receiving). Some sample Indicators for PO Analytics include: [Budget] available, Consumed budget, [Budget] pre-committed, [Budget] committed, [Budget] invoiced, [Budget] Initial, [Budget] Revised, Ordered amount, PR amount allocated, Amount of orders, Number of ordered items lines, Contract coverage rate, Ordered quantities, Ordered amount on a sourcing process, Ordered amount on a contract, PO count, Number of items, Item prices, Ratio of awarded items, Number of items, Number of awarded items, Number of Services offers, Number of shortlisted Services offers, Ratio of shortlisted Services offers.</t>
  </si>
  <si>
    <t>P2P - Analytics (Self-Description):
With the most recent Ivalua release 156, Ivalua Analytics support both real-time AND refreshed data simultaneously in the same Analytics Dashboard. This we believe is quite unique.</t>
  </si>
  <si>
    <t>P2P - Requisition Roadmap (Self-Description):
Ivalua will be further enhancing its (a) tools for administration/ management of cost centers on a per Organization basis and (2) Social media collaborative blogs tied-into the Ordering, confirmation and change order process and (3) Enhanced tagging, alerting and reporting on elements of total cost (e.g. freight, warranty, discounts) in Q1-Q2, 2017. In Q3-Q4, Ivalua will be (a) automating the budget control process after receipt and invoicing and (b) streamline process of requesting services and goods in same PR (this will make the PR process truly differentiating); and also on enhancing guided buying.
Ivalua is also focusing on the user interface aspects of an improved Guided Buying experience. The content and follow through possible for Guided Buying is a differentiator, but an improved user interface is needed to fully realize an intuitive experience.</t>
  </si>
  <si>
    <t>P2P - Requisition Roadmap (Self-Description):
We have added the following items for our 2018 Roadmap: (1) AI for Guided Buying (2) AI for Product Recommendation (3) AI for Workflow Engine (e.g. approval rules that are not effective and just add work) (4) Fraud Detection- when users break-up buys into many smaller lien-items or PRs/POs to avoid cross spendign threshold limits- this can be automatically detected by AI.</t>
  </si>
  <si>
    <t xml:space="preserve">P2P - Order Setup (Self-Description):
Ivalua supports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
Order types: there is a strong link between the type of the original purchase requisition and the type of order that results from it. Thus, the order record can be adapted to the type of purchase (investment, purchase of services, etc.), especially at the level of available tabs and the applicable approval workflow. This user guide presents the characteristics of the order in the case of standard purchases. In order to have more
information on purchases of services, please refer to the Services user guide
Access rights : you may access an order if you’ve been granted the authorization controlling access to the specific type of said order and your purchasing and organizational scope matches that of the order.
You act as a performer within the approval workflow. You are the creator of the linked purchasing request.
Accessing the list of orders from the menu, from the Home Page, the original purchase requisition.
All the orders that are issued from the same purchase requisition, are accessible from the
Order tab from this same purchase requisition (the tab becomes available at the approval
of the purchase requisition).
</t>
  </si>
  <si>
    <t xml:space="preserve">P2P - Order Setup (Self-Description):
Our Change Order functionality is very different as it includes the ability for clients to define dediczated and configurable workflows for change orders. Our </t>
  </si>
  <si>
    <t>Unique Order Configurations
_x000D_(REVISED)</t>
  </si>
  <si>
    <t>P2P - Order Creation (Self-Description):
Ivalua supports creation of standard and custom POs  from approved requisitions or when no requisition exists. Ivalua supports multiple POs per requisition, combine multiple requisition lines to into a single PO, support multiple currencies and languages, route for approval based on business scenarios (e.g., automated inventory via punch out to internal inventory system, contract, budget checking, etc.). Ivalua supports multiple PO types including one-time, blanket/limit, and/or PO release as well as "call offs". POs can be created automatically based on based on business rules, a [reverse] 'flip' of an invoice to a purchase order (based on automated approvals), etc. Ivalua supports validating contract pricing against a PO, reassign a PO to a different vendor, etc. Ivalua can import and process a PO created from an external system such as ERP, WMS, Work Management (e.g., field tickets), inventory system. Ivalua can support intra-company purchase orders by listing affiliate organizations as third-party. cXML ordering can be configured by the customer easily using the graphical user interface that is the same as the rest of the application.
Once the order is created, the purchase requisition line items will be copied to the purchase order. Only in certain statuses of an order can you create or modify line items. In the standard version IVALUA, this is only allowed in the In progress status; this is configurable however via parameter. Budgets and monitoring of budget usage: The viewing of this data is subject to authorization. The Budgets frame shows the budget lines declared in the Budgets amount page that match the allocations entered in the PO lines. This allows you to ensure that the requisition lines are not off-budget. Exceptions: access to exceptions is governed by authorizations. All the exceptions that are declared on the different objects linked to the same supplier (invoices, contracts, orders, receipts, etc.) can be viewed in a supplier sheet. Validation  you can follow the progress of the order in its approval workflow. Delivery information available allows you to:  access receipts linked to the order, - to delete the receipts, to create invoices that correspond to these receipts. Rating: Based on your authorization levels, you can evaluate the supplier on how well they fulfilled the order and/or to view any evaluation already entered for the order. Terms: during the creation of the order, if the purchase requisition includes terms, the purchase requisition terms become the order terms.
Order approval workflow and purchase requisition type: the approval workflow that applies to orders is configurable; in particular it can be adapted to the type of purchase requisition that is at the origin of the order.
A purchase requisition of Investment type can thus generate an order with a different workflow than the one generated by a purchase requisition of Standard purchase type.</t>
  </si>
  <si>
    <t>P2P - Order Creation (Self-Description):
Every object (PO, contract, sourcing project, catalog item, invoice, receipt, etc.) in Ivalua comes with extensive searching capabilities (keyword, wildcard, category, supplier, etc.). Users are able to search system-wide, based on their level of access. We are able to define detailed user parameters, which determine what a user can see, access, and search when they log on.</t>
  </si>
  <si>
    <t>Raw PO Creation
_x000D_(REVISED)</t>
  </si>
  <si>
    <t>Multi-Requisition Support
_x000D_(REVISED)</t>
  </si>
  <si>
    <t>Automatic PO Creation
_x000D_(REVISED)</t>
  </si>
  <si>
    <t>Reverse Flip Creation
_x000D_(REVISED)</t>
  </si>
  <si>
    <t>Validation Rules
_x000D_(REVISED)</t>
  </si>
  <si>
    <t>External PO Support
_x000D_(REVISED)</t>
  </si>
  <si>
    <t>Inventory Pick-List Support
_x000D_(REVISED)</t>
  </si>
  <si>
    <t>Unique Order Creation Support
_x000D_(REVISED)</t>
  </si>
  <si>
    <t>P2P - Contract Compliance (Self-Description):
Ivalua’s P2P platform is natively integrated with all other function areas in the suite. This means that requesters have access to catalogs (managed internally or in collaboration with suppliers who can upload catalog data using the portal), can have access to catalog information filtered based on the Client's preferences, route requests using a workflow based on the context of the request, or requiring additional approvals if the spend involves a certain category, geography, etc. Ivalua can also support holdbacks knowing that percentages can vary based on services type and location. Key is Ivalua’s emphasis on guiding a request from “req to check”, making sure all approvals are captured and doing so with the flexibility needed to handle any type of exception the Client may encounter. Ivalua’s e-procurement tools contribute to better control of spend by assigning purchase requests to the best existing contracts and by applying an appropriate approval workflow as well as budget monitoring.
Standard POs  are linked to PRs or Service Requests which are linked to contracts, catalogs, approved punch-outs, services rate cards or quotes provided by suppliers for spot buys (linked to PRs). Specialized POs like blanker POs are directly linked to contracts, SOWs and approved pricelists. In case there was no PO generated by the user, Invoices can be routed for approval to the user, users manager, commodity approver, geo office manager to get approval or check for internal stock or for a rejection and initiation of a return. For non-PO invoices, where the business needs has been justified after the fact, Buyers can create a PO after the fact, or in case the item/ service will be needed on a recurring basis, a contract, pricelist or blanket order can be created for future efficiency.</t>
  </si>
  <si>
    <t>P2P - Order Processing (buy-side) (Self-Description):
Ivalua supports attached documentation (e.g., statement of work, drawings, specifications, etc.) Document access can be stored and access controlled at the document and individual named user level.. Ivalua supports order response/acknowledgements, process changes/deletions, manage order status requests/responses via different transactional standards (e.g., EDI / XML) and a portal interface, manage disputes, generate audit trails, etc. Ivalua supports ability to send a PO (including attachments) to an ERP environment. This can be done via EDI or cXML. When this functionality is enabled and a data exchange interface has been configured for the supplier, it is then possible to send the purchase order via EDI or cXML.</t>
  </si>
  <si>
    <t>Secure Attachments
_x000D_(REVISED)</t>
  </si>
  <si>
    <t>Electronic Receiving
_x000D_(REVISED)</t>
  </si>
  <si>
    <t>ERP/MRP Support
_x000D_(REVISED)</t>
  </si>
  <si>
    <t>Change Support
_x000D_(REVISED)</t>
  </si>
  <si>
    <t>Unique Processing Capability
_x000D_(REVISED)</t>
  </si>
  <si>
    <t>P2P - Order Delivery / Communication (Self-Description):
Orders can be transmitted via email, portal, cXML, EDI, web form,  3rd party network. Ivalua supports standard and custom workflows and integrations to electronically communicate POs to suppliers, receive order response/acknowledgement, process changes/deletions, and manage order status requests/responses..
POs are acknowledged by supplier contacts. A single PO may reference multiple supplier contacts: The main supplier contact is selected in the order’s header, while each individual line item may also reference a supplier contact (line item detail).</t>
  </si>
  <si>
    <t>P2P - Order Delivery / Communication (Self-Description):
Suppliers are notified via email of all orders and can acknowledge by logging into Ivalua or by clicking the link allowing you to acknowledge receipt or reject the order
without needing to log in to IVALUA.</t>
  </si>
  <si>
    <t>P2P - Order Collaboration (buyer/supplier) (Self-Description):
Ivalua supports standard and custom buyer/supplier interactions, workflows and integrations to enable buyer/supplier collaboration (receive orders, send responses/acknowledgements/requests, process changes/deletions, manage order status), manage disputes, audit trails, etc. 
Buyers can cancel orders that have already been approved and transmitted to the supplier. For instance, the items ordered might no longer be needed, or the items might be discontinued. The PO must be in a status where it’s considered transmitted to the supplier. These statuses are configurable. The PO must not be receipted nor invoiced. If there are receipts on the PO, a goods return must be created for the full receipted quantity to render PO cancellation available. Likewise, any invoiced amount linked to the PO must be offset by a credit note for the same amount in order to enable PO cancellation.  PO cancellation is available to internal users, whose scope and profiles allow them to modify the purchase order and who have been granted a specific authorization allowing them to cancel POs . Post cancellation, the status of the PO moves to “Cancelled” and the PO becomes read-only. The corresponding budget commitment is released. The clickable order reference of each line item that was in the cancelled PO is crossed out to indicate the cancelled status.
Ivalua boasts a number of implementations for direct materials order management with configurations to accommodate specific order acknowledgment, advanced shipping notice and commitment details collaboration between buyers and suppliers.</t>
  </si>
  <si>
    <t>P2P - Order Collaboration (buyer/supplier) (Self-Description):
Our Change Order functionality is very different as it includes the ability for clients to define dediczated and configurable workflows for change orders. Our latest release 156 provides Social business collaborative tools that will enhance the order collaboration process between buyer/supplier/ stakeholders.
Further our 2018 Roadmap, includes ITEM level collaboration, acknowledgement and confirmations between Buyer, Supplier and Stakeholders. This is sespecially important for Direct materials.</t>
  </si>
  <si>
    <t>P2P - Order Collaboration (buyer/supplier) (Self-Description):
Issuing an order amendment is a simple yet controlled process:
 Creation of an amendment request
 Approval of the amendment request and creation of the order amendment
 Approval of the order amendment
If necessary, it is possible to issue several successive amendments on the same order. It is the last approved amendment that represents the commitment towards the supplier.</t>
  </si>
  <si>
    <t>P2P - Order Processing (supply-side) (Self-Description):
Supplier's have the ability to communicate responses/acknowledgements/requests, manage disputes, show order status and the ability to approve orders on the line-level. Most of our clients do not want to give Suppliers the ability to randomly (without Buyer approval) override PO information (e.g., quantities, delivery method, prices, etc.), add/delete items (swapping). Instead, they want suppliers to go through a formal change order process that has an audit trail and approval workflow and linkage to the prior PO and original PR. Ivalua supports these scenarios. Further, Ivalua allows Suppliers to suggest substitute items (when they are out of stock, have an alternative that can meet Buyer needs) and carry over the original PO information and not have to cancel the original PO or start the entire cycle again. We have implemented this as clients like Select Medical.</t>
  </si>
  <si>
    <t>PO Modification
_x000D_(REVISED)</t>
  </si>
  <si>
    <t>Line Item Processing
_x000D_(REVISED)</t>
  </si>
  <si>
    <t>PO Portal Support
_x000D_(REVISED)</t>
  </si>
  <si>
    <t>P2P - PO Mobility (Self-Description):
Ivalua uses technology to detect user’s device type and redirect him automatically to the appropriate mode.
Clients can can configure mobile and tablet mode in Buyer administration. Purchase Orders can be created and approved using mobile devices.</t>
  </si>
  <si>
    <t>P2P - PO Analytics (Self-Description):
Unlike  other providers who partner with 3rd parties, Ivalua provides OLAP cube based analytics and reporting pre-integrated natively with core transactional modules (including Receiving). Some sample Indicators for PO Analytics include: [Budget] available, Consumed budget, [Budget] pre-committed, [Budget] committed, [Budget] invoiced, [Budget] Initial, [Budget] Revised, Ordered amount, PR amount allocated, Amount of orders, Number of ordered items lines, Contract coverage rate, Ordered quantities, Ordered amount on a sourcing process, Ordered amount on a contract, PO count, Number of items, Item prices, Ratio of awarded items, Number of items, Number of awarded items, Number of Services offers, Number of shortlisted Services offers, Ratio of shortlisted Services offers.</t>
  </si>
  <si>
    <t>P2P - PO Analytics (Self-Description):
With the most recent Ivalua release 156, Ivalua Analytics support both real-time AND refreshed data simultaneously in the same Analytics Dashboard. This we believe is quite unique.</t>
  </si>
  <si>
    <t xml:space="preserve">P2P - PO Roadmap (Self-Description):
Ivalua will be further enhancing its (a) tools for administration/ management of cost centers on a per Organization basis and (2) Social media collaborative blogs tied-into the Ordering, confirmation and change order process and (3) Enhanced tagging, alerting and reporting on elements of total cost (e.g. freight, warranty, discounts) in Q1-Q2, 2017. In Q3-Q4, Ivalua will be (a) automating the budget control process after receipt and invoicing and (b) streamline process of requesting services and goods in same PR (this will make the PR process truly differentiating)
The robustness of order management generation, transmission, collaboration and integration of Orders to PR, Sourcing, contracts, Receiving, Invoicing, Assets/Tooling, projects are the 2 things that truly differentiate Ivalua.
Ivalua is also adding a Forecasting/Planning functionality for direct materials demand with supplier commits and re-commits at the line level </t>
  </si>
  <si>
    <t>P2P - PO Roadmap (Self-Description):
We have added the following items for our 2018 Roadmap: (1) AI for Guided Buying (2) AI for Product Recommendation (3) AI for Workflow Engine (e.g. approval rules that are not effective and just add work) (4) Fraud Detection- when users break-up buys into many smaller lien-items or PRs/POs to avoid cross spendign threshold limits- this can be automatically detected by AI.</t>
  </si>
  <si>
    <t xml:space="preserve">P2P - PO Roadmap (Self-Description):
Enhancing PO collaboration mgmt. 
Forecasting for direct materials. 
Demand Management (aggregation and planning) </t>
  </si>
  <si>
    <t>P2P - Receiving Setup (Self-Description):
Ivalua provides  both a standard receiving process with workflows and alerts, as well allows for advanced scenarios such as  enabling receipt of negative quantities, double-step receiving, validate receipt quantity, requiring a receipt vs. no receipt required, requiring end user receipts, allowing changes to suppliers, enable notification when no receipt exits. All scenarios listed are supported.</t>
  </si>
  <si>
    <t xml:space="preserve">P2P - Fulfillment (Self-Description):
Suppliers can note shipments in advance (or ask permission to ship, in some cases), and buyers can enter receipts by approving the same ship notices. Suppliers can “draft” receipts for buyers to accept as ASN without re-entry of data or the workflow can be used to signal “Ok to ship.”
 </t>
  </si>
  <si>
    <t>Bill of Lading Support
_x000D_(REVISED)</t>
  </si>
  <si>
    <t>P2P - Receiving Process (Self-Description):
By making deliveries and receipts part of the same process, re-entry of data is minimized.  Ivalua uses  a simple receipt form with workflow and alerts for compliance. In cases of short-shipments/backorders or quality issues, workflow can route for exception management by the appropriate parties before the receipt is fully approved. Ivalua also provides alternative screen for processing multiple receipts quickly. Ivalua enables tracking of contracted expenses based on budget categories , tied to the receiving stage. Ivalua supports creation of total or partial receipts. Multiple charges can be made to the budget at fulfillment
Ivalua enables configurable receiving functionality including user/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Ivalua's Assets &amp; Tooling module allows buyers to track asset value/depreciation, track warranties, service schedules, configure asset attributes, etc.). Clients can receive receipts by line items on orders. While Ivalua doesn't have a min-max style inventory master, ordered and received items can be tagged as those belonging to an inventory. Users can receive via browser, email and mobile devices..
Returns and Transfers: Receipts on back docks needing transfer to specific areas can be managed until completion. Returns of previously received items and services officially communicate the reverse of fulfillment to buyers and suppliers.  Process returns through similar forms.</t>
  </si>
  <si>
    <t>Receiving Process Configuration
_x000D_(REVISED)</t>
  </si>
  <si>
    <t>Matching Rules
_x000D_(REVISED)</t>
  </si>
  <si>
    <t>Receiving Models
_x000D_(REVISED)</t>
  </si>
  <si>
    <t>Scanning Technology Support
_x000D_(REVISED)</t>
  </si>
  <si>
    <t>Unique Receiving Capabilities
_x000D_(REVISED)</t>
  </si>
  <si>
    <t>P2P - Receiving Mobility (Self-Description):
Goods Receipt creation on tablets is currently supported. For typical "back-dock" or site personnel, the most used screen is a one-stop look at all receipts expected and open orders. Processing is a simple checklist with the ability to snap photos of packing lists or quickly log receiving issues (like damaged packaging).</t>
  </si>
  <si>
    <t xml:space="preserve">P2P - Receiving Analytics (Self-Description):
Unlike  other providers who partner with 3rd parties, Ivalua provides OLAP cube based analytics and reporting pre-integrated natively with core transactional modules (including Receiving). Receiving Indicators include Receipts count, Delivery delay, Mean delivery delay, Number of items received late,
Ratio of items received late, Number of items received on time, Ratio of items received on time,
Real delivery time, Average real delivery time, Delivered amount, Delivered items count, Quantities received
</t>
  </si>
  <si>
    <t>P2P - Receiving Roadmap (Self-Description):
Goods Receipt creation on mobile phones (as opposed to tablets) is on our roadmap for Q1 &amp; Q2, 2017</t>
  </si>
  <si>
    <t xml:space="preserve">P2P - Invoicing Setup (Self-Description):
We support the key "set-up" components and capability of the invoice receiving process listed by you i.e. partial and total invoicing,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 supplier portal (configuration), etc. 
Matching process:  To ensure that only accurate and authorized invoices are scheduled for payment, Ivalua controls each inbound invoice with an automatic matching process.
In most cases, this matching process involves:
-the purchase order (= what your company has ordered)
- the receipt (= what your company has received)
- the supplier invoice (= what the supplier billed your company)
This is called a 3-way match.
In some cases, however, there is no actual receipt involved, such as with leases or subscriptions. In such cases, the invoice is only reconciled with the purchase order in a 2-way match process.. You do not need to decide whether you need a 2- or 3-way match as the system automatically detects the presence of receipts.
Variance control: the variance control is performed at invoice line level calculating the difference:
- between the ordered amount and the invoiced amount if there is no receipt
- between the received amount and the invoiced amount if there is at least one receipt
Data integrity controls on global amounts are performed by the system upon saving an invoice. 
Amounts are checked against each other. Any discrepancy will raise an alert.
Within Ivalua, all organizations from your company are attached to a “legal company” which determines:
- the chart of accounts to be used,
- the purchase journal accounting entries should be sent to, and
- the default Accounts Payable accounts where all the liabilities to suppliers should be recorded. 
At supplier level, you can define specific A/P accounts for expenses or assets.
Alerts and exceptions: During the invoice creation and matching process, Ivalua automatically performs various checks, and will raise alerts on errors or potential problems. Alerts cover a variety of issues (Data integrity, Process compliance, Missing delivery, Supplier not active, Invoice without order, Invoice order with no lines matched, Matching discrepancy, Anomalies, Invoice without any invoice line, Invoice supplier different from the one referenced in good receipt).
These alerts can be used in a specific workflow step and the approver can be required to solve the alert before approving the step. They can also be used to route the workflow to specific approvers.  While automatic alerts point out issues, exceptions enable you to report and track problems arising within the relationship with the supplier as far as invoice handling process is concerned.
</t>
  </si>
  <si>
    <t>P2P - Invoicing Setup (Self-Description):
Ivalua allows for infinite flexibility in setting up the Invoices. Administrators can Hide any field, Hide cetain fields for certain users (based on user id and or organizational scope; not just high level roles), have private fields, confidential fields that only named users can see, have mandatory fields, have any combination of fields appear or disappear etc. Ivalua also provides for multiple account validations and define new axes for validations of an Invoice.</t>
  </si>
  <si>
    <t>Unique Invoice Configuration Capabilities
_x000D_(REVISED)</t>
  </si>
  <si>
    <t xml:space="preserve">P2P - Invoice Creation / Capturing / submission (Self-Description):
The Ivalua platform supports automatic invoice capture (which could be through XML, EDI, PO flip, Auto File Transfer, Mobile Scan, Manual Flat File (CSV, MS Excel), or PDF OCR emailed or uploaded through the portal), and automatic processing and n-tier matching. If any critical data cannot be identified, the invoice is automatically flipped back to the supplier, which in turn has to provide the missing data before the invoice will be accepted. 
If the invoice contained the data, but it was not recognized, the interface also allows the supplier to identify which part of the invoice contained the data, which trains the OCR to do a better job next time. If the data is missing, the supplier (or buyer) can provide it. If the data doesn't match, the invoice is flipped back with explanation. If the supplier (or buyer) corrects the data within tolerance, then the invoice is entered into the processing queue. If not, an exception is raised, and workflow-based exception management process is triggered.
Invoice acquisition in which supplier invoices, whatever format they may be presented in and whatever channels they may travel through, are fed into the application and transformed into valid Ivalua invoices. For some European clients, we do support services for convering manual invoices into electronic invoices, however this is not available in other regions.
Supplier invoices as structured data (EDI, cXML, xCBL, Rest APIs, CSV, XML, etc.) are automatically processed using EAI/ETL tools and seamlessly transformed into Ivalua invoices. This type of invoices doesn’t require any user intervention at the acquisition stage; or
Unstructured data (PDF, Image, etc.) can either be fed into the application via manual keying (leveraging PO and receipts metadata whenever possible), or
through automated data capture using OCR and a self-learning algorithm to map extracted data to the correct Ivalua invoice fields.
Automated data capture: Supplier invoices arrive as structured or unstructured data, in various forms (ranging from hard copy to a variety of electronic formats) and through various channels (such as paper mail, email or automatic imports). They are processed and automatically directed to a watched folder which is periodically
scanned. Ivalua automatically loads the files for processing: Each invoice image undergoes optical character recognition in order to capture invoice data and gets
converted into an Ivalua invoice. 
Note that if the invoice comes in through e-mail (PDF) submission, and all of the required data cannot be extracted or matched with supplier profile information, the supplier (or buyer) will have to log into the supplier portal and specify if the data was in the invoice, and if it was, identify where it was so the OCR system can be trained to maximize automatic data extraction in the future. Ivalua exposes training capability through the API to minimize effort for those suppliers that won't switch to EDI or XML or just simply PO-flip (and to maximize identification capability across the system as the buying organization adds more small suppliers that submit PDF invoices).
</t>
  </si>
  <si>
    <t>P2P - Invoice Creation / Capturing / submission (Self-Description):
We use OCR technology to capture camera image and PDF based tail-end invoices. The OCR engine is based on leading provider ABBYY and is in the ame web-UI as the rest of the Ivalua application (vs. a seprate system like our competitors). Our 2018 Invoicing Roadmap includes applying Artificial Intelligence to Invoice capture, classification and fraud detection.</t>
  </si>
  <si>
    <t>Supplier eInvoicing Invitation Support
_x000D_(REVISED)</t>
  </si>
  <si>
    <t>Supplier e-Invoicing Registration Support
_x000D_(REVISED)</t>
  </si>
  <si>
    <t>Breadth of Invoice Capture
_x000D_(REVISED)</t>
  </si>
  <si>
    <t>Paper Invoice Support
_x000D_(REVISED)</t>
  </si>
  <si>
    <t>Email Submission Support
_x000D_(REVISED)</t>
  </si>
  <si>
    <t>Invoice Creation Support
_x000D_(REVISED)</t>
  </si>
  <si>
    <t>Portal Support
_x000D_(REVISED)</t>
  </si>
  <si>
    <t>Third Party Management Support
_x000D_(REVISED)</t>
  </si>
  <si>
    <t>OCR Support
_x000D_(REVISED)</t>
  </si>
  <si>
    <t>Third Party Solution Support
_x000D_(REVISED)</t>
  </si>
  <si>
    <t>Unique Invoice Capture Capabilities
_x000D_(REVISED)</t>
  </si>
  <si>
    <t>P2P - Services Invoicing &amp; Contract Invoicing (Self-Description):
Ivalua has exceptional level of cross-module integration as all the finctionality has been organically developed on a single organix code base. Ivalua can handle an invoice created directly from a contract exceptionally well, including rule(s)-based exceptions. Ivalua provides a collaborative environment to manage services invoicing, including the ability to match POs and service-entry-sheets against a service invoice for exceptions and resolution. Ivalua allows for invoicing against TIme Card services as well.</t>
  </si>
  <si>
    <t>Recurring Invoice Support
_x000D_(REVISED)</t>
  </si>
  <si>
    <t>SOW Invoice Support
_x000D_(REVISED)</t>
  </si>
  <si>
    <t>Unique Service Invoice Support
_x000D_(REVISED)</t>
  </si>
  <si>
    <t>Post-Audit e-Invoicing Compliance
_x000D_(REVISED)</t>
  </si>
  <si>
    <t>Clearance e-Invoicing Compliance
_x000D_(REVISED)</t>
  </si>
  <si>
    <t>Full Global e-Invoicing Compliance
_x000D_(REVISED)</t>
  </si>
  <si>
    <t>e-Invoice Archival
_x000D_(REVISED)</t>
  </si>
  <si>
    <t>Tax Compliance Support
_x000D_(REVISED)</t>
  </si>
  <si>
    <t>Trade Regulation Support
_x000D_(REVISED)</t>
  </si>
  <si>
    <t>Specific Country Experience
_x000D_(REVISED)</t>
  </si>
  <si>
    <t>Invoicing Audit Support
_x000D_(REVISED)</t>
  </si>
  <si>
    <t>Unique Invoice Compliance Support
_x000D_(REVISED)</t>
  </si>
  <si>
    <t>P2P - Invoice Validation / Approvals (Self-Description):
Ivalua is exceptional in matching an invoice (e.g., to a purchase order or a payment plan against specified criteria). These matching elements include goods receipts and other specified criteria (flexibility to control 2- and 3-way match by supplier or spend type, match invoice lines against purchase order lines, etc.) We perform rules-based invoice validation based on business rules (e.g., tolerances, partial payments, etc.) and other commercial rules (e.g. currency conversions, rounding rules, and multi-authority tax calculations). Ivalua designed its e-invoicing capability to be a highly automated, minimal touch, electronic invoice acceptance, matching, and processing system where procurement only needs to touch invoices where there are no contracts or orders for matching or actual disputes (which is generally less than 2% of invoices). The solution can also incorporate additional documents and scenarios associated with both basic direct and services procurement connectivity requirements as well (e.g., for direct spend, PO change order support, blanket POs, advanced ship notifications). Direct procurement needs often encompass complex relationships with numerous references, records, and transactions per contract. Ivalua’s support for touchless processing is important if you consider the myriad of reasons invoices can “fail” a first pass match – they could be missing supplier or SKU data, required fields or contain line-level cost or tax/VAT errors. If an invoice is missing data or has incorrect data, there's no reason a supplier should not be able to update it without procurement involvement. With Ivalua, whether the invoice is PO-flipped, submitted through EDI or XML, or presented as a PDF for OCR, if the invoice doesn't contain the necessary fields and doesn't match (e.g., to a contract or purchase order) within defined tolerances, the invoice is flipped back to the supplier for completion, verification, and resubmission. If the invoice is appropriately completed and corrected within tolerances, it will go direct to the payment queue. If it is complete, but there are still issues, it will go to a dispute resolution queue for manual review. Ivalua integrates with ERP and 3rd party tax databases. Ivalua can capture, share, and store buyer/supplier interactions pertaining to commercial/invoicing disputes and other issues (e.g., audited threaded discussions). Our approval workflow capabilities (e.g., incorporating existing internal approval limits and organizational hierarchies, providing an escalation process when an invoice approver fails to approve the invoice in a designated time period (etc.) are remarkable and better than any other provider. The invoice workflow is designed to route invoices to the correct people for review and approval. Blocking alerts can stop the approval workflow progress: until the resolution of the anomaly,it is not possible to approve the current step (although it is possible to refuse it). Our customers have seen a 50-75% reduction in time spent processing invoices.
Ivalua also supports Multi-budget and accounting allocation; blocking and non-blocking alerts for faster handling of discrepancies, asset accounting, and upto-date delegation option.</t>
  </si>
  <si>
    <t>P2P - Invoice Validation / Approvals (Self-Description):
Variance Control - The variance control is performed at invoice line level and is reported in a separate
that calculates the difference:
 between the ordered amount and the invoiced amount if there is no receipt
 between the received amount and the invoiced amount if there is at least one
receipt</t>
  </si>
  <si>
    <t>Auto m-way Match
_x000D_(REVISED)</t>
  </si>
  <si>
    <t>Payment Plan Support
_x000D_(REVISED)</t>
  </si>
  <si>
    <t>Business Rule Validation 
_x000D_(REVISED)</t>
  </si>
  <si>
    <t>Tax Rule Validation
_x000D_(REVISED)</t>
  </si>
  <si>
    <t>Commercial Rule Validation
_x000D_(REVISED)</t>
  </si>
  <si>
    <t>Regulatory Rule Validation
_x000D_(REVISED)</t>
  </si>
  <si>
    <t>Automated Approval Capability
_x000D_(REVISED)</t>
  </si>
  <si>
    <t>Approval Archiving
_x000D_(REVISED)</t>
  </si>
  <si>
    <t>Unique Validation Capabilities
_x000D_(REVISED)</t>
  </si>
  <si>
    <t>P2P - Invoice Collaboration (Self-Description):
Ivalua provides exceptional buyer-stakeholder-requestor-vendor manager-supplier collaboration between suppliers and internal stakeholders. These capabilities include: response to suppliers, add/change/delete communications, invoice status inquiry/response, voucher communications, credit/debit memo communications, exception handling, remittance advice, dispute resolution and related collaboration requests. We can add people to a discussion or issues on a specific document. We use internally developed workflows, social collaboration tools, comment boxes, sharing and snapshot capabilities.
One example us that a Credit note may be issued to account for a variety of situations in which the initial invoice amount needs to be reduced:
- the buyer did not receive or returned goods 
-  there is a pricing dispute,
- the buyer has obtained a discount from the supplier,
- or any other reason under which the buyer will not pay the supplier the full amount of the initial invoice.
As a supplier, you can create credit notes via the Supplier Portal, initiating the credit notes from different starting points from an invoice, a return , an order, scratch.</t>
  </si>
  <si>
    <t xml:space="preserve">P2P - Invoice Collaboration (Self-Description):
A new collaboration sidebar gives teams a prominent place to collaborate on contracts, requisitions, invoices etc.
All team members can automatically participate. Messages can be shared with other users in the organization (or beyond eg. Suppliers) who become guest members of the team
The panel includes avatars; comments are timestamped
Nested replies to comments are supported
Message threads are searchable
Documents can be attached to comments
Team members can also subscribe to object-level collaborations to display them in a related homepage/dashboard widget
The panel can be auto hidden and appear only when a new message is added to the object
Object-level content appears in this widget when a team member has subscribed to the object 
Guest users that team members have shared messages with are automatically subscribed to the object’s collaboration. They can unsubscribe if they choose to
Messages identify the object they come from with an initial, direct-link button
Existing messages on the Wall can be searched and replied to
New messages can be created and targeted to individuals or groups
Messages are relatively time stamped 
</t>
  </si>
  <si>
    <t>Invoice Collaboration Capabilities
_x000D_(REVISED)</t>
  </si>
  <si>
    <t>Dispute Resolution Capabilities
_x000D_(REVISED)</t>
  </si>
  <si>
    <t>Asynchronous Messaging Support
_x000D_(REVISED)</t>
  </si>
  <si>
    <t>Communication Archival and Auditing
_x000D_(REVISED)</t>
  </si>
  <si>
    <t>P2P - Invoice Integrations (Self-Description):
Ivalua offers one single organic application for einvoice,  e-procurement, contract, expense, spend analysis, supplier risk and eSourcing. Within a couple of clicks, buyers and suppliers can see invoices and related POs, PRs, Contract, Sourcing, Receipts, And, payments, Risk Alerts, perforamnce scores.
Our native integration of Invoice with eProcurement and Contracts and Analytics allows us to quickly capture and process invoices due to the automatic retrieval of predefined data and Alerts and validations that span  the entire Source-to-Pay process (vs. invoice/AP function only validation/ alterting). Ivalua also supports pre-initialization based on supplier/ contract/ order / receiving data.
Ivalua is unique in that we provide dedicated functionality for Invoicing Accurals and Expense Accurals that provides a smooth integration with a customer's accounting systems.
Ivalua supports sophisticated Voucher entry generation: Budget and Accounting allocations according to configured accounting segments, management of multiple Chart of Accounts, Accruals and Prepaid expenses generation tool, Accounting entry generation for different ledgers- purchase ledger, various operations, expense journal) that can output to the mail accounting tools in the market.</t>
  </si>
  <si>
    <t xml:space="preserve">P2P - Invoice Integrations (Self-Description):
The Ivalua Platform has strong integration capabilities with major ERP systems and also provides standard integration with suppliers and third-party business services.  Integration strategies include unidirectional or bidirectional data flows using batch, asynchronous or synchronous interfaces.  We have deep experience integrating with the major players (SAP, Oracle, PeopleSoft, Lawson, etc.), as well as smaller players and proprietary systems. We have yet to encounter a solution we are unable to integrate with. 
The Ivalua Solution has been architected to support:
  Rapid deployment
  Highly configurable components within standard platform infrastructure
  Ability to support non-procurement processes that also need automation or control
  Single point of control for security and integration administration
Ivalua Platform implements a Service Oriented Architecture that relies on open standard protocols (HTTP/S, SFTP, AS2, SOAP, REST Web services, XML, CSV) and industry standard message formats (EDI, cXML, xCBL, OCI, Excel, Word, PDF) to exchange data with external systems. Ivalua can scale horizontally and vertically to support client growth and geographical expansion.
The Integration Toolbox is set of tools built into the Ivalua Platform to enable a smooth integration process. Built on open standards to streamline integration with external systems, the Toolbox includes:
- An Enterprise Application Interface (EAI) module that combines APIs, ETL and Query tools to help orchestrate the data transfer with external systems and services.
- A set of tools designed to plug into various enterprise systems and business services.
- Developer tools for building and discovery of existing Application Interfaces (APIs).
These are the integrations types Ivalua has done for invoicing:
- Load Invoices from ERP - Load Invoices from ERP system to reflect across Portal
- Push Reconciled Invoices -  Push Ivalua reconciled Invoices to ERP system for payment.  Triggered by workflow and receiving acknowledgement from ERP. 
- Load Emailed Invoices - Receive invoices by email, convert PDF or picture attachments to input for Invoice Data Capture
- Invoices from Government portals in countries that have einvoicing regulations (e.g., Brazil, Mexico, Argentina, Chile)
- invoices from third party scanning provider - Receipt of Invoices from 3rd parties for coding, approval, reconciliation  and overall processing in Ivalua
- invoices from supplier provided custom electronic invoice data - Paper or PDF invoices scanned (and /or OCR) by 3rd party and uploaded to Ivalua.
</t>
  </si>
  <si>
    <t>Out-of-the-Box Third Party Order System Support
_x000D_(REVISED)</t>
  </si>
  <si>
    <t>AP Integration Support
_x000D_(REVISED)</t>
  </si>
  <si>
    <t>E-Invoicing &amp; Supplier Network Support
_x000D_(REVISED)</t>
  </si>
  <si>
    <t>Value Add Platform Integration Support
_x000D_(REVISED)</t>
  </si>
  <si>
    <t>AR Integration Support
_x000D_(REVISED)</t>
  </si>
  <si>
    <t>Unique Integration Capabilities
_x000D_(REVISED)</t>
  </si>
  <si>
    <t>P2P - Invoice Mobility (Self-Description):
Ivalua uses technology to detect user’s device type and redirect him automatically to the appropriate mode.
Clients can can configure mobile and tablet mode in Buyer administration. Invoices and Expenses can be displayed and approved using mobile devices.</t>
  </si>
  <si>
    <t>P2P - Invoice Mobility (Self-Description):
Any user can see or approve Invoices using mobile devices. Our latest release 156 also supports collaboration on an Invoice using mobile devices.</t>
  </si>
  <si>
    <t>P2P - Invoicing Analytics (Self-Description):
Analytics is fully configurable and comes with already set out of the box indicators on all modules. Spend reports can drill to the invoice line level. Spend classification is managed by a spend workbench letting the users defines simple or complex rules  to classify the date. Invoices lines can also be manually classified to manage exception (like wrong data in an invoice) The application use clues coming from other modules (like p2p/contract/sourcing) to propose rules.
Invoice data (can be analyzed to support sourcing/event/opportunity identification analytics, identify buying behaviors, enable forecasting, supporting audit trails, driving benchmarks analyses, offering finance options for supplier, etc. Ivalua is unique that we can enable daily invoice/ spend data updates and provide such real time visibility (as opposed to monthly or quarterly). Our analytics and OLAP capability comes pre-integrated in the base modules and does not need to be licensed separately. We are unique in our approach as we own the analytics modules (vs. it been acquired, partner or 3rd party partner). We also allow advanced analytics where clients can customize the cube and use it as a true enterprise -wide spend data warehouse using our native ETL and EAI toolset.
Our Invoice module provides  a detailed analysis of invoice spend by budget, organization, supplier and commodity.</t>
  </si>
  <si>
    <t>P2P - Invoicing Roadmap (Self-Description):
Our roadmap for P2P includes: 
Enhanced tagging, alerting and reporting on elements of total cost (e.g. freight, warranty, discounts)
Automation of budget closure process.
AI approaches for making invoice processing more intelligent (we see Invoicing as a top area for AI application)</t>
  </si>
  <si>
    <t>P2P - Invoicing Roadmap (Self-Description):
We have added the following items for our 2018 Invoicing Roadmap: (1) AI for invoice capture and classification (2) Deeper and even more seamless invoice data capture fo tail-end invloices using enhanced OCR (more languages, more formats, more pages) and AI (3) Fraud Detection.</t>
  </si>
  <si>
    <t>P2P - Payment Methods (Self-Description):
A payment is clearing a list of invoices and credit notes.
Ivalua can be configured to import payment information from your ERP once the
payment has been made. If this is enabled, payment information is stored in the Payment
section of the invoice or credit note. This data is for information purposes only.</t>
  </si>
  <si>
    <t>Range of Payment System Integrations
_x000D_(REVISED)</t>
  </si>
  <si>
    <t>Payment Partnerships
_x000D_(REVISED)</t>
  </si>
  <si>
    <t>Payment Status Visibility
_x000D_(REVISED)</t>
  </si>
  <si>
    <t>Multi-Currency Support
_x000D_(REVISED)</t>
  </si>
  <si>
    <t>Payment Play Support
_x000D_(REVISED)</t>
  </si>
  <si>
    <t>Advance Payment Support
_x000D_(REVISED)</t>
  </si>
  <si>
    <t>AML/KYC Standard Support
_x000D_(REVISED)</t>
  </si>
  <si>
    <t>Unique Payment Capabilities
_x000D_(REVISED)</t>
  </si>
  <si>
    <t>P2P - Payment Cards (Self-Description):
We can easily integrate with any payment card/ virtual cards for invoices and T&amp;E based on project needs. We have imported standard level 2 and 3 data from banks and card providers based on project specifications.</t>
  </si>
  <si>
    <t>P-Card Payment Support
_x000D_(REVISED)</t>
  </si>
  <si>
    <t>P-Card Program Support
_x000D_(REVISED)</t>
  </si>
  <si>
    <t>P-Card Reconciliation Capability
_x000D_(REVISED)</t>
  </si>
  <si>
    <t>Unique P-Card Capabilities
_x000D_(REVISED)</t>
  </si>
  <si>
    <t xml:space="preserve">P2P - Trade Financing (Receivables and Payables Financing) (Self-Description):
The Ivalua platform also supports dynamic discounting capability. If the buyer opts to enable the option of early payment, suppliers can indicate whether or not they would prefer to be paid early on invoice approval as well as see how much of a discount is required for that early payment. When a supplier has authorized early payment, the platform can be used to optimize early payments against available treasury cash management requirements. 
Whether or not a dynamic discount is applied, the system pushes approved invoices to the AP system as well as accrual amounts for invoices not fully received, receipts not fully invoiced, and invoices not fully paid. Risk Alerts (for potential cash shortages and viability) can be set for Suppliers that frequently accept discounts and can be integrated onto the Supplier Profile. Third Party Supply Chain Financing solutions are available from partners like Greensill.
</t>
  </si>
  <si>
    <t>On-Demand Financing Programs
_x000D_(REVISED)</t>
  </si>
  <si>
    <t>Dynamic Discounting Program
_x000D_(REVISED)</t>
  </si>
  <si>
    <t>Document Visibility
_x000D_(REVISED)</t>
  </si>
  <si>
    <t>Discount Schemes
_x000D_(REVISED)</t>
  </si>
  <si>
    <t>Payee Information
_x000D_(REVISED)</t>
  </si>
  <si>
    <t>Collaboration Capabilities
_x000D_(REVISED)</t>
  </si>
  <si>
    <t>Credit &amp; Debit Processes
_x000D_(REVISED)</t>
  </si>
  <si>
    <t>Geographic Coverage
_x000D_(REVISED)</t>
  </si>
  <si>
    <t>Information Collection
_x000D_(REVISED)</t>
  </si>
  <si>
    <t>Funding Partnerships
_x000D_(REVISED)</t>
  </si>
  <si>
    <t>Integrated VAT Support
_x000D_(REVISED)</t>
  </si>
  <si>
    <t>Third Party Technology
_x000D_(REVISED)</t>
  </si>
  <si>
    <t>Cash Planning Support
_x000D_(REVISED)</t>
  </si>
  <si>
    <t>Working Capital Support
_x000D_(REVISED)</t>
  </si>
  <si>
    <t>AI/ML Capabilities
_x000D_(REVISED)</t>
  </si>
  <si>
    <t>Unique Financing Capabilities
_x000D_(REVISED)</t>
  </si>
  <si>
    <t>P2P - Financing Analytics (Self-Description):
We support Buyers analyzing invoices for early payment and dynamic discounting</t>
  </si>
  <si>
    <t>Financing Roadmap
_x000D_(NEW)</t>
  </si>
  <si>
    <t>Variable Fund Source Support
_x000D_(NEW)</t>
  </si>
  <si>
    <t>Automated Funder Selection
_x000D_(NEW)</t>
  </si>
  <si>
    <t>SPV Support
_x000D_(NEW)</t>
  </si>
  <si>
    <t>Dual Method Support
_x000D_(NEW)</t>
  </si>
  <si>
    <t>Variable Rule-Based Offers
_x000D_(NEW)</t>
  </si>
  <si>
    <t>Purchase Order Financing
_x000D_(NEW)</t>
  </si>
  <si>
    <t>Working Capital Approach
_x000D_(NEW)</t>
  </si>
  <si>
    <t>Dynamic Discuonting Programs
_x000D_(NEW)</t>
  </si>
  <si>
    <t>Dynamic Discounting Structures
_x000D_(NEW)</t>
  </si>
  <si>
    <t>Dynamic Discounting Operation
_x000D_(NEW)</t>
  </si>
  <si>
    <t>Discount Calculations
_x000D_(NEW)</t>
  </si>
  <si>
    <t>Buyer Discounting Control
_x000D_(NEW)</t>
  </si>
  <si>
    <t>Global VAT Compliance
_x000D_(NEW)</t>
  </si>
  <si>
    <t>Supply Chain Financing Programs
_x000D_(NEW)</t>
  </si>
  <si>
    <t>Supply Chain Finance Structures
_x000D_(NEW)</t>
  </si>
  <si>
    <t>Multiple Fund Source Support
_x000D_(NEW)</t>
  </si>
  <si>
    <t>Supplier's Fund Source Visibility
_x000D_(NEW)</t>
  </si>
  <si>
    <t>Inter-Subsidiary Financing Support
_x000D_(NEW)</t>
  </si>
  <si>
    <t>Syndication Support
_x000D_(NEW)</t>
  </si>
  <si>
    <t>AML/KYC Facilitation Support
_x000D_(NEW)</t>
  </si>
  <si>
    <t>KYC Process Depth
_x000D_(NEW)</t>
  </si>
  <si>
    <t>Repository Support
_x000D_(NEW)</t>
  </si>
  <si>
    <t>Third Party Data Source Integration
_x000D_(NEW)</t>
  </si>
  <si>
    <t>The existing suite's data schema is the fundamental basis for the analytics and informs the cubes (plural) that are built based on that data. The key "extra" is the extensibility of the data schema that allows for new tables which may, in turn, be fed with integrated data from other sources and then added to the cube design. This brings even more perspectives to the existing data in the suite already. Note that extending the schema or adding to the cube (of indicators or dimensions) are configurations and not customizations.
A key aspect of analysis across configured cubes that allows for trend, causal factor and deeper performance modeling is the single set of master data maintained across the entire suite. Very few of our competitors have one reference for suppliers across their suite whereas Ivalua maintains this plus a robustly defined category taxonomy, a multi-hierarachical organizational structure, geographical hierarchies, account structures and multiple calendar support (normal + fiscal). With these dimensions as a basis, interesting insights exist across modules for real spend analysis scenarios.
Textual data modeling is configurable though that level of interest is very low in our current client base. We see proactive exposure of data insights by AI tools coming online now as something which will spark interest at this level in the future. 
There are out of the box schema for: Sourcing / Contract / BOM / PR / PO / Receipts / Payment / Spend Analysis / P2P / Accounting / SRM.
The schema has been recently extended to fit DIRECT requirements (BOM / Forecasting etc...)</t>
  </si>
  <si>
    <t xml:space="preserve">Ivalua supports real time feeds and the ability to analyze unlimited fields in all standard data formats can bee added to existing tables in the schema.
The schema can also support blobs, multimedia files, real time feeds and more modern data types - and the ability to analyze them.
</t>
  </si>
  <si>
    <t>Multiple taxonomies and tagging structures can be mapped to each schema, and each schema can be cross mapped against multiple taxonomies.
With OLAP we have no limitations. We support multiple schema/measure groups, multiple dimension, and many to many relationships. In additon to OLAP we include real time indicators for operational KPIs, which can be mixed in a seemless way with OLAP indicators. For example when you have finished a risk analysis or performance evaluation of a supplier, you can use Ivalua Analytics to immediately see a report mix the risk, performance and spend analysis. Cube refreshes or delays are not needed to have the risk and performance updated in the report. The cube refresh is usually daily (but can be hourly if necessary) for a typical BI indicator with millions of underlying records.</t>
  </si>
  <si>
    <t xml:space="preserve">Ivaluas Integration Toolbox enables it to connect any / every data element in  the database. Ivalua can import unlimited data sets, cross-link them across common fields, and cross-link to external data sets and feeds
</t>
  </si>
  <si>
    <t>In Analytics and reporting (via mapping) we can support multiple taxonomies. In spend the classification process drives towards one taxonomy.</t>
  </si>
  <si>
    <t>Our system has a relational schema that also supports relational attributes by way of relationship tables on entity ideas and descriptive fields</t>
  </si>
  <si>
    <t xml:space="preserve">Ivalua has served as the VMM system for suppliers data and has also done so for item data as well.
Ivalua Item and Service master serves as a central source of truth
- Capture comprehensive item &amp; service information in one place by using out of the box Item master and easy configurations to capture evolving needs for product and services data
- Easily sync and update item &amp; service master data between the Ivalua primary record and multiple other secondary tables in ERP and legacy systems, by using our robust data administration features
Ivalua can house any metadata about a vendor; Ivalua’s interface makes it easy to add meta data points at any time with no programming. This data can then be used as search filters, as condition criteria (force other fields to appear if a field has a certain value), restrict access to just certain user types, and drive workflows to perform different steps. Suppliers can also use the supplier portal to self-manage their information and participate collaboratively in meeting requirements and loading credentials.  All data about a vendor is in a single location--see the items or services the vendor provides, the sourcing events they have participated on, contracts, orders, evaluations, improvement plans, etc. By capturing all these pieces of information in a single tool, the Client will save time and costs by having a one-stop-shop for all of their vendor information. </t>
  </si>
  <si>
    <t>Archiving is achieved in the system through automated actions based on status of the objects. Closed contracts that are older than X years (configured according to the client preference), for example, would be put in "archived" status that removes them from view by all but the admin users. All these are auditable activities.
Further, some clients have rules whereby the data must be purged from the system based on specific parameters. These are instituted through pre-qualified and timed scripts which can include download for offline storage in addition to a full flush from the database. These are auditable at the script level.</t>
  </si>
  <si>
    <t>Ivalua's platform includes powerful and flexible API capabilities that can be used to build custom interfaces as needed for any integration. Our REST API Console allows customers to extend and deploy interfaces that link to any field and object in Ivalua. Ivaluas customer have also created new modules to fit incredibly specific industry/business needs (most notably Meritor), and the module works seamlessly (in real time) with the rest of the S2P platform.
Ivalua's AddOn store enables customers, partners and Ivalua to share various configurations, KPI's, templates, etc. across the cusotmer base.</t>
  </si>
  <si>
    <t>Ivalua includes a natively integrated BI layer across the S2P platform. 3rd party BI tools can levarage APIs to immediately access and reflect data changes.
Ivalua has a native visualization capability (e.g. OLAP) that is available free of charge to buy-side clients as their suppliers, along with the core modules they license. We also use license HighCharts for charting capability as is made available as part of our platform at no additional cost. Ivalua's approach is unique as we deliver reports to supplier with no licence fees compare to third party BI providers. We can mix real time indicators and olap indicator in a seamless way. so we can do "real time" dashboard enriched with "cube" indicators. Also, Ivalua data can be used with Qlikview or Tableau if a customer wants to use a tool like this for reporting/data visualization (e.g. export data to these solutions). 3rd party BI tools can levarage APIs to immediately access and reflect data changes.</t>
  </si>
  <si>
    <t>Specific structures for "familying" exist throughout the suite:
- supplier hierarchies allow for 4 levels out of the box but more levels can be configured if needed. The supplier families are critical to usage of the supplier repository across the suite because "contract level" suppliers work well for contracting purposes (with a head office, for example), while "order level" suppliers are involved in the actual transactions and work below the contract level. The linkage between them is key, however, because pricing agreed-upon at the contract level is assumed to flow down when ordering at the order level. Other affiliations between suppliers are supported such as when suppliers act as agents for others in certain industries (notably insurance) or when OEMs and Distributors are involved in transactions (for manufacturing or food services industries).
- contract hierarchies are key for relating master agreements to sub-agreements like SOWs or pricing agreements, but there is a related but different hierarchical relationship for any agreement and the amendments to it...
- at the master data level, there are many instances of familying...categories, organizations (3 hierarchies available there), user hierarchies (managers and their direct reports), GL account segments and their multiple relationships.
Ivalua has the continued flexibility to extend the schema to create new relationships where needed between different sets of data as well.</t>
  </si>
  <si>
    <t>Ivalua supports standard lagging KPIs, KPIs are tailorable to modify their calculation and hierarchial drill downs and roll ups. Also, leading metrics can be linked to causal/practice metrics; complex formulas can be used; and non-application-specific data (e.g., FTEs/employees, revenue, COGS, external benchmark) can be pulled into the metric calculations (including data capture through user-entered forms/surveys).</t>
  </si>
  <si>
    <t>Ivalua includes an extensive OOTB library of KPIs crossign the entire S2P platform.  It is possible for clients to modify existing or create new kpi's and indicators as needed. Ivaluas AddOn store also enables Ivalua, partners and customers to access and share kpi's.</t>
  </si>
  <si>
    <t xml:space="preserve">Ivalua scorecards can be built by those with permissions (client/partner users), supports targets to be set against KPIs, equations and querries to be created, and the inclusion of any data from across the platform or feed. Ivalua supports real-time drill downs, time series, etc. Scorecards can be based on performance, risk or other categories. 
This includes a robust scorecarding feature and these scorecards can be configured and saved and reused as templates. Any KPIs and/or measures can be easily added and configured. 
KPI's are entirely definable and configurable, marketplace wide, or by commodity/supplier group or any other subdivision of the vendor community. Score cards: same thing. We have pre-built templates that can be filled but quite often risk scoring methodology, weightings, attributes, etc are different depending on the vertical, which is why a customer can also design their own scorecard and/or questionnaire.
</t>
  </si>
  <si>
    <t xml:space="preserve">Ivalua supports multiple methods for updating scorecards depending on the needs of the client. Update can be made on demand, refreshed at defined intervals, and automatically pulled. Scorecards can be continuously monitored for data updates in the application and through APIs and automatically update on every data update, run potentially impacted checks, update status, and send out alerts
</t>
  </si>
  <si>
    <t>Ivalua partners with a number of 3rd party data service providers including: D&amp;B, BvD, ellisphere, intuiz+, Mastercard, riskmethods, ecovadis, eAttestations.com, provigis. Once the data is in the Ivalua platform, client and partner users with the authorization to do so can easily create KPIs and use equations to benchmark or create comparisons. Alerts and notifications can be set based on thresholds, etc. to alert suppliers and buyers about changes relative to a benchmark value.
KPI's, etc. can be saved to the AddOn Store.</t>
  </si>
  <si>
    <t xml:space="preserve">There is no limitation to the number of dimension that can be set up in the tool. A user can create as many reports needed and control who can see/edit it and create templates.
In the indicator definition, we support all capabilities of SQL and MDX formulas. At the end user level we support all basic math formulas. If a client requests different/more formulas, we have the capabilities to add them.
We have 2 query builders, a wizard for those that don't know SQL, and another geared towards those comfortable with SQL. </t>
  </si>
  <si>
    <t>Ivalua includes a comprehensive set of OOTB reports, approximately 75 across all S2P. Indicators, KPI's, and dashboards covering efficiency / effectiveness, spend transactions, workflow, productivity, exceptions, top 10's, risk, performance, suppliers, users, etc
Ivalua's AddOn Store also enables community access to KPI's, etc. as well as the ability to make contributions.</t>
  </si>
  <si>
    <t>In Ivalua's latest release, we have improved the UI/UX which makes it even easier for clients and partners to organize, size and position widgets/KPI's within the dashboard.</t>
  </si>
  <si>
    <t>Today we support: bar chart / line chart / pie chart / area chart / line chart / radar chart / treemap / scatter chart / map chart / bubble chart / combo (mixed of multiple chart like bar chart enad line chart), single value chart / multi value chart / multiple kind of gage or speedometer / sunburst. We also support pivottables today. All of these charts have a lot of customization capabilities (style, multiple scales, contol of position/legend etc). All BI works on mobile.
Ivalua supports time series graphs and waterfall chart that support multple levels of interactive drill-down in charts like bar chart or pie chart.</t>
  </si>
  <si>
    <t>Ivalua's pivot table capabilities supports k-d, and additional requirements.</t>
  </si>
  <si>
    <t>With the high configurability of Ivalua's user interface and cube-based analytics, the scope of filtering capabilities is very broad. In practice, though the out-of-the-box screens that browse objects (like suppliers, contracts, orders, invoices, etc.) have a wealth of filters, it is a simple configuration to add new filters from the available fields in those objects. Even newly added fields to the objects can be easily added as filters.
As with all fields in the Ivalua UI, there are a wealth of different contingency rules that can be set on the filter fields themselves to force reg-ex parameters, limit choices from drop-downs based on the user's profile or organization he hails from, etc. There are literally thousands of variations that can be created based on the configurability at the field level.
When it comes to filtering analytics all the above pertains but another level of SQL based rules can be applied as well (either in the definition of the cube build or in the dimensions that are the basis for most filtering). This is most often where complex formulae may come into play.</t>
  </si>
  <si>
    <t>Individual end-users may set their specific and multi-part filters on any browse screen and save them for quick navigation to the content they care about. The filters are grouped by the object/screen being used</t>
  </si>
  <si>
    <t>Extreamly complex formulas can be defined in Ivalua's cube</t>
  </si>
  <si>
    <t>User defined trend detection</t>
  </si>
  <si>
    <t xml:space="preserve">A query report can be scheduled and then sent to a "dropbox" that in turn can push  out a email. Ivalua recommends "just-in-time" dashboards that shows data to a user when they want it, these are more accurate, timely and efficient. Furthermore, Alerts can be set based on thresholds, etc. to alert suppliers and buyers about changes relative to a benchmark value.
</t>
  </si>
  <si>
    <t>Workflow can be configured to invoke analytics in the pursuit of decision logic for the workflow steps. Typically, this comes in the form of SQL on the data schema to determine decision points in the workflow. More advanced workflows may invoke "callbacks" which are small scripts that may trigger integrations with other modules, other workflows or other systems.</t>
  </si>
  <si>
    <t xml:space="preserve">Ivalua contains an organizational hierarchy that can be set up to utilize the Client's organizational structure, including business units, sites, etc. When applied, business unit information can be utilized as both a means of categorizing data (show me only suppliers related to business unit X), as a security filter (Bob can only access suppliers data related to business unit X), and as a reporting constraint (Sally can only view transactions related to business unit X suppliers).
Ivalua's organizational hierarchy looks at three elements of a company structure - legal company, organization (BU), and geography. This allows organizations with very complex structures (owns multiple business units/legacy companies, owns multiple legal companies, operates in different regions, etc.) the ability to support the unique requirements each BU, etc. has (suppliers information they require, credentials they need to have on file based on the region they're in, etc.) Ivalua configures these variables into the system so the screens are dynamically updated based on what BU or geographical location a user/supplier is operating in. suppliers.
For example, if a supplier is registering and is part of a certain region, there can be additional fields required before submitting the registration.
Ivalua handles the majority of all global currencies as we have to support global customers, some of which use the tool is over 100 countries. Admin can go in and manage their currencies within Ivalua for exchange rates, adding new currencies, etc. 
</t>
  </si>
  <si>
    <t>Ivalua can house up to 180 languages simultaneously. This means that when loaded, users can toggle between up to 180 different languages.
Ivalua supports 15 standard languages. Additional languages can be "turned on" and translated per instance.
o   Standard Languages:
- English
- French
- German
- Portuguese
- Spanish
- Polish 
- Italian
- Japanese
- Mandarin Chinese (Simplified)
- etc
o   More languages Ivalua clients have deployed:
- Korean
- Romanian
- Bulgarian
- Czech
- Hungarian
- Dutch
- Russian
- Slovak
- Turkish
- Etc.
Within the UI individual fields can be configured to have data entered in various languages. e.g. contract summary can be in English, German, Japanese, etc. so depending on who is viewing the summary they can see a "local" language description.</t>
  </si>
  <si>
    <t>Ivalua has a partnership with Sovos/Trustweaver for post-audit countries. Clearence countries are on the 2019 roadmap, but Ivalua has already implemented clearence country compliance at the project level in Brazil.</t>
  </si>
  <si>
    <t>There is a reason most global enterprises as well as those in the EU, Switzerland or in Public Sector, Financial Services or Healthcare industries can still use Ivalua in the Cloud. Ivalua boasts the most robust set of privacy enablement functionality among similar providers and continues in that vein with pending certifications in the HIPAA and FedRamp areas. Ivalua can anoymize/purge all personal information to comply with GDPR and we also have built-in support for other privacy regulations such as HIPAA</t>
  </si>
  <si>
    <t xml:space="preserve">Breaking down Globalization into 2 main areas:
Internationalization, which is done at the platform level and entails maintaining flexibility to adapt to local needs without compromising data integrity and process coherence. The Ivalua platform, largely because it was built in Europe where a diversity of localization requirements were close at hand, did not need to be re-factored to be International. Instead, the idea of a platform that could simultaneously handle a variety of interfaces and interactions was a guiding principle of it from the beginning. Add to this the fact that, unique among our peers, the Ivalua Platform is the only platform for all modules and Globalization support is made even easier with the one-and-done nature of managing settings across the full suite.
Localization is the other area and is the extension of the Platform into the specific local needs around the globe. Ivalua of course can adapt to local language, concepts of time/date, naming conventions, units of measure and the like. In fact, Ivalua is called upon to "localize" even more to the specifics demanded by individual industries and companies (or, indeed, specific divisions within companies). Localization takes on a whole new dimension when you consider Ivalua's capability to flex to that level.
Ivalua also offers global support in 11 lanugauges and 24/7 if needed, all from Ivalua support centers around the world (three of them)
Ivalua supports hosting in global and regional data centers; </t>
  </si>
  <si>
    <t>As part of the 162 release available in Q1 2019 users will see an improved, simpler and more modern UI/UX. Ivalua is also releasing a new and improved design mode, which helps to lower the bar to meet local requirements by making configuration easier and faster for clients and partners.</t>
  </si>
  <si>
    <t>Ivalua's out-of-the-box architecture already can accommodate 3 related hierarchies (geographical, legal and organizational) and most companies can map their relevant organizational structure within that framework (which helps speed quicker deployment). 
But Ivalua can be configured to add nodes within these 3 hierarchies as well, to accommodate exceptions that need to be reflected, and we are uniquley positioned to do this, many others in the market can only offer 2 levels. Ivalua has ancillary tables to alternatively map n-level hierarchies of reporting relationships between employees and their bosses. Ivalua has the configurability also to add wholly new linked tables if the org structure requires a different concept than what is common.
For example, we have found that large multinational financial services companies have organized their internal structures to the point where almost every employee is the equivalent of a cost-center, but they also belong to a different reporting structure. Ivalua has captured that experience from several clients into configurable add-ons that can be applied for new clients and further adapted to aid in the modelling process.</t>
  </si>
  <si>
    <t>Ivalua's experience with accounting structures runs through a wide variety of cases. From project based accounting found in Oil &amp; Gas or Construction, to deep cost center hierarchies in Financial Services to Budget based structures and structures emphasizing capex vs. opex.
Ivalua's out-of-the-box schema allows for traditional chart of accounts, cost center, project and budget options with very little need for special configurations. But when needed, Ivalua can adapt to hybrid situations or cases where different lines of business run their operations out of different ERP systems and according to widely varying accounting rules. Add in the need for auditable transactions and adequate treatment for taxes and the configurability of the Ivalua tool becomes a key factor in our success with the more complex organizations out there.</t>
  </si>
  <si>
    <t>Teams can be assigned to projects or programs that incoporate multiple sourcing, procurement activities
Ivalua supports user-level perimeter and access controls to specific objects like a specific contract with a specific supplier in a specific region.
Teams can be assembled on the fly across users and organizational unit regardless of organizational roles of the team members. Specific security can be defined on a team-member/task basis that can over-ride their standard access rights as long as they are provided those as part of the team.
Further, we provide differentiated features such as assemble and assign a "team of users" to have access to, edit/contribute and work on specific objects (e.g. contracts). Teams can be different for different contracts. Such advanced features reflect the reality of multi-team stakeholder and supplier collaboration in sourcing and procurement.
When a team is not ad-hoc as noted above, then usually they can be grouped in the organizational hierarchy or through a unique profile in the system. This allows for easy application in the workflow for work queue management and rule-based assignments.</t>
  </si>
  <si>
    <t xml:space="preserve">Ivalua's Advanced Service Procurement module allows modeling of complex roles, job codes/descriptions, skills, locations and experience levels necessary for managing key individual contributors regardless of whether they are internal or contingent labor.
Individuals can be managed by HR through a workflow driven process to onboard, certify, evaluate and off-board as needed. Typically, this functionality is used for contingent labor and therefore internal salaries and compensation are not out-of-the-box (but they can be configured).
Through connections with other modules in the suite, the individual can be linked to assets (like company laptops and software licenses), expense reports, scored assessments, timesheets and SOW based deliverables.
Ivalua gives management various methods of supporting their team and individuals as they grow their careers. From a day to day perspective, managers can view their team's workload, workflow tasks pending and more. We provide the capability to create talent management dashboard where managers can manage their individual team's progress in their career. This can include a standardized onboarding process in the form of a GANTT chart, where team members can track expected onboarding time versus actuals, career progression milestones, and eventually the results that they're delivering to the organization, such as viewing the savings that buyers have achieved through sourcing events. </t>
  </si>
  <si>
    <t xml:space="preserve">Ivalua's BOM Lifecycle Manager module can be used to evaluate supplier selections, roll up costs, etc for assets (like machines, tools, etc.). Clients can use BOM Scenarios to create, evaluate, and compare various supplier selection strategies for assets, lauch RFx's on the entire BOM or selected components. In our next release Ivalua will include PR/Order creation capabilities directly from BOM Scenarios as well (assuming these capabilities are used by the client).
</t>
  </si>
  <si>
    <t>End users with the appropriate permissions can manage translations (text string import/export file), access design mode (for configurations) and manage custom local field label's based on different language selections, manage tooltips (again in local languages), etc.</t>
  </si>
  <si>
    <t>Ivalua offers a very high level of personalization capability (for those given permission). All terminology can be tailored, but Ivalua allow also to configured Workflows, Screen design, New data fields and new data tables and business rules. All without specific coding. Furthermore, due to our fully integrated S2P platform, users can not only create new KPI's and indicators, but they can place those charts, graphs, tables, etc, on any screen across the solution. Those KPI's can include a mix of any data from across the solution or other integrated solutions as well. For example, include spend data + contract + PO + Invoice data.
In Ivalua's latest release, we have improved the UI/UX which makes it even easier for clients and partners to organize, size and position widgets/KPI's within the dashboard.</t>
  </si>
  <si>
    <t>We allow for private, sem-private public, public read-only and public shared views at the document, analysis and user level (which includes buy-side users and suppliers) which are more advanced than at a workspace level. We manage security with authorisations.
Workspaces can also be created at a project or program level, with permissions and visibility given to people outside of procurement...e.g., a sustainability program with sourcing and contract activities with stakeholders from CSR teams involved.
Furthermore, depending on permissions, users have the ability to create projects, events, award scenarios, BOM Scenarios (e.g. BOM Lifecycle Manager) and use the capabilities privately. The user can extend those "workspaces" to their peers as needed with different roles and permissions depending on the capability.</t>
  </si>
  <si>
    <t>The buyer can see the supplier view in one click and fill the fields just like the supplier would do to test the RFx before it is published.
The buyer may also respond on behalf on the supplier with one click using the proxy functionality.
Furthermore, administrators, if given permission, have the ability to access the supplier and navigate the entire system from a specific supplier users perspective.</t>
  </si>
  <si>
    <t xml:space="preserve">As part of the 162 release users will see an improved, simpler and more modern UI/UX. This includes OOTB improvements and optimization of fields, field placement, terminology, look &amp; feel UI improvements and modernizations.
Ivaluas new UI leverages one of the leading front-end development frameworks, Semantic-UI. This framework brings one main differentiator and that is simplicity. This makes Ivalua UI unique and applicable to our platform approach. Out UI consists of the following categories of UI components: 
- A UI Element is a basic building block. It can appear alone or in uniform groups. For example, a button can be independent or put in a button group.
- A UI Collection is a group of different kinds of elements that are interdependent. For example, a web form can have buttons, inputs, checkboxes, icons, and so forth.
- A UI View represents a common piece of website content. For example, a feed or comments section.
- A UI Module is a component with interactive JavaScript-based functionality. Examples include an accordion, dimmer, modal, and so on.
- A UI Behavior is a component that can’t exist independently, but instead is used to inject functionality into other components. For example, the Form Validation behavior provide validation functionality for the Form component.  </t>
  </si>
  <si>
    <t>Ivalua supports the addition of team members to to solution as either supplier accounts or as internal users. Administrators can easily create unique user profiles to govern the activities and visibility of these 3rd party users.</t>
  </si>
  <si>
    <t>A clients sandbox is a mirror of their production environment. Changes can be pushed to various development (e.g. pre-prod which includes data) oriented sandbox sites for update/migration processes. Any site can be accessed by permitted users, partners, and suppliers.
Through the Ivalua Extranet, those with the permission to do so can create sandboxes on the fly, as needed and almost instantly, based on different releases, which supports testing, group reviews, POC, etc.</t>
  </si>
  <si>
    <t>Ivalua project management offeres abilities to track spend, total costs, and the solution provides users witht he ability to create and track KPIs. We have the ability to track  various types of project performance metrics from savings tracking (which is its own module that allows for forecasting of projected savings and tracking towards actual capture of those savings). KPIs can also be set at an efficiency level, e.g., cycle times. Performance can be monitored at a project or program level also whether it is based on specific goals such as a savings target or a specific launch date for a new product or operations metrics driven.  External information can be integrated to allow customers to do benchmarketing.</t>
  </si>
  <si>
    <t xml:space="preserve">Campaigns within Ivalua offer the ability to assess a whole set of objects and manage all supplier risk and performance evaluations or contract evaluations (end of life) within a single process. Campaigns can either aim at scoring a selection of objects (scoring campaigns) or at collecting information from a selection of suppliers (such as supplier data update campaigns, supplier risk or performance assessments, sourcing RFIs) or from internal users (pre-RFP requirements gathering campaigns). 
There is an ability to create different campaigns for specific needs, and view the overall progress of each campaign, send notification reminders to complete actions within the campaign and other communication and collaboration. 
Campaigns can also have different components within them, eg.., a robust survey. Stakeholders can collaborate together during the creation of a campaing or a questionnaire within a campaign. Campaigns can also be tied to projects and programs. Lastly, campaigns can be analyzed after at an individual level or grouping together multiple campaigns...e.g., many different supplier evaluations. 
</t>
  </si>
  <si>
    <t>Ivalua's workflow is one of our crown jewels; a major factor in the decisions of our clients and a big reason for our 98% lifetime retention rate.
Workflows come out-of-the-box with structures that lend themselves to the best practices most clients will adhere to. Client administrators are given latitude within the tool to adjust approval thresholds and approval assignments without needing to configure. Further, they can administer workflows to un-stick mis-assigned flows or re-start certain processes.
For more complexity, the tool allows for workflow configuration at an unprecedented level, with over 50 different controls per workflow step including even the specific notification methods and addressees and "callback" support that can be used to invoke scripted actions like integration webservices calls or cross-workflow signalling.
There are no limitations to the steps that can be added, nor is management of parallel workflows an issue.</t>
  </si>
  <si>
    <t>Every page, section, field, grid, etc. has close to 40 different configurable parameters on them that control their actions, defaults, visibility, editability, appearance and connections with other parts of the system. In addition to being able to set these parameters, each of the parameters can be configured with rules so that they react to other settings and field values. The combinations of possible configurations per page are in the 100s of thousands, though we obviously discourage over-use which may result in a difficult to maintain system.
Add system wide processes that kick off periodically and you can trigger activities on pages, in workflows, with integrations to other systems, and with alerts and notifications too.</t>
  </si>
  <si>
    <t>Ivalua's included EAI tool is where most rule sets are maintained and monitored. The tool allows for rules in packages and then a sequencing of these packages for a specific business purpose. The kinds of actions within these packages are discreted functions like a call to another system, a download from that system, a transform of that downloaded data and a loading of that data to the database. Similarly, there can be purely internal rule sets that can be sequenced and run on a set timer or invoked by the click of a button on a page or the arrival at a particular workflow step.</t>
  </si>
  <si>
    <t>See above about workflows</t>
  </si>
  <si>
    <t>If approver X holds multiple roles in an approval workflow, and they approve as role 1, their role 2 approval step can automatically be approved. Ivalua also enables users to include various business rules to govern automatic approvals, including different types of thresholds (with algorithm support), group approval steps, etc.
Please see workflow write-up above. This is the highly configurable context for approvals and Ivalua has experience with highly complex workflows and approval hierarchies that have tested the limits of what is possible (or, indeed, what is recommended).</t>
  </si>
  <si>
    <t>Step approvers can recieve email notifications that contain an approve/reject button (for example) that if clicked will advance the workflow (or the opposite if rejected), no need to login to the application.  Ivalua's mobile (phone and tablet) sites support the workflow approval process. 
Completely email based is available as well as authentication required approvals (if desired).</t>
  </si>
  <si>
    <t>Ivalua supports easy copying of existing workflows, and the modification of those workflows as needed to meet process requriements.
Through clever cube-based reporting on workflow usage and structure, administrators can identify workflows that are similar and, more importantly, areas of workflows currently in use that should be examined for their utility and effectiveness.</t>
  </si>
  <si>
    <t xml:space="preserve">Ivalua allows each customer to have a unique supplier database, which can populate data from internal and 3rd party systems and create tailored supplier profile information, and engagement requirements. Suppliers  have unique accounts within each customer they engage with through Ivalua. 
</t>
  </si>
  <si>
    <t>By default supplier accounts only have abilities to add predefined roles in order to simplify the user management experience. Customers however can enable additional authorizations to allow suppliers to manage additional account information. The options for roles are controlled and defined from the buyer admin side, but the options are only limited at the discretion of the buyer and can give the supplier the ability to add their employees and reps and assign them to predefined roles. Ivalua also supports suppliers adding third parties (most common use case we see: 3rd party contractor or sub contractor) who can do limited tasks and/or supply information on a supplier's behalf with very fine-grained access profiles built on the same fine-grained role-based security the buyer has, with the ability to restrict to defined data view.</t>
  </si>
  <si>
    <t>Buyer admins (with the right authorizations) can create any role/authorization necessary to enable a suppliers ability to self manage, if the client deems it is in their best interest. 
Roles can be defined not just by selections, but on data views or particular workflow or particular user or any configurable combination, including at the user, field, form/object (e.g. Contract or PO level), dimension (e.g. region/ country) and any combination of the above.</t>
  </si>
  <si>
    <t>Suppliers have the ability to manage their response team on an event by event basis and can limit users to particular areas.</t>
  </si>
  <si>
    <t>Suppliers have the ability to select language and other default settings.</t>
  </si>
  <si>
    <t xml:space="preserve">Ivalua enables suppliers to store any document type, including certificates. Meta data can be captured as well as various types of alerts (e.g. such as blocking, etc.), begin/expiration date, Status, notifications, approvales, "owner", etc. Furthermore, the Ivalua solution supports historic verion archives and is flexible enough where customers can add additional metadata fields, validations, etc. to capture as needed. (e.g. prevent adding to event, or award) can be set. Ivalua also supports 3rd party integrations with specialty certification management partners such as e-Attestations and Provigis that enable dashboarding, reporting, notifications and management and updating of certifications. 
</t>
  </si>
  <si>
    <t xml:space="preserve">Ivalua enables suppliers to store any document type, including insurance certificates. Meta data can be captured as well as various types of alerts (e.g. such as blocking, etc.), begin/expiration date, Status, notifications, approvales, "owner", etc. Furthermore, the Ivalua solution supports historic verion archives and is flexible enough where customers can add additional metadata fields, validations, etc. to capture as needed. (e.g. prevent adding to event, or award) can be set. Ivalua also supports 3rd party integrations with specialty certification management partners such as e-Attestations and Provigis that enable dashboarding, reporting, notifications and management and updating of certifications. 
</t>
  </si>
  <si>
    <t xml:space="preserve">Ivalua gives customers the ability to grant suppliers the ability to update certain fields at any time, as well require that changes made are approved by a buyer. Furthermore, Ivalua easily integrates with any 3rd party data provider (e.g. D&amp;B, BVD, riskmethods, etc.) to update profile metadata, kpi's, and can trigger notifications, alerts, etc based on changes in the suppliers status.
</t>
  </si>
  <si>
    <t>Ivalua gives cusotmers the ability to determine the level of data visibility granted to suppliers. This includes everything from 3rd party integrations such as financial and risk scoring, etc. as well as  KPI's and analytics based on performance throughout the S2P process. Furthermore, customers can perform comprehensive performance reviews with suppliers and determine the level of visibilty for their suppliers.</t>
  </si>
  <si>
    <t xml:space="preserve">Ivalua enables suppliers to store any document type by group/type. Meta data can be captured as well as various types of alerts (e.g. such as blocking, etc.), begin/expiration date, Status, notifications, approvales, "owner", etc. Furthermore, the Ivalua solution supports historic version archives and is flexible enough where customers can add additional metadata fields, validations, etc. to capture as needed. (e.g. prevent adding to event, or award) can be set. Ivalua also supports 3rd party integrations with specialty certification management partners such as e-Attestations and Provigis that enable dashboarding, reporting, notifications and management and updating of certifications. </t>
  </si>
  <si>
    <t xml:space="preserve">Ivalua supports simple copy creation of of templates and subsequent modifications to meet new needs. Furthermore, Ivalua includes template based surveys (e.g. to monitor inherent risk) which offeres dynamic question/answer and can be used contract risk identification and suggestions. </t>
  </si>
  <si>
    <t xml:space="preserve">Ivalua supports complex and automated supplier approval processes thanks to a combination of extensive workflow, 3rd party integration, and business rule capabilities. 
</t>
  </si>
  <si>
    <t xml:space="preserve">Ivalua supports independent contractor management for sourcing/SXM with 3rd party background checks via integration, compliance reporting (based on compliance docs and meta data in Ivalua or as part of 3rd party integration interfaces, 1099-MISC management, etc. 
</t>
  </si>
  <si>
    <t>Ivalua onboarding integrates with custom workflows that control the registration, hold, and the release for further onboarding and the approval flow to fully add the supplier to the master. Each step can have variable mechanisms of notification, escalation and delegation.
Ivalua supplier registration &amp; information management capabilities allows to quickly and easily onboard suppliers for RFPs, orders and invoices, and push data to ERP or other relevant systems. The Supplier Self Registration feature can be added as a link on the Client's website. Potential suppliers can then go through a qualification process and be flagged as "prospects" until they become "active" suppliers via an approval process.
All suppliers who are registered in the solution may be given access to their own company information screens where they can manage their profile information.
Key Features: 
●        Register suppliers online with rapid and flexible validation workflow (depending on category, geography, ....) 
●        Supplier can log in through the portal or connect directly through EDI or XML, or just email, fax or upload through Excel. The Supplier Self Registration feature can be added as a link on the Client's website.
●        Trigger supplier registration by invitation (email) or self-service application (form on supplier portal); flagging verifiable duplicates and possible duplicates before they are added to the repository
●        Alerts on suppliers triggered by missing or incomplete data,  missing or incomplete compliance documentation, expiring documents 
●        Ivalua can connect to third-party data sources to help validate information. Customers can connect via our Addon Store. Some we have connected to include: D&amp;B, Ecovadis, E-ettestation, Bureau Van Djyk
●        Due to Ivalua's easy configurability, registration forms and flows can be configured for different BU's, regions, industries, supplier categories, etc. E.g., Our customer City of New York configured over 40 different supplier onboarding workflows for each of their agencies. 
●        Generate RFIs for mass data updates.
●        Master data management of Supplier data for ERP and other systems. Change requests can go through approval workflows and changed directly in the Client ERP (single or multiple instances).
●        Alerts to prevent contracts or orders from going out to suppliers who are not up to date. 
●        Easily sync and update supplier master data between the Ivalua primary record, and multiple secondary supplier tables in ERP and legacy systems, by using our robust data administration features (Vendor MDM)
●        Vendor Cleansing Workbench provides fast, simple identification of potentially duplicate vendors using configurable algorithms(same address, email address, DUNS code, VAT number, etc.). The workbench allows  buyers to see each of the potential duplicate suppliers side-by-side for all their data, facilitating a decision about whether they are duplicates or branches or truly different vendors
●       The supplier cleansing functionality will identify attempts to set up duplicate suppliers by using unique identifiers such as Tax IDs for example. Any attempt to set up a new supplier using duplicate information will be rejected</t>
  </si>
  <si>
    <t xml:space="preserve">Survey questionnaires (QST module) are integrated OOTB across the S2P suite. Recurring campaigns, RFI questionnaires (e.g. RFx), contract feedback, etc. 
Ivalua offers a very sophisticated survey tool that allows for internal collaboration on survey creation (based on templates or new), simple survey design with various options for question types, campaign management feature to involve internal evaluators, ability to assign weights to certain responses and also conditional flows. Authorized profiles have the possibility to create Campaigns in Ivalua to score and measure different aspects of supplier performance. Campaigns are made of Scoring Campaigns and Spot evaluations questionnaires (surveys) that can be shared with selected users. Participants are notified directly on their Ivalua homepage and can also be notified via the Collaboration panel. 
Surveys are created, shared, scored and managed using the Questionnaire module. The Questionnaire module allows you to build and manage questionnaires that can be used
to address very distinct needs across the application.
These needs fall into three categories:
 - The need to assess and score a supplier
 -  The need to collect information
 -  The need to score supplier answers to a questionnaire
These needs are addressed through various processes:
 -  Spot evaluations
 -  Campaigns
 -  RFP proposal evaluations
Questionnaire templates are predefined questionnaires, which you can tailor to the requirements of your company and which are made available to users. Each questionnaire template has a type, an owner, and may be linked to an organization and a commodity. It also includes a questionnaire, as well as default rules for respondent assignment. By tying questionnaire templates to an organization and a commodity, you can specifically adapt the templates to purchasing category and organization requirements, and control access to those based on users’ scope. Depending on the use case, questionnaire templates may or may not be editable by end users. Templates for scoring campaigns and spot evaluations are defined by SMEs at company level and must remain stable over time in order to allow score consolidation; this is why they are read-only and end-users have no choice but to use them as is. In other use cases, templates can be modified by end-users to cater for contextual needs.
</t>
  </si>
  <si>
    <t>Clients may have the option of acessing templates via the Addon Store, or from existing or standard templates created by, and mainted by specific partners.</t>
  </si>
  <si>
    <t xml:space="preserve">Potential suppliers can then go through a qualification process and be flagged as "prospects" until they become "active" suppliers via an approval workflow process. 
Ivalua has been called out as having the most functional and robust workflow functionality on the market. Workflows throughout the suite are centrally managed and can be modified through a very accessible user interface for admins and configurators. Workflows also form the most relevant vehicle for collaboration through notifications both online and through email. Due to Ivalua's easy configurability, registration forms and flows can be configured for different BU's, regions, industries, supplier categories, etc. E.g., Our customer City of New York configured over 40 different supplier onboarding workflows for each of their agencies. 
Workflows are comprised of configurable steps that can be setup in any sequence, along with variations that can be invoked based on the context (user's organization, commodity, dollar value, geography, etc.). 
Workflows can be arranged to run in series or parallel, have automated branches based on simple thresholds / category to complex SQL statements, trigger integration steps, allow for refusals to be routed through specific steps, vary each step's actors and notification content, have step specific rules for reminders and escalations, and are used to manage the status of the object they are attached to. 
WIth the breadth of Ivaluas offering and all the solutions being truly connected to each other, a validation process for supplier information can begin in a different solution areas such as sourcing or P2P. 
Ivalua's latest release includes automated sentiment review and gathering capabilities based on actions/processes (e.g. at the conclusion of a contract, upon receipt of goods, catalog item ratings, etc.). This data is summarized in a central location in the supplier record and includes a dashboard for quick analysis. These KPI's, like all in Ivalua, can be used across the platform to inform buyers and suppliers where needed.
</t>
  </si>
  <si>
    <t xml:space="preserve">Ivaluas category management module provides a 360 degree view across all activities for a given category including the suppliers ,contracts, spend, etc...as well as enabling team collaboration across global category teams that can share knowledge. Ivalua also supports integration with 3rd party commodity price data feeds - which can be used for various purposes by the customers users. </t>
  </si>
  <si>
    <t>Ivalua's fully integrated S2P suite and BI Layer makes it possible for customers to fully analyze all supplier activities with questionnaires and KPI's - in a centrally located dashboard on the supplier profile.
Ivalua offeres easy integration with an extensive list of 3rd party partners that various types of risk (financial, news, etc.), csr, blacklist (OFAC,etc) or any other type of supplier information. This rich information can be included in all aspects of the S2P process, helping to guide decisions, and even prevent (with blocking, tolerances, notifications, etc.) actions that should not take place.</t>
  </si>
  <si>
    <t xml:space="preserve">Ivalua provides customers with the ability to create expert system functionality via creation of best practice knowledge modeling of specific domains (e.g., category, industry (mfg, public sector, healthcare, etc), process/practice (contracting, sourcing, supplier onboarding, p2p, including po collaboration, etc.), to help extract knowledge for user consideration in expanding the knowledge base.
</t>
  </si>
  <si>
    <t xml:space="preserve">Ivalua does have an integrated virtual assistant called IVA. IVA is based on NLP technology and currently works within certain uses cases. Currently it is being piloted with a couple of customers before being release widely to customers. 
Ivalua's IVA chatbot uses natural language and is integrated with Amazon's Alexa and, currently we have worked on the following scenarios:
 + retrieves information on spend, suppliers, transactions, etc. across the S2P platform
 + instantly create/edit shopping cart requisitions, expense reports, etc.
 + generates quick insight charts to build and display data
 + searches the web for relevant information, e.g. pricing/shopping, etc.
 + uses image recognition for eProc product search / shopping
 + provides "How-To" guidance for users
 + understands voice commands and actions via Amazon Alexa (e.g. approve/reject)
</t>
  </si>
  <si>
    <t xml:space="preserve">Invoice Data Capture module relies on a AI model.
This model is a Deep Convolutional Neural Network. It has been trained using Deep Learning techniques on invoices that were annotated by humans.
While the AI model is deployed in production, the platform collects user feedback/corrections.
With this customer feedback we are able to produce new training data, very well suited to customer specific context, in order to train again AI models even more adapted to customer's invoices.
In the domain of contract intelligence, we're currently exploring the potential application of a recent language representation model developped by Google AI Language team: BERT (https://arxiv.org/pdf/1810.04805.pdf)
This model allows to represent words in a high dimensions space where it is then possible to measure distances between words. The power of BERT is that words that are close the one to another in this reprensentation space, are also semantically close.
It is possible to combine words reprensations for a sentence hence representing the sentence itself. The same can be done at the paragraph level. So, this model can be used to represent clauses from legal contracts for examples.
Those representations of the clauses can then be used to match clauses from contracts against a catalog of template clauses for example.
BERT's embeddings may also be used as the foundation of other AI models. In the case of contract's clauses, it may possibly be used to train a model to automatically classify clauses. This kind of model can then be used to identify contracts that are missing some data privacy clause for example.
</t>
  </si>
  <si>
    <t>Ivalua has an open API where users can link to any ML library they want to use.</t>
  </si>
  <si>
    <t>For Invoice Data Capture, we use advanced machine learning techniques that are also used in image processing.
We have derived algorithms that are used in image segmentation (capability to identifying natural images in an area where various objects are located - this type of algorithm is also used in autonous vehicles, for example).
These techniques have been adapted for the detection and understanding of the topology of invoices. Our system is able to locate different areas within invoices: the total area, the supplier information area, etc.
Then, combining this information with OCR allows the systems to extract the different data fields needed for an invoice.
We also have setup evaluation procedures and datasets in order to assess the quality of the models we're training in terms of precision and recall.</t>
  </si>
  <si>
    <t>Currently we do not support "cognitive" features OotB.
However, our roadmap includes items like "cognitive sourcing" where we plan to leverage statistical techniques to make recommandation in terms of sourcing optimization.</t>
  </si>
  <si>
    <t>Ivalua delivers a platform-as-a-service (PaaS) based approach to procurement, with a deep underlying services-oriented-architecture (SOA) model. The Ivalua platform model allows for truly remarkable levels of configuration and includes its own workflow engine, document management support, SOA/web-service integration capabilities, template/field/form and related editing, security, reporting, collaboration, and third-party supplier/partner network connectivity. Ivaluas Platform is based on MICROSOFT DOT NET.</t>
  </si>
  <si>
    <t>Ivalua supports a full scripting language -- such as Javascript, Perl, Basic, or a similar proprietary language --that is on par with the API and can be used to programmatically define or control the application</t>
  </si>
  <si>
    <t xml:space="preserve">We have several third-party integrations out of the box
New integration can be build by Ivalua, Partners or client admin using our EAI 
Such configuration can also be packaged and published to our addon store. 
</t>
  </si>
  <si>
    <t>We support both On-Premise, and Private Cloud (Single Tenant)
On-premise client are generally defense sector where pull is not an option / requirement.</t>
  </si>
  <si>
    <t>Our model is an hybrid monotenent application running on a multitenent hosting platform.
Monotenent application provides security in depth, hosting flexibility, isolation and full configurability (ex. local activation) and client flexibility.
Multitenent hosting platform powered by our unique Factory brings agility, automation and ressource optimisation for massive complex project management lifecycle.</t>
  </si>
  <si>
    <t>Ivalua's single tenant SaaS solution offers cleints with the flexible to choose their deployment strategy with significant granularity. This includes region/country/data center(s). This has been very valuable to customers with data residency restrictions due to the regulations, policies, and sensitivity of their industry and data.
We currently provide service locally in EU, U.S. and Canada regions, each regions has at least 2 different location for failover (DRP).
We have one point of presence in Asia. 
Clients can decide to move from one region to another one.</t>
  </si>
  <si>
    <t>our system can deploy our platform on an Open Stack hosting service (e.g. RackSpace) but doesn't use any of the hosting provider's unique capabilities</t>
  </si>
  <si>
    <t>our system can deploy our platform on AWS, but our system doesn't use any of Amazon's unique capabilities</t>
  </si>
  <si>
    <t>our system can deploy our platform on Azure, but our system doesn't use any of their unique capabilities</t>
  </si>
  <si>
    <t xml:space="preserve">our system can deploy our platform on Google, but our system doesn't use any of their unique capabilities
</t>
  </si>
  <si>
    <t xml:space="preserve">Our application supports load balancing.
Monitoring and alarming is in place to supervise ressources load current and past.
Adding capacity can be done almost transparently (few seconds downtime) but is currently manual
Options are available to provide physical or virtual dedicated ressources.
</t>
  </si>
  <si>
    <t>Ivalua can export to flat file (sftp).
Ivalua's Integration Toolbox includes developer tools for building and discovery of existing Application Interfaces (APIs). Interface execution console provides a view into detailed results of each execution
The API Console centralizes the exposed APIs and allows Ivalua, customers or partners to test them interactively by entering input values and reviewing the output result.</t>
  </si>
  <si>
    <t>Ivalua has implemented a Management System for Information Security (ISMS) in accordance with ISO-27001
We are certified SSAE-18 (US) and ISAE-3402 (Europe)
All communications between servers and clients encrypted via secured protocols: HTTPS, SFTP, VPN IPSec
High Security Encryption
Servers physically accessible only by Ivalua IT authorized employeesServers remote accessible only to authorized people via Ivalua internal IPSec VPN
High Security Encryption
Audit trail and Logging
- All actions and activities are registered, logged and time-stamped
- Produce a detailed audit trail of exactly who did what, where and when
- Real-time access and Reporting
Data Encryption
- Industry-standard AES 256-bit encryption for data at-rest and in-transit
- All X.509 CA certificates are generated with RSA 2048 key size and SHA-256
- All hard drives are low-level encrypted using AES-256
- Encryption of the database file performed at the page level (Transparent Data Encryption)
- Encryption of database fields (Cell-level Encryption)
Hardware Security
Manage and Protect Cryptographic keys
- Keys in hardware 
- Strongest cryptographic algorithms
- Intrusion-resistant, tamper-evident hardware
- Segregate servers hosting client data from key encryption keys
- FIPS 140-2 certified
Data Encryption
- Integrate with Microsoft SQL Server Extensible Key - Management (TDE, Cell-level)
- Uploaded Files encrypted with encryption keys managed by HSM
- Backups Files encrypted with encryption keys managed by HSM
We have passed the strictest of security evaluations for public sector, aerospace and defense and healthcare customers.</t>
  </si>
  <si>
    <t>Ivalua has existing integrations/interfaces with Adobe Sign, DocuSign, Universign, but can integrate with any eSigniture solution. Ivalua can support a signiture process on any document type and offers fully transparent, unalterable audit trails.</t>
  </si>
  <si>
    <t>Roles can be defined at the user, field, form/ object (e.g. Contract or PO level), dimension (e.g. region/ country) and any combination of the above. Changes are tracked in the audit trail log which can be accessed as needed.
Ivalua also provides differentiated features such as assemble and assign a "team of users" to have access to, edit/contribute and work on specific objects (e.g. contracts). Teams can be different for different contracts. Such advanced features reflect the reality of multi-team stakeholder and supplier collaboration in sourcing and procurement.
Furthermore, Ivalua's MDM solution provides fine-grained access controls at the field-level with unlimited roles and permissions at the individual user level. We enable and deploy regionally a single, global vendor management for centrally managing vendor master data and ongoing maintenance.  Ivalua's MDM solution provides the following capabilities:
(a) Globally deployed /Regionally executed standard system; (b) System stable and dependable (c) Rigorous / Structured Vendor data governance andmaintenance (d) Standard Process and workflow with (e) Enhanced visibility to Global Vendors
(f) Improve visibility to Parent /Child Vendor relationships (g) Improved overall data integrity that can also feed supporting systems (i.e. SAP / R3 systemsetc.)</t>
  </si>
  <si>
    <t>Ivalua's MOLAP cube can support billions of records.</t>
  </si>
  <si>
    <t>Ivalua has defined a template data model, organizations can request or make alterations themsleves during implementation, and redefine the data model as needed after implementation without any restrictions. Multiple schemas can be defined.</t>
  </si>
  <si>
    <t>Object Templates that can support as many objects, with as many fields in all supported formats, as required</t>
  </si>
  <si>
    <t xml:space="preserve">Multiple taxonomies are definable; cross-walkable; etc.  
</t>
  </si>
  <si>
    <t>Ivalua supports Flat File CSV and/or XML, and EDI connectors as well as Open API for defining native connectors to multiple data sources in multiple formats. Ivalua also provides maintains a library of native connectors to common ERPs out-of-the-box.</t>
  </si>
  <si>
    <t xml:space="preserve">
Ivalua exports predifined Excel file formats, but the system enables users (with authorization) to define new schema as needed.
</t>
  </si>
  <si>
    <t>The Ivalua platform includes mutliple native capabilities to aid users in reclasification of spend through the use of the spend workbench. For example, identifying similar supplier names, potential duplicate records, or even form/fit/function equivalences of parts, can all be managed. The spend workbench allows for rules and "clues" to be set to ensure spend is classified correctly.
Ivalua also has a Vendor Master Mgmt module where we would be the single source of supplier master data. If a customer is using this capabilities there are robust data cleansing capabilties.
Rule sets can be defined that do automatic cleansing, enrichment and classification during data loading. Primacy can be set such that in cases of conflicts, certain rules apply over other rules (which will be ignored). 
We separate cleansing and classification. For cleansing we use our in house ETL. It can use REGX, SQL and even custon development if necessary to achieve cleaning (e.g. use of a distance algorythm).
Ivaluas rules are very flexible. Users can set up the number of classifications needed (e.g. we have client using up to 14 clues in production). Forced classification up to the invoice line item is also available, and if needed clue weights can be customized and used with characters in rules for text fields.</t>
  </si>
  <si>
    <t xml:space="preserve">Can harmonize data from multiple sources using internal and third party identifiers and customizable rule-based logic
</t>
  </si>
  <si>
    <t>Can enrich supplier/product/etc. organizational data from multiple third party (subscription) sources using out-of-the-box connectors and an Open API for custom feeds</t>
  </si>
  <si>
    <t xml:space="preserve">By virtue of being ONE database schema across a full suite of functionality, Ivalua ends up acting as a repository of master data against which inbound data must be verified. This comes into play in spend loads when new supplier, GL or organizational data appears and is either auto-transformed by a robust rule set in the ETL platform or flagged for action by data administrators. </t>
  </si>
  <si>
    <t>Ivalua's ETL supports error detection and provides a web based UI to correct data directly in a screen and resubmit corrections without having to reload data.
The Ivalua spend classification workbench allows for analysis and correction of common errors, and automation of the detection of such errors can be configured as alerts within the system. Once the appropriate rules and clues are in place the system will automatically classify the spend correctly.</t>
  </si>
  <si>
    <t>Sent messages are unalterable, and users with authority can pull complete audit trails at any time, and Ivalua integrates with multiple e-signature solutions (DocuSign, Adobe Sign, Universign).</t>
  </si>
  <si>
    <t>Sandbox mirrors production. Those changes can be pushed to various development (e.g. pre-prod which includes data) oriented sandbox sites for update/migration processes. Any site can be accessed by permitted users, partners, and suppliers.</t>
  </si>
  <si>
    <t xml:space="preserve">
Ivalua has now a very powerful search capability both catalog search and universal search (I.e., across all solutions a customer might be using), it combines a  third party tool plus proprietary tech. Our new search capability is able to achieve fast search responses because, instead of searching the text directly, it searches an index instead. This is more or less like searching for a keyword by scanning the index at the back of a book, as opposed to searching every word of every page of the book. This method of search can scale up to thousands of servers and accommodate petabytes of data. Here are some of the detailed capabilities of our search: </t>
  </si>
  <si>
    <t xml:space="preserve">We use OCR technology to capture camera image and PDF based invoices. The OCR engine is based on leading provider ABBYY and is in the same web-UI as the rest of the Ivalua application (vs. a seprate system like our competitors). We also leverage our machine learning based data capture to extract data from invoices eith both OCR and ML. </t>
  </si>
  <si>
    <t>Any file type can be loaded and stored in Ivalua</t>
  </si>
  <si>
    <t>Ivalua provides permission based archiving to any user / user group as defined by the customer.  Further more, scripts can be written to automaticaly archive events, activities, etc. based on what the customer determines is appropriate on any given schedule.</t>
  </si>
  <si>
    <t xml:space="preserve">Our approach here is different because technically we can expose the full functionality of the desktop version on mobile devices and are architecturally not limited to exposing only a subset like some of our competitors. Full application is available on tablets.
The following modules are available for smartphones: Workflow approvals, Supplier info, Expense Reports management, Shop on catalog, Purchase Requisitions, Purchase orders, Invoice approvals, Analytics, Goods Receipt Creations, Answers to evaluation questionnaires  (Supplier evaluations, Risk).
All our clients (on premise and cloud) can fully leverage our mobility services
</t>
  </si>
  <si>
    <t>Ivalua's mobile offering is centered on HTML5 capabilities which can work with GPS data and advanced mobile functions such as gyroscopes, accelerometers and proximity sensors. Future is to employ AI elements for specific use-cases.</t>
  </si>
  <si>
    <t xml:space="preserve">For Invoice Data Capture, we have combined AI techniques and OCR results.
The combination of both have far better results than each one alone.
In our case AI is not used to correct OCR errors, but rather intelligently know what type of data to expect (because each area is logically recognized/classified) and deliver that type of data.
</t>
  </si>
  <si>
    <t>Ivalua's IVA chatbot uses natural language and is integrated with Amazon's Alexa and:
 + retrieves information on spend, suppliers, transactions, etc. across the S2P platform
 + instantly create/edit shopping cart requisitions, expense reports, etc.
 + generates quick insight charts to display data
 + searches the web for relevant information, e.g. pricing/shopping, etc.
 + uses image recognition for eProc product search / shopping
 + provides "How-To" guidance for users
 + understands voice commands and actions via Amazon Alexa (e.g. approve/reject)
 + Streamlines search across the S2P platform</t>
  </si>
  <si>
    <t>Ivalua has integrated both 3rd party OCR, as well as our own in the S2P solution, included voice recogonition with Alexa integration and trained Alexa on the platfrom and procurement process (with our chatbot). Ivalua has integrated IDC ML into the solution.</t>
  </si>
  <si>
    <t>Our roadmap for 2019 includes a POC for blockchain.</t>
  </si>
  <si>
    <t>We have an API console and Integration Toolbox (that includes, native, pre-integrated ETL, EAI, Search/Query toolset) that we are using to work with clients to integrate to their IOT APIs. Our tool sets are comprehensive, native, pre-integrated to rest of the suite and very flexible/configurable and we can easily adapt these for any IOT use cases (vs. our competitors who will have to realy on third party ETL/EAI/API companies to develop/enhance their tools for IOT and also charge their customers for such partner products). Ours are free.</t>
  </si>
  <si>
    <t>- Blockchain POC
AI/ML focused roadmap elements:
- Ongoing improvements to the Ivalua Chatbot
- Automatic Spend Classification
- Supplier Deduplication  
- Contract Clause Analysis
- Contract data capture
- Contract clause identification
- Automatic Supplier selection
- Supplier data deduplication
- Automatic Supplier Awarding
- Cognitive Sourcing</t>
  </si>
  <si>
    <t>4</t>
  </si>
  <si>
    <t xml:space="preserve">Mixed model integration on an open platform - or other advanced unique approach.
Ivalua supports all the major data interchange formats and connector types, and we include a set of over 100 out-of-the-box file templates for importing and exporting from various systems.
Integrations in Ivalua are built on our own platform with full UI and configuration tools and 
an integrations monitoring console with advanced analytics capabilities. This allows us to more readily assume the role of integrations middleware.
</t>
  </si>
  <si>
    <t xml:space="preserve">Ivalua's platform is open and flexible and has been used by clients and partners across various industries (e.g. PIDX, NIGP.). Our ETL capability is very extensive, it is native, intergrated with suite, single toolbox and configurable.
The Ivalua Platform has strong integration capabilities with major ERP systems and also provides standard integration with suppliers and third-party business services. Integration strategies include unidirectional or bidirectional data flows using batch, asynchronous or synchronous interfaces. We have deep experience integrating with the major players (SAP, Oracle, PeopleSoft, Lawson, etc.), as well as smaller players and proprietary systems. We have yet to encounter a solution we are unable to integrate with. 
 The Ivalua Solution has been architected to support:
 - Rapid deployment
 - Highly configurable components within standard platform infrastructure
 - Ability to support non-procurement processes that also need automation or control
 - Single point of control for security and integration administration
 - Ivalua Platform implements a Service Oriented Architecture that relies on open standard protocols (HTTP/S, SFTP, AS2, SOAP, REST Web services, XML, CSV) and industry standard message formats (EDI, cXML, xCBL, OCI, Excel, Word, PDF) to exchange data with external systems. Ivalua can scale horizontally and vertically to support client growth and geographical expansion.
 The Integration Toolbox is set of tools built into the Ivalua Platform to enable a smooth integration process. Built on open standards to streamline integration with external systems, the Toolbox includes:
 - An Enterprise Application Interface (EAI) module that combines APIs, ETL and Query tools to help orchestrate the data transfer with external systems and services.
 - A set of tools designed to plug into various enterprise systems and business services.
 - Developer tools for building and discovery of existing Application Interfaces (APIs).
</t>
  </si>
  <si>
    <t>Ivalua's platform includes powerful and flexible API capabilities that can be used to build custom interfaces as needed for any integration. Ivaluas customer have also created new modules to fit incredibly specific industry/business needs (most notably Meritor), and the module works seamlessly (in real time) with the rest of the S2P platform.
Ivalua's AddOn store enables customers, partners and Ivalua to share various configurations, KPI's, templates, etc. across the cusotmer base.</t>
  </si>
  <si>
    <t>The Ivalua Platform has strong integration capabilities with major ERP/MRPs. 
For Honeywell, for example we have also implemented design document integrations. Design documents are associated to the item in the item record.</t>
  </si>
  <si>
    <t xml:space="preserve">Ivalua's solutions are all natively integrated (real time) across the S2P platform OOTB. Ivalua also supports real time integrations with other solutions (These are typically ERP's and 3rd party risk solutions). We have also integrated to other competing systems such as Basware. </t>
  </si>
  <si>
    <t xml:space="preserve">Ivalua has a native ETL tool embedded in the Integration Toolbox. Extraction directly from other systems needs to be negotiated with those systems and is handled by the EAI tool and exposed APIs, but the ETL functionality can organize and transform the data. Users can insert themselves between any of these steps when errors in format, matching or loading are detected.
</t>
  </si>
  <si>
    <t xml:space="preserve">Ivalua has integrations with Dun &amp; Bradstreet, Ecovadis, Bureau Van Dijk, eAttestations, Ellisphere, Intuiz, Ecovadis, Provigis, Mastercard and Riskmethods.  Ivalua can also integrate with goverment registries (OFAC, etc.). With these providers, Ivalua can centralize financial data, 3rd party risk ratings, entity verifications, semantic montiricing, etc. 
</t>
  </si>
  <si>
    <t xml:space="preserve">The Ivalua platform supports: custom integrations done for 3rd parties. Ivalua has existing 3rd party interfaces (BvD, ecovadisetc.)  AddOn store includes 3rd party integrations pre-packaged for easy use by a customer or partner and can be easily turned on or off  For 3rd party integrations brought to Ivalua by the client, Ivalua can and has supported these integrations with our Integration Toolbox. </t>
  </si>
  <si>
    <t>Ivalua can support deep integrations with global government registries, like OFAC, and multiple 3rd party databases etc.</t>
  </si>
  <si>
    <t>A key strength of the Ivalua Platform is its rich functionality for integration that connects quickly and easily with your back-end systems to simplify the exchange of data and automate workflow across systems. With Ivalua, companies can align integration to push or pull data according to a variety of business or technical scenarios, including:
•        Batched vs real-time.
•        Synchronous vs asynchronous
•        Flat file based vs xml/json based
•        Webservice vs sftp/as2
•        Scheduled triggers vs triggered by workflow
•        Consume web services vs expose web services
Ivalua’s integration process minimizes errors and simplifies administration by preventing the creation of duplicate data, supporting partial updates and handling joint master scenarios when multiple systems have ownership of part of the record. The entire ETL (extract, transform &amp; load) process includes data transformation and business logic that can block data missing key information, substitute data or user lookup tables to transform information. Ivalua can also import only changed data elements or full database loads, and the integration process can perform deactivations and attach workflows to objects after import.
TOOLBOX HIGHLIGHTS
•        ETL functionality (flat file import, transformation and loading).
•        REST based and secure web services.
•        JSON and XML data support.
•        Query functionality (flat file output, scheduling, multiple formats).
•        EAI engine to manage complex sequential integration actions associated with Web Services, REST, scheduled push and pull of data, AS2 pipes, SFTP, HTTPs and SSO integrations.
•        Integration Protocols (AS2, SFTP, HTTPS).
•        SSO framework (SAMLv2, Active Directory or other SSO protocols).
•        API Console to expose web services to pull and push data into the Ivalua platform.</t>
  </si>
  <si>
    <t xml:space="preserve">not currently supported / not applicable 
</t>
  </si>
  <si>
    <t>Ivalua supports real-time SFTP data transfer with constant polling, file structure identification routines to detect new data for pulling in, and auto-exports to source systems when master data updates are detected
We can also control the polling time.  We've completed both styles, where we 'listen' on multiple structures looking for different master data types -- and we've done single-directory listening where we inspect the filename coming in to know what kind of data it is.</t>
  </si>
  <si>
    <t>Ivalua supports integration changes, additions, subtractions at any point in time (pre prod/ prod). This is thanks to our customer and partner accesable (and user friendly) integration toolbox.</t>
  </si>
  <si>
    <t>Because of our "everyting is configurable" approach, our deployments rarely if ever have require code-level customizations (but this is possible if absolutely needed). The levele of flexibility offered by ivalua is often why we win.
Cusotmers and partners have access (with the appropriate permissions) to Ivalua's "design mode" where minor to signifcant changes can be made to support business requirements. Ivalua's workflow capability can support complex business requirements for the largest global companies with local versions of business processes. 
Perhaps the greatest testiment to Ivaluas flexibility and configurability is the Meritor NPI example, where they created a new module. This highlights the integration of the platform, as well as the ability of a customer and or partners to tackle extreamly complex real world problems and provide extreamly high levels of value to the business.
Ivalua has the ability to integrate with 3rd party solutions and has existing interfaces with a number of major players, including: D&amp;B, BvD, etc. Data and information from these providers can be used throughout the entire platform, as the company sees fit (e.g. add supplier risk ratings where most useful to buyers, not just on the supplier record)</t>
  </si>
  <si>
    <t>Ivalau offeres extreme permission granularity down to the field level on the page and across the platform. And that view filtering is even more varied at the field level because of the ability to add conditional logic at the same level.
Also, admins with the permission to do so can create new permissions on as needed basis (also modify/remove) to ensure new business requirements are addressed on an ongoing basis.</t>
  </si>
  <si>
    <t>Slack like asynchronous messaging as well as shared-views and real-time forums in certain modules. Workflow that drives collaboration efficiencies by only inviting the right people at the right times. Alerts and workflows that email when certain wires are tripped. Task management in the platform so action items are coallated across the suite and follow-ups can be tracked and audited.</t>
  </si>
  <si>
    <t>There are 3 modules that function as forums around a specific subject area and allow for advanced collaboration:
1. Savings Tracking module builds an action plan with full project gantt charting and action items as well as 4 levels of financial tracking. Collaborators can see all associated procurement activity driving towards the subject of savings. The focus here is on Finance.
2. Bill of Materials module is a forum for all the collaborators around a company's product line (marketing, manufacturing, engineering, etc.) who want a full view of all that is going on from the acquisition of first articles, vetting of new suppliers, negotiation of new volumes... they have this one portal to see and collaborate with procurement/sourcing in these activities.
3. Programs Management module is a standalone module with action planning (gantt and tasks), a sharepoint like document repository, real-time messaging, and links to procurement activity throughout the suite. The module can be configured to provide a forum for cross-organizational teams managing, for example, an oilfield, a new building construction, management of a retail mall or apartment complex, setting up a new business line...</t>
  </si>
  <si>
    <t>Access controls allow for view/edit down to the field level, which, in turn, allows for the same screen to be accessed by different internal (and supplier) users at the same time. Particularly in areas like RFx and Response or Contract Authoring, there is functionality that balances the real-time updates with potential for collision between multiple editors.</t>
  </si>
  <si>
    <t>Ivalua offers a very sophisticated survey tool that allows for internal collaboration on survey creation (based on templates or new), simple survey design with various options for question types, campaign management feature to involve internal evaluators, ability to assign weights to certain responses and also conditional flows. Authorized profiles have the possibility to create Campaigns in Ivalua to score and measure different aspects of supplier performance. Campaigns are made of Scoring Campaigns and Spot evaluations questionnaires (surveys) that can be shared with selected users. Participants are notified directly on their Ivalua homepage and can also be notified via the Collaboration panel. Ivalua has released new global dashboards showing the progress of questionnaire campaigns (e.g. Performance and RFIs, etc.), further improving the out of the box capabilities for users to manage campaigns. 
Surveys are created, shared, scored and managed using the Questionnaire module. The Questionnaire module allows you to build and manage questionnaires that can be used
to address very distinct needs across the application.
These needs fall into three categories:
- The need to assess and score a supplier
- The need to collect information
- The need to score supplier answers to a questionnaire
These needs are addressed through various processes:
- Spot evaluations
- Campaigns
- RFP proposal evaluations
Questionnaire templates are predefined questionnaires, which you can tailor to the requirements of your company and which are made available to users. Each questionnaire template has a type, an owner, and may be linked to an organization and a commodity. It also includes a questionnaire, as well as default rules for respondent assignment. By tying questionnaire templates to an organization and a commodity, you can specifically adapt the templates to purchasing category and organization requirements, and control access to those based on users’ scope. Depending on the use case, questionnaire templates may or may not be editable by end users. Templates for scoring campaigns and spot evaluations are defined by SMEs at company level and must remain stable over time in order to allow score consolidation; this is why they are read-only and end-users have no choice but to use them as is. In other use cases, templates can be modified by end-users to cater for contextual needs.
Questionnaires can also be used to measure, evaluate and track inherent risk. This information can be leveraged in various ways to the benefit of the client, whether providing feedback the supply base, mitigating existing or future business risk with that supplier, etc.</t>
  </si>
  <si>
    <t>Ivalua offers great Excel support across the S2P process making it easier for both buyers and suppliers:
 - ability to define questionnairs, etc.
 - ability to define RFx cost breakdowns
 - ability to define RFx What If post bid analysis and supporting calculations
 - ability to analyze What If, and provide buyer entered feedback and upload back into platform
 - ability to define award template 
 - ability to analyze award templates and upload back into platform
 - ability to export BI dashboards/pivot tables to Excel for evaluation
 - ability to export/import material forecast collaboration data sheets for components (this works for both buying company user and suppliers), making it easier/quicker to collaborate.
 - ability to manage mass (anything &gt;1) collaborative PO modifcations/edits (both buying user and supplier)</t>
  </si>
  <si>
    <t>See the extensive capabilities in the Temp Staffing answer below, but consider that strictly HR and PII type information management is not a focus (though it can be configured) because of the need to keep up with local HR laws, etc. that is not our core competency.</t>
  </si>
  <si>
    <t>Platform provides for individual user (contractor) management including certifications, onboarding/offboarding, performance reviews, skills/competencies, history of work, etc. 
Sourcing, Catalogs, requisitions, orders and Invoice modules all have infrastructure to handle special handling of Contract Worker-based transactions. For example, Sourcing can look for suppliers of manpower with attributes tuned to the need (level of expertise, skill sets, geographical locations, etc.). Specific service profiles can be maintained generically but then specifically priced out in line cards within the Contract module.
For fulfillment, both milestone/deliverable based transactions and time-card based transactions are supported where the latter may involve integration with MSPs OR be handled in Ivalua's own timesheet screens.
Additional capabilities include specific legal compliance to European coemployment standards, integrated time and expense reporting and integrated asset tracking. These last 2 components are key for a full view of the Contracted Worker's impact on the company (not just their time spent, but any expenses incurred and assets, like a company laptop, used).</t>
  </si>
  <si>
    <t>Full authoring of SOW is available through contracting OR order modules (flexibility here is important as some industries are doing SOWs as orders for full budget tracking and allocation purposes).
Worker level tracking is available through the same infrastructure components of the Temp Staffing functionality discussed above, but for most SOW work, we see the tracking done for milestones and deliverables along with gantt chart and task management functions which exist throughout the modules in our standard Source-to-Pay offerings. This allows for flexibility in types of engagements including milestone based projects, time-and-materials billed projects, on-demand services and subscription services.</t>
  </si>
  <si>
    <t>Preferred suppliers can be defined at the category and product/service level, and the system can limit selection to preferred suppliers in appropriate situations based on user-defined rules. Evaluations and the reviews, users can easily identify suppliers that have proven their ability to satisfy consistenly our customers.</t>
  </si>
  <si>
    <t>Ivalua can support manual blocking/blacklisting of suppliers as well as automated blocking/blacklisting of suppliers based on either internal KPI thresholds (e.g. questionnaire, performance, quality) and/or 3rd party data from goverment denied party lists (OFAC, etc.), financial (D&amp;B, BvD, etc.), CSR (Ecovadis), certifications (e-attestations, provigis,etc.) or any other data source used by the client.</t>
  </si>
  <si>
    <t>Ivalua's issues identification module helps capture issues in both manual and automated ways. Buyers can raise exceptions through the solution as they arise, and these can be linked to  improvement plans for mitigation. Many Ivalua customers also use integrated solutions to capture performance issues as they are logged in ERPs or other issue management software. The input can be captured and calculated in Ivalua to feed KPI measures in scorecards. Alerts and notifications can be configured to advise stakeholders of changing trends, and our BI capabilities can visually demonstrate these trends through reporting.
Ivalua's native BI layer helps users identify changes in issues with 360 degree KPI's / indicators / thresholds. 
 Issues Management gives you the ability to report problems arising within the relationship with the supplier. Users can log and manage exceptions in relation to: Suppliers, Contracts, Sourcing processes, Orders, Receipts, Invoices. Issues may be of different types (Delay, Price, Quality, General) and severity level (Minor, Average, Major). In the course of its lifecycle, an exception will go through various statuses (New, In progress, Solved) driven by its validation workflow. 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t>
  </si>
  <si>
    <t>Ivalua's native BI layer helps users identify changes in issues with 360 degree KPI's / indicators / thresholds. These can be mixed with 3rd party data (BvD, Ecovadis, Riskmethods, etc.).</t>
  </si>
  <si>
    <t>Ivalua's Improvement Plan module supports issue/message notification and can be associated to campaigns and evaluations to enable tracking.
Issues Management gives you the ability to report problems arising within the relationship with the supplier. Users can log and manage exceptions in relation to: Suppliers, Contracts, Sourcing processes, Orders, Receipts, Invoices. Issues may be of different types (Delay, Price, Quality, General) and severity level (Minor, Average, Major). In the course of its lifecycle, an exception will go through various statuses (New, In progress, Solved) driven by its validation workflow. 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t>
  </si>
  <si>
    <t xml:space="preserve">Ivalua can monitor external metrics and performance and notify if performance changes meet certain defined thresholds.  Ivalua's native BI layer helps users identify changes in issues with 360 degree KPI's / indicators / thresholds. These can be mixed with 3rd party data (BvD, Ecovadis, Riskmethods, etc.). </t>
  </si>
  <si>
    <t xml:space="preserve">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 </t>
  </si>
  <si>
    <t xml:space="preserve">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 
</t>
  </si>
  <si>
    <t xml:space="preserve">We can leverage existing plans to initialize an improvement plan and adjust it as needed. </t>
  </si>
  <si>
    <t xml:space="preserve">Ivalua's AddOn store acts as a template library, enabling the sharing of templates.
</t>
  </si>
  <si>
    <t xml:space="preserve">Ivalua supports monitoring and notifications based on timeframes in the corrective action (part of our Issues Management Module). Progress, or lack thereof, can be monitored through KPI's. Based on those KPI's thresholds can be triggered indicating various levels and types of notifications are triggered (e.g. blocking notifications, emails, warnings, etc.). An action plan can be defined based on a performance review or a risk assessment too. </t>
  </si>
  <si>
    <t>Both the buyer and supplier have the ability to post post-mortem comments or documents int he corrective action. Or the buying company user can use detailed survey/questionnaires to dig deeper with post mortems, which can further feed metrics, KPI's, etc. and gather more pointed information for lessons learned to improve templates and workflows going forward.</t>
  </si>
  <si>
    <t xml:space="preserve">Currently alerts can be confirgured to track and guide the user to correct actions. These alerts are based on configured rules which can be standard or configured based upon individual customer's business process. </t>
  </si>
  <si>
    <t>The primary means for helping an organization manage risk is Ivalua’s ability to consolidate multiple forms of data in a single repository. Examples of data that can be used as inputs for identifying risks include metadata about a supplier, contract, and transaction (geography, value of the object, past performance, etc.), stakeholder survey inputs and results, historical data pertaining to vendor compliance with mandatory requirements such as credentials, licenses etc., market conditions (using third party data from sources such as D&amp;B), financial information (using key financial inputs uploaded from the supplier's public financial statements using MS Excel and 3rd party data providers) and socio-economic objectives (using vendor profile information such as diversity, as well as 3rd party data from EcoVadis). 
Many of Ivalua’s clients benefit from Ivalua’s ability to collect different pieces of information about a supplier and take action on that data in order to support various supplier portfolio initiatives. This data can be collected via integrations with third-party data providers or through supplier self-disclosure. When meta data exists Ivalua can then require that various supporting documents be submitted in order to validate and approve the status of the supplier. Supporting documents can be time-based thus proactively informing both supplier and Client stakeholders when certain credentials need to be provided or renewed. This in essence shifts the burden to the supplier and puts the administrative overhead of collecting the data on the shoulders of the Ivalua platform. Clients taking advantage of Ivalua’s native data repository and workflow tools find it much easier to collaborate with suppliers in achieving a higher adoption rate and improved compliance and risj information.
Ivalua provides comprehensive Vendor Risk Evaluation capabilities to help organizations assess the risk associated with suppliers, contracts and transactions (or the combination thereof). The primary means for helping an organization manage risk is Ivalua’s ability to consolidate multiple forms of data in a single repository. Examples of data that can be used as inputs for identifying risks include metadata about a supplier, contract, and transaction (geography, value of the object, past performance, etc.), stakeholder survey inputs and results, historical data pertaining to vendor compliance with mandatory requirements such as credentials, licenses etc., market conditions (using third party data from sources such as D&amp;B), financial information (using key financial inputs uploaded from the supplier's public financial statements using MS Excel and 3rd party data providers) and socio-economic objectives (using vendor profile information such as diversity, as well as 3rd party data from EcoVadis). Not only can this data be stored, it can also be commented on and rated by Stakeholders, Risk managers and auditors. These inputs can then be used to calculate a specific score that will be an attribute ascribed to a supplier, contract or transaction. This score can in turn drive system alerts to inform users of the supplier, contract or transaction risk for them to make the appropriate decisions. The other key feature of Ivalua is the ability to take the inputs and/or KPI scores and use that information to dynamically alter system workflows to include additional review and approval steps, require additional input (meta data or documentation) and/or prohibit tasks from occurring until the scores/conditions improve.
The Questionnaire module allows you to build and manage questionnaires that can be used
to address very distinct needs across the application.
These needs fall into three categories:
 - The need to assess and score a supplier
 -  The need to collect information
 -  The need to score supplier answers to a questionnaire
These needs are addressed through various processes:
 -  Spot evaluations
 -  Campaigns
 -  RFP proposal evaluations
Questionnaire templates are predefined questionnaires, which you can tailor to the requirements of your company and which are made available to users. Each questionnaire template has a type, an owner, and may be linked to an organization and a commodity. It also includes a questionnaire, as well as default rules for respondent assignment. By tying questionnaire templates to an organization and a commodity, you can specifically adapt the templates to purchasing category and organization requirements, and control access to those based on users’ scope. Depending on the use case, questionnaire templates may or may not be editable by end users. Templates for scoring campaigns and spot evaluations are defined by SMEs at company level and must remain stable over time in order to allow score consolidation; this is why they are read-only and end-users have no choice but to use them as is. In other use cases, templates can be modified by end-users to cater for contextual needs.
Campaigns within Ivalua offer the ability to assess a whole set of objects and manage all these evaluations within a single process. Campaigns can either aim at scoring a selection of objects (scoring campaigns) or at collecting information from a selection of suppliers (such as supplier data update campaigns, supplier risk or performance assessments, sourcing RFIs) or from internal users (pre-RFP requirements gathering campaigns).</t>
  </si>
  <si>
    <t xml:space="preserve">Users can prioritize risks manually (using team-based weighting if desired)
</t>
  </si>
  <si>
    <t>Ivalua includes advanced  modeling what if analysis capabilities in the solution, with the ability for users to use/create complex formulas, include market feeds, to better understand the full cost picture and implications of (n) strategic options. This can be done at the item level or RFx level (all items) and gives the user the ability to include buyer entered fields (logistics, risk calcs) to arrive at a total landed cost.</t>
  </si>
  <si>
    <t>Project plan templates can be used to outline key steps and tasks for mitigation plans.</t>
  </si>
  <si>
    <t>Ivalua's Addon Store enables those with access the ability to share and use templates.</t>
  </si>
  <si>
    <t>Ivalua provides the ability to monitor execution of mitigation plans, regardless of the method chosen for management. This can include action plans or more formal projects. Both provide vehicles to monitor and manage tasks/milestons and projects provide collaborative team work, document sharing, etc.</t>
  </si>
  <si>
    <t xml:space="preserve">Deep formula support across multiple risk scores and KPIs which support drill-down and filters
</t>
  </si>
  <si>
    <t>Ivalua has interfaces in place with partners that support semantic risk modeling, such as, BvD, D&amp;B, etc. This information can be used to trigger various notifications (including warning, blockinge, etc.) as well as using rules / calculations to impact an overall (or various) risk scores.</t>
  </si>
  <si>
    <t>Ivalua has interfaces in place with partners that support Sentiment modeling, such as riskmethods, BvD, D&amp;B, etc. This information can be used with rules and calculations to trigger various notifications (including warning, blockinge, etc.) as well asimpact an overall (or various) risk scores.
Ivalua's latest release includes automated sentiment review and gathering capabilities based on actions/processes (e.g. at the conclusion of a contract, upon receipt of goods, catalog item ratings, etc.). This data is summarized in a central location int he supplier record with a dashboard for quick analysis.</t>
  </si>
  <si>
    <t xml:space="preserve">Risks can be identified based on supplier surveys, RFI data gathering as well as score values of KPIs (e..g quantitative data) based on the responses being Yes/No, or above /below certain numeric values. Risks can also be identified based on Issues created in our Issue Management module. Thus risks can be identified both automatically as well as manually, using a cross-section of data.
Alerts are also set up based on supplier scores...etc. E.g. if D&amp;B score falls below x, then alert sent, actions taken...
</t>
  </si>
  <si>
    <t>Ivalua includes a deep financial information tab in the supplier profile, providing a deep set of requested information out of the box and has also provided an improved ability to leverage supplier questionnaires to measure, evaluate and track inherent risk. These capabilities, bundled with existing supplier qualification capabilities further strengthen a customers ability to deeply understand their supply base from a strategic management and risk perspective. 
Furthermore, Ivalua provides integration options with 3rd party data providers. This information can be combined in KPI's and supplier scoring with OTD, defect/return rate, improvement plans / corrective actions.
Some of Ivalua's 3rd party tech partners provide semantic modeling which can be leveraged to identify various risks. This can lead to actions taken by the users</t>
  </si>
  <si>
    <t xml:space="preserve">Ivalua, through integrations with 3rd party providers and registry databases (e.g. OFAC,etc.) can provide Supplier status checks. Some open government databases not all. </t>
  </si>
  <si>
    <t>Ivalua can monitor regulatory requirements via 3rd party integration.</t>
  </si>
  <si>
    <t xml:space="preserve">Ivalua provides clients with a comprehensive ability to manage tax and duty rates globally via integrations such as Thompson Reuters or other solutions. </t>
  </si>
  <si>
    <t xml:space="preserve">Ivalua can provide new monitoring through 3rd party integrations. For example Mastercard track can provide information on multiple regulatory or financial checks against suppliers and raise an alert. </t>
  </si>
  <si>
    <t>Ivalua is single-tenant so doesn't suffer from multi-tenant related issues.
Ivalua uses virtual networks VLAN (Virtual Local Area Network) to partition its various networks.
All sites have firewalls for filtering inbound and outbound connections to the internet as well as between intra sites VLAN zones.
Ivalua configures all network infrastructure to enforce the “principle of least access,” including filters that allow only the minimum required traffic. 
Intrusion Detection System and Intrusion Prevention system (IDS/IPS), monitors and blocks malicious traffic or attack on network traffic traversing the device. 
The VMs are built using a rigorous hardening process.
Threat assessment and penetration testing are regularly executed against the applications accessible from the Internet as well as against the hosting infrastructure.
Monitoring and Supervision service is provided 24 by 7 by Ivalua IT Personnel.
Managed devices (switches, routers, firewalls) communicate their activity logs to two different servers, located in two geographical distant data center. Traces generated by these devices are thus kept redundantly.
Remote agents are installed on all Windows servers and allow collection of various information from the servers by several monitoring/supervision servers. Systems monitoring is thus enabled by periodic reviewing of dashboards and graphs.
Hardware operating graphs monitoring
Services graphs monitoring
Event logs reviewing
Web server (ping and https requests)
Server CPU, memory, hard disk usage
Network Activity
Database Activity
Monitoring of configuration and environmental changes.
Web and application logs analysis to detect typical intrusion schemes.</t>
  </si>
  <si>
    <t>Notifications and alerts can be based on the factors previously described in answers for this question and can include 3rd party integrated data and can be triggered with thresholds or significant changes.</t>
  </si>
  <si>
    <t xml:space="preserve">our system supports all of the requirements for multiple financial compliance acts around the world
Ivalua supports SOX and European compliance requirements </t>
  </si>
  <si>
    <t xml:space="preserve">Ivalua integrates with 3rd party compliance providers such as Ecovadis that can provide detailed reports on each supplier. Furthermore, Ivalua has existing tools that can be used to gather and manage data directly from suppliers to support Anti-human trafficking compliance efforts </t>
  </si>
  <si>
    <t>Our system supports requirements for EU RoHS and EU REACH.</t>
  </si>
  <si>
    <t xml:space="preserve">Today Ivalua supports 3rd party integration with Ecovadis and other supplier environmental compliance / CSR reporting companies. Ivalua is, however, flexible enough to meet the requirements described in this question if a customer desired to collect this type of information. Ivalua can be configured to capture and track energy, fuel, water usage and carbon emissions using the questionnaire capability. Ultimately, this data could easily be represented in a chart/pivot table, using KPIs and indicators and the Ivalua BI Layer. By doing this, the customer can track utilization by supplier over time at a granular level (e.g. region/country/plant) if they so desired and could also include kpi reporting that 1) on the supplier record, 2) visible to the supplier (if so desired), 3) aggregate data across suppliers logically (e.g. total, region, etc.) 
</t>
  </si>
  <si>
    <t xml:space="preserve">The Ivalua solution makes invoice status very clear and reporting/filtering on invoice "OK to pay" status is extreamly simple. Ivalua can integrate with any related databases and suppliers can be flagged with potential issues. Ivalua includes an extensive audit trail and supports FCPA and any similar acts.
</t>
  </si>
  <si>
    <t>Ivalua is GDPR compliant, and can support sensitive data and information in some of the most demanding industries, such as Healthcare.</t>
  </si>
  <si>
    <t>Ivlua can integrate with 3rd party systems that can verify each link in the supply chain is documented and free of conflic minerals.</t>
  </si>
  <si>
    <t xml:space="preserve">Ivalua can integrate with 3rd party CSR and auditing solutions to verify compliance with labor standards and laws </t>
  </si>
  <si>
    <t>Ivalua offers CSR and financial risk feeds from the big players as well as any 3rd party solution the client wants to work with thanks to our integration toolbox. Ivalua can also integrate with with government feeds, such as OFAC. Ivalua can also integrate with semantic and sentiment monitoring.</t>
  </si>
  <si>
    <t>Customers can choose to connect with suppliers directly on the Ivalua Portal, on third party commerce business networks or VAN networks. In all cases, all Ivalua needs is the API/cxML settings of the supplier. Ivalua does not charge any supplier enrollment or transaction fees in either case. Ivalua has an interface with Mastercard Track that enables supplier discovery.</t>
  </si>
  <si>
    <t xml:space="preserve">Ivalua can collect any document type as part of the supplier onboarding and management process (definable by the customer) and also supports expiration tracking, notifications, and various types of alerts (e.g. blocking). This process is also easily modified over time thanks to Ivalua's flexibility at the customer level.
Ivalua integrates with any 3rd party, including OOTB interfaces available in the AddOn store for e-Attestations and Provigis, can support verfication requests and advanced management needs. Furthermore, Ivalua can integrate with an OCR provider to automate certificate metadata extraction. </t>
  </si>
  <si>
    <t>Ivalua supports a number of OOTB categorization and tagging attributes for a supplier. For example, oganizaiton, commodity and current status. Ivaluas permission based structure enables suppliers status to be well organized, managed, and even audited.
Due to Ivalua's flexible nature, customers can also easily add additional levels of catagorization/tagging as needed, without code and at any point either before implementation or after.</t>
  </si>
  <si>
    <t>With Ivalua, clients can create Campigns and RFIs for individual or mass data updates by suppliers. They can use Supplier Registration form and workflow for this process. While often overlooked in most supplier management systems, the ongoing management of supplier data can be more challenging and time consuming than initial on-boarding activities. Ivalua’s SIM module allows you to notify multiple suppliers at the same time by requesting a review and update of their company information. Capture each supplier response separately and seamlessly integrate their answers into the corresponding supplier record.
Ivalua has global dashboards showing the progress of questionnaire campaigns (e.g. Performance and RFIs, etc.), providing out of the box capabilities for users to manage compaign progress and results.</t>
  </si>
  <si>
    <t>The suppliers self-registration workflow process can include information, documents, qualifications and capabilities for supported spend categories, etc. Additional field and table level customizations are possible in the user interface can be unique for each client process. 
 Ivalua's robust configurability helps organizations collect any kind of data, in any sequence, so as to make sure all needed data points are submitted and checked for format accuracy. The underlying workflow can respond to inputs so as to route different submissions to different users based on inputs provided (e.g. review/approval, scoring, etc.). Each supplier record can be checked for duplication/rejection as part of the workflow.
Ivalua can also use 3rd party resources, databases, etc. to aid, simplify and streamline the onbaording process.</t>
  </si>
  <si>
    <t xml:space="preserve">OOTB supplier profiles include deep/relevent supplier company profile information, contacts, internally responsible management team, financial, invoicing, documents, qualifications, inherent risk discovery processes, relevant dashboards /analytics/kpi's, performance, sustainability, summary of various actvities, and workflow(s) for profile updates and approvals.
Ivalua's latest release includes automated sentiment review and gathering capabilities based on actions/processes (e.g. at the conclusion of a contract, upon receipt of goods, catalog item ratings, etc.). This data is summarized in a central location int he supplier record with a dashboard for quick analysis. </t>
  </si>
  <si>
    <t>Ivaluas flexibility allows customers with an esentially limitless ability to modify/add to the supplier profile and onboarding process. This includes the unique ability to add to existing OOTB dashboards with relevant KPI's from across the S2P platform.</t>
  </si>
  <si>
    <t>Ivalua allows for powerful collaboration features to suppliers, i.e. they can view, confirm, accept, reject, change, respond, counter-offer, create and propose/send, add/manage tasks (improvement plans/Corrective Actions), social chat/ comment, delegate to other supplier users. Ivalua's powerful and configurable platform allows Buyers to define what collaborative rights they want to assign to various supplier profiles. For example, they may allow a supplier to configure delegation/ assignment within additional users in the supplier organization, but not to Buyer tasks. Ivalua allows deeper workflow based collaboration with suppliers.</t>
  </si>
  <si>
    <t xml:space="preserve">Ivalua makes the survey response process as easy as possible for suppliers. The buyer can select which contacts to invite to a survey process, furthermore we allow suppliers to add team respondents to add additional contacts. For collaboration beyond that, suppliers can download responsonses to excel and manage offline. We find that most suppliers dont need additional administration beyond that. 
</t>
  </si>
  <si>
    <t xml:space="preserve">
The Ivalua SRM suite of applications is designed to provide a 360° view of our client's relationship with a given supplier in real time. This includes a robust scorecarding feature and these scorecards can be configured and saved and reused as templates. Any KPIs and/or measures can be easily added and configured. 
The snapshot overview of your integral relationship with any given supplier can be instantly produced in a dashboard.
KPI's are entirely definable and configurable, marketplace wide, or by commodity/supplier group or any other subdivision of the vendor community. Score cards: same thing. We have pre-built templates that can be filled but quite often risk scoring methodology, weightings, attributes, etc are different depending on the vertical, which is why a customer can also design their own scorecard and/or questionnaire.Ivalua supports the creation and distribution of 360-degree supplier scorecards- these may include any/all metrics, including NPS and advanced metrics. Clients can use a full range of formulae. Scorecards can be filtered and drilled-down to the same extent as a report dashboards. To complete surveys, suppliers can complete Excel export files and import.</t>
  </si>
  <si>
    <t>Issues Management gives you the ability to report problems arising within the relationship with the supplier. Users can log and manage exceptions in relation to: Suppliers, Contracts, Sourcing processes, Orders, Receipts, Invoices, etc. Issues may be of different types (Delay, Price, Quality, General) and severity level (Minor, Average, Major). In the course of its lifecycle, an exception will go through various statuses (New, In progress, Solved) driven by its validation workflow. 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t>
  </si>
  <si>
    <t xml:space="preserve">Suppliers can log issues, which buyers can then flip into corrective action requests
</t>
  </si>
  <si>
    <t xml:space="preserve">Ivalua supports multiple proposals per supplier, and RFx rounds. This enables an effective feedback/ negotiation and documentation process. Ivalua includes a unalterable audit trails of all activities across the platform as well. </t>
  </si>
  <si>
    <t>Ivalua is planning extensive valua add capabilities over the next 6 months, and also continues to make progress towards AI enabled capabilities:
 - Improved/increased automation in supplier review process
 - Improved 3rd party interfaces
 - UI/UX improvements
 - Enhanced risk scoring
- central supplier database
 - Supplier mobile access
 - Additional 3rd party compliance resources
 - Unlimited supplier parent/child hierarchy
 - enhancements around perfermance &amp; risk assessments
 - Supplier deduplication (AI)
 - Automatic supplier selection (AI)</t>
  </si>
  <si>
    <t>Would be a 3 except that Ivalua is often called upon to implement for clients who have complex requirements and have failed with other competitors. Implementing with this complexity in mind and keeping a 98% retention rate (since 2001!) is exceptional even as those same clients are demanding quick, easy, cheap and perfect.
Ivalua Partner Certification Program continues to grow globally. Currently we have over 270 certified partner consultants that can deploy Ivalua and have gone through our rigourous training and certification program, 300-400 (this number is also growing) additional including those not certified.  These are trainings that Ivalua charges its partners for, many of whom are building dedicated Ivalua teams. 
Ivalua's professional services team continues to grow and is able to support global projects around deliver, training, design, change management, configuration, testing training, spend data cleansing and other related services including integrations. Partners can also deliver 100% of ivalua automonously providing they are acertified. Ivaluas Customer Success team is responsible for: Advisory &amp; Consulting, KPI monitoring &amp; tracking, User Groups and Benchmarking by industry.</t>
  </si>
  <si>
    <t xml:space="preserve">Ivalua is capable of and does deliver all phases of services through project design, implementation and throughout production. This includes: operational/IT strategy, implementation planning, and implementation execution (process redesign, system tailoring/customization, testing, training, post implementation support, etc.) 
Our partner professional services firms do the above as well and add further depth in IT systems design, Integration with SAP and other ERPs, Sourcing Event services, Supplier Enablement services, Spend Classification support, Contract Migration services, Organizational design, Change Management, Training, Advanced Analytics, etc. We have over 270 certified partners currently.
</t>
  </si>
  <si>
    <t>Both Ivalua and partners are able to provide clients with custom analytics. 
Ivalua (and partners) commonly deliver: spend/opportunity analysis, performance analysis, risk analysis</t>
  </si>
  <si>
    <t xml:space="preserve">Ivalua, Partners (such as Consus Consulting, KPMG, etc.) and Clients can use Ivaluas tools to: aggregate, cleanse, classify, enrich, and harmonize client data.  
</t>
  </si>
  <si>
    <t xml:space="preserve">Ivalua has extensive integration capabilities and is often involved in the integration design/implementation process for customer projects, even when partners are ultimately responsible for implementaiton (SLA). Often ivalua takes lead on integration services and we have aa unique set of tools built in to the platform to enable faster and smoother integrations and also acommodate very complex situations e.g., integrating to 23 different systems to help whirlpool manage their vendor master data (in ivalua) and feed thes systems accurate data. </t>
  </si>
  <si>
    <t xml:space="preserve">Ivaluas UI/UX and overall solution is effective and easy to use (Note: we are still constantly working to improve), and as such have seen great success with little to now training for users. For example: Fannie Mae achieved 100% employee adoption among their 8,000 employees from Day 1.
That being said, we offer various training services for customers, such as access to our extensive e-learning portal, "The Ivalua Academy", which includes video clasess and an extensive documentation library,  as well as customer administration and configuration courses and custom training options delivered by Ivalua's Customer Success organization. Most commonly we find that our customers elect to use the train the trainer approach - meaning administrators receive training from Ivalua and/or Ivalua Partners and subsequently disseminate knowlegde throughout their organization.
</t>
  </si>
  <si>
    <t>Ivalua offers 24x7 support with resources located in EMEA, North America, and Asia14 languages over the phone, email and Ivalua Extranet. The Ivalua Extranet is used and updated in real time as a ticket managmenet tool by customers and partners, capturing a wide variedy of meta data related to any incident, prioritization, tracking all communication history, and supporting reporting and response time KPIs.
End-user support (Level 1)
 - Provides assistance to end-uer that have login credentials
 - Provides assistance to suppliers that have login credentials
 - Available in multiple languages through regional hubs
Administrator support (Level 2)
 - Provides technical assistance on configuration to trained adminstrators
 - Delegation to report on production
Maintenance support (Level 3)
 - Support for standard software and specific ustomer application
 - Defect requests
 - Maintence releases/updates
 - Specific Enhancements Requests</t>
  </si>
  <si>
    <t>Ivalua's Customer Success organization provides limited Benchmarking for customers as well as Advisory &amp; Consulting services and KPI monitoring &amp; tracking. We also host customer user groups to foster networking and knowledge sharing across our customer base. The Ivalua Academy boasts an active forum for peer-to-peer questions and tips.</t>
  </si>
  <si>
    <t xml:space="preserve">Ivalua has a robust network of resources in place for customers:
 - Project Manager/Director from Ivalua manages a customer project or supports Partners to ensure successful delivery.
 - Customer Success manager is dedicated to each customer upon signing to lay the grouwork for ongoing success, and provides advisory &amp; consulting, KPI monitoring &amp; tracking, user groups, and benchmarking by industry. This person, along with a Strategic Account Manager is largely responsible for developing long term strategy with the customer. 
 - Ivalua also supplies technical experts for every project to provide technical expertise during implementation and after go-live for Administration, troubleshooting, UAT Support, design, configuration, testing, integration, etc.
</t>
  </si>
  <si>
    <t>Spend Classification services with advisory on what to do with the analysis is our most established service.
We are formalizing the Sourcing Event management we've been doing for years on an ad-hoc basis.</t>
  </si>
  <si>
    <t>Ivalua has grown its entire suite by innovating together with clients that were passionate about working with us on the innovation. The commercial model is simply that they are the first and get the work for free while we build for a broader market and keep the IP. We continue to build new modules (most recently the Direct Materials Forecasting and MRP Order Collaboration modules) and refine others (Savings Tracking and Category Management) with existing, pioneering clients.</t>
  </si>
  <si>
    <t>Ivalua's configurability is well documented, but the fact that all this power is available through a client accessible user interface is an important point that is driving services to empower clients to own their solutions more comprehensibly then with any other tool. The Ivalua Certification program that trains internal and partner configurators and integrators can apply to the more modern IT organizations that are, in turn, service providers to their internal customers. Ivalua is well oriented towards support of autonomy in the client IT and Business Analysis organizations so they can manage their own specific needs.</t>
  </si>
  <si>
    <t>This is part of the spend classification output. Partners add more to this in practice.</t>
  </si>
  <si>
    <t>Our services are managed out of a central location with dedicated staff and is based on our technical system's ability to show transparency to the client throughout the classification process. The first important step is mapping sources to the standard import framework (though configuration to expand that framework is possible) and then application of the common transformations of the data so that classification rules can be built on normalized incoming data. The classification process involves up front "clue-mapping" exercises that map individual data elements in the spend (GL codes, internal material codes, descriptions, suppliers, etc.) to one or many categories. With enough clues in hand, the system will suggest classifications on full invoice lines based on clues which agree and their relative weight. The system allows for aggregated views of lines and clue clusters in the data for the team to bounce back and forth between different perspectives to land of the most specific rules.
Typically, a first pass as described above can take 3 weeks to get to 80% or so. As noted, this process is transparent to the client so they may be involved in rule building and guidance to the team throughout. The typical goal is 90% before opening up the spend for analysis by the client. Ongoing rule refinement can and does occur (either by the client or a partner or Ivalua's ongoing service) especially as new spend comes in. There are no "refreshes" since the best practice is for data to come in as spend occurs (ideally daily) and it is auto-classified by the growing rules-base and new rules development can happen as and when needed to increase that rules-base.</t>
  </si>
  <si>
    <t>as noted above, the ongoing service can work in the production data itself without interfering with spend as it flows in. There are no "refreshes" that take data offline for cleansing. Its all transparent and accessible and immediate in its impact on the analytics. Clients can see daily updates, if they so choose. This allows the ongoing service to be more regulated to the SLA (usually above 90% of spend).</t>
  </si>
  <si>
    <t xml:space="preserve">Onboarding is handled largely through the tool's setup and workflow capabilities which, for example, have reduced the 25 day process at City of New York to a few hours for each supplier. And were largely supplier self-onboarding in nature.
That said, many partners (KPMG, Consus) offer onboarding services as well </t>
  </si>
  <si>
    <t>Most of this is guided by the tool and there is not much call for external services (though some partners do offer this).</t>
  </si>
  <si>
    <t>Ivalua offers integrations with any provider of external supplier data, market data, pricing intelligence but we do not push any specific providers. Most of our clients are large and have established providers where they need them and our approach is to connect with whomever we are asked to connect to.</t>
  </si>
  <si>
    <t>Few clients are looking to share the gains from implementing our software. They prefer stable fees from us and all the upside. We are looking at Early Payments as an area where the unknowns about adoption may justify a gain/share model.</t>
  </si>
  <si>
    <t>Some Ivalua partners are heavily involved in the support and management of events on our clients behalf. Ivalua is formalizing this offering that we have provided ad-hoc in the past.</t>
  </si>
  <si>
    <t>Some Ivalua partners are involved in the managmenet of categories.</t>
  </si>
  <si>
    <t>Ivalua partners with number of 3rd party risk providers (D&amp;B, BvD, etc.). Clients can also bring their own 3rd party risk management partner of choice and integrate that service with Ivalua.
The nature of the risk measurement framework in Ivalua offers unique capabilities to expose and mitigate risk throughout the suite. Especially important are implementations that measure risk not at the Supplier level but at the more relevant and granular Contract level.</t>
  </si>
  <si>
    <t xml:space="preserve">Ivalua provides integrated spend analysis across the entire S2P platform. Categorization against a built-in (and customizable) taxonomy is included as well as the ability re-categorize within the spend workbench by adding new and/or modified rules and add weighted clues without moving to a separate categorization tool. Users are able to reclassify data already classified. They can make manual classification/rules impacting a single line (or many lines). Users have the ability to see the impact of rule/weight changes in real time to understand the impact of reclassification activities. Creation of rules based on keywords is also possible.
Ivalua supports in-line data enrichment via integration feeds. </t>
  </si>
  <si>
    <t>Ivalua supports forecast collaboration planning with suppliers, which is based on MRP integration data (although this can also be loaded via UI or MS Excel). This capability allows the buyer to understand supplier commitments at the component level across multiple suppliers well into the future, and make alternative supply plans where needed.
Ivalua also includes forecasted volumes into the BOM Lifecycle Manager Scenario anslysis, which gives buyers the ability to not only evaluate supplier vs supplier at the piece price/risk level, but see the impact of a supplier selection scenario over time on the extended total landed cost. This feature is useful to companies making strategic plans for volume ramp schedules for new product introductions.</t>
  </si>
  <si>
    <t>Ivalua includes the ability to create scorecards and also leverage scorecards from the AddOn Store. Scorecard results can be reflected in KPI's and can also be combined with other KPI data for more complex analysis. Additionally, Ivalua includes a dedicated module for Category Planning and Management and additional features to allow for setting and measuring Savings Tracking goals.</t>
  </si>
  <si>
    <t xml:space="preserve">Ivalua's category management module provides a 360-degree cockpit like experience for users, making it easier to view and understand all activities related to spend, suppliers, contracts, etc. The module also provides users with the ability to identify strategic and critical categories and:
+ Efficiently collaborate and share knowledge across teams to ensure a consistent and comprehensive  strategy for a given category
+ Define and roll-out category-wide objectives and incorporate all relevant organizations, stakeholders, suppliers and ensure all are working towards the same objectives
+ Formally create category action plans and track savings against them by leveraging the Savings Tracking module
</t>
  </si>
  <si>
    <t>Ivalua can suggest the right category sourcing type and action plan type based on spend and category charactertistics. With our category attributes, users can configure and add more / less as desired, which can then be used to drive certain processes via workflow.</t>
  </si>
  <si>
    <t xml:space="preserve">Ivalua supports commodity based recomendations for RFx inclusions and automatically sends invitations to suppliers in the RFx when published. Ivalua supports automated award recomendations based on award simulation, and the buyer can easily accept or decline the recomendation.
</t>
  </si>
  <si>
    <t>The Ivalua platform supports workflow through advanced rules.</t>
  </si>
  <si>
    <t>Project and Program management are platform-level capabilities available across all S2P modules. Complete integration and project plans can be updated mid-project by users with authority to do so. Project level data (e.g. supplier awards, etc.) also feed BoM Lifecycle Manger, which provides a dashboard view rollup/status of sourcing activities for the product and forecasted production volumes associated to programs/projects for rollup and analysis.  Similar capabilities and management exists for Ivalua Programs.</t>
  </si>
  <si>
    <t>The unique, unified nature of the Ivalua S2P suite provides buyers with an opportunity to leverage Spend Analysis, Contract management and eProcurment activities to find, consolidate and prioritize opportunities for catagory management and strategic sourcing.</t>
  </si>
  <si>
    <t xml:space="preserve">Additional dashboards / KPI's
Improvements creating and analyzing (reporting, what if analysis improvements, etc.) an RFx
Supplier Quality processes
Sourcing Decision Optimization
Execution and tracking of more processes from the BOM scenario
Improved analysis of the BOM scenario
Improvements to catagory management
Automatic Supplier Selection (AI)
Cognitive sourcing (AI)
etc.
</t>
  </si>
  <si>
    <t xml:space="preserve">Ivalua offers What If post bid buyer scenarios which makes it easier for a buyer to evaluate suppliers quotations in an RFx with qualitative and quantitative data and equation support. This capability will further enhance the ease of use when creating, updating, optimizing and comparing strategic scenarios side by side with different suppliers. This feature works across different views: one part at a time, or across all RFx components, and can be exported to Excel for easy analysis if preferred. </t>
  </si>
  <si>
    <t>Real time data can be imported using web services, EAI, ETL from any source and can be used throughout the platform.</t>
  </si>
  <si>
    <t>Users (Project Mngers, Buyers, Commodity Mngrs, etc.) can use Product Manager to create (multiple) Product BOM Scenarios which allow them to: 1.) select suppliers quotations; 2.) update Product BOM Target vs Actual Cost Rollup in real time, rolling up costs from child component to parent assemblies; 3.) Create various supplier selection strategy "Snapshots" for easy comparison (this feature has been updated/enhanced in our 162 release).</t>
  </si>
  <si>
    <t>Today Ivalua supports manual definition of the major cost drivers. This is absolutely critical in direct materials, and Ivalua is uniquely positioned to support this thanks to our advanced Cost Breakdown capabilities.
Ivaluas Cost Breakdown templates enable buyers to add cost drivers on the fly to capture/calculate true total cost and then additional grids can be used to add cost drivers per item, or at any level.</t>
  </si>
  <si>
    <t xml:space="preserve">Ivalua now includes advanced what if scenario templates that can be further used in the evaluation of supplier quotations at an Item or RFx level, giving the buyer the flexibilty to evaluate both qualitative and quantitative data with equations. These templates can be included in and obtained from the AddOn Store. </t>
  </si>
  <si>
    <t>Ivalua supports forecast collaboration planning with suppliers, which is based on MRP / ERP integration data (although this can also be loaded via UI or MS Excel). This capability allows the buyer to understand supplier commitments well into the future, and make alternative supply plans where needed.
Ivalua also includes forecasted volumes into the BOM Lifecycle Manager Scenario analysis, which gives buyers the ability to not only evaluate supplier vs supplier at the piece price/risk level, but see the impact of a supplier selection scenario over time on the extended total landed cost. This can be done based on project/program/region and volumes over time can be aggregated and gives the buyer visibility into demand drivers This feature is useful to companies making strategic plans for volume ramp schedules for new product introductions as well as peak demand.</t>
  </si>
  <si>
    <t>Ivalua has a few different levels of cost modeling today, and is taking steps to grow/improve capabilities in the near future. Today an average buyer, with some light training (e.g. watch a short class on the Ivalua Academy) or a simple 1 page guide could create a should cost model based on the cost breakdown capability native to Ivalua. Ivalua also includes a template library, which makes it easy to add an existing section (like raw materials, tooling, process cost, etc.) to an existing or new cost breakdown and reduces the amount of manual labor or rework needed to create new templates. This capability provides the user with the ability to create (in the UI or Excel) simple to extreamly detailed/complex cost breakdowns with roll up and analysis equations. Ivalua also supports the creation of "standard" templates as well as templates made from complete scratch (in the UI or MS Excel). What if analysis modeling uses the same template creation features as the cost breakdown, and supports UI/Excel based creation, and provide the user with the ability to create quantitative/qualitative questions with equations for rollup and analysis calculations. Both of these modeling capabilities can be bundled into "standard" RFx templates by a buyer or an adminstrator, making it even easier for the average buyer to use because they don't need to create on the fly, or at least, can make minor changes as needed based on the strategy/scenario.
Other types of modeling, such as BOM cost, can be done quickly, with no training (although training classes are available on the Academy). Buyers have the ability to model costs using the BOM Lifecycle manager module and use target costs, should costs provided by a costing department, and/or preliminary / actual costs from suppliers.
Ivalua provides the customer with flexability when it comes to the cost modeling process. For example, depending on the level of data and information needed, Ivalua offerst deep levels of support for direct materials (should and supplier) cost models. Ivalua also supports SME's like internal costing groups to have access to the system so an internal model can be created and compared side by side with those of actual suppliers.
Ivalua has introduced a new UI as part of the latest release, which improves our users experience by streamlining field/button nomenclature and layout.</t>
  </si>
  <si>
    <t>Depending on how the client wants to manage/control the RFx process, buyers can tailor the process to organizational, commodity, or project needs and/or leverage (or tweek) standard RFx templates and processes. This includes questionnairs, RFx Quote / What If templates that also exist in a library or the AddOn Store.</t>
  </si>
  <si>
    <t xml:space="preserve">Ivalua supports the creation of RFX/Surveys from configurable and customizable templates, which can be available from the AddOn store.
Ivalua also enables the duplication of "template" or exising questionnairs. These duplicates can be modified in any way to ensure the buyers strategy realized. </t>
  </si>
  <si>
    <t>Ivalua also supports creation of template RFx's that can include workflows guiding users through the RFx process. 
Quoting templates (e.g. cost breakdowns, etc.) and What if templates can be available in the AddOn store as well (made public by partners, Ivalua, or customers).</t>
  </si>
  <si>
    <t xml:space="preserve">Ivalua supports the creation of templates by category and the Addon Store can be used to create and share library of category templates.
</t>
  </si>
  <si>
    <t>Ivalua supports the creation of templates by industry and the AddOn Store can be used to create and share library of industry templates. Ivalua is making available industry specific environments, preloaded with BIC learnings, templates, configurations, etc. to reduce implementation effort and time.</t>
  </si>
  <si>
    <t xml:space="preserve">Ivalua offers what if anlaysis/bid optimization at item / RFx level, which can be configured to automatically weight calculated bid responses (e.g. TLC piece price/extended price) based on supplier health (risk, performance, delivery, quality, etc.) scores. Weights could also be configured to be manually entered, overwritten, or included/excluded based on a specific buyers strategic scenario evaluation. Buyers are able to create n What if scenarios. 
</t>
  </si>
  <si>
    <t>Ivalua supports net promoter ivaluations in a standalone questionnaire or as part of an RFx. This data can be used in KPI's, etc.</t>
  </si>
  <si>
    <t>For Price scoring, we support algorithms (for example, linear, power based). Clients can add algorithms they desire as our appraoch is configurable.
Ivalua supports net promoter evaluations in a standalone questionnaire or as part of an RFx. This data can be used in KPI's, etc.</t>
  </si>
  <si>
    <t xml:space="preserve">Ivalua supports bulk upload and automatic association with suppliers, lots and line items using a standard naming convention.
Ivalua has completed projects where Ivalua serves as the Item master, where the customers internal part numbers are mapped to manufacturer part numbers (MPN), Supplier and Commodity. This enables suppliers to only see their MPN in the RFx and only quote components they are assigned.
 </t>
  </si>
  <si>
    <t>CAD/ CAM diagram file extenstions can be detected and associated. External tools are needed for such files to be displayed.
2019 roadmap includes document viewer that allow buyers and supliers to view documents including CAD/CAM format witin Ivalua.</t>
  </si>
  <si>
    <t>Users (Project Mngers, Buyers, Commodity Mngrs, etc.) can use Product Manager to create (multiple) Product BOM Scenarios which allow them to: 1.) select suppliers quotations; 2.) update Product BOM Target vs Actual Cost Rollup in real time; 3.) Create various supplier selection strategy "Snapshots" for easy comparison (this feature has been updated/enhanced in our 162 release).
A complete indented BOM can be pulled into a single RFx and quoted, or broken into various RFx (by commodity/logical supply base, for example), quoted, and the data is reasembled in the indented/hierarchial BOM format in the BOM Lifecycle Manager.
Customer can (and are) including labor, etc. in the bom as a line item and this will roll up.
Ivalua also supports the integration of market data (or other cost information from 3rd parties) which can be used to automatically populate data in our BOM Scenario veiw for strategic analysis.</t>
  </si>
  <si>
    <t>Ivalua also supports document/specification integrations, which can be included in the Item (Component) record.  Note: the item record includes revision and versioning rules to match the customer's ERP/PLM process to ensure utilization of the "correct" component in sourcing events, as well as maintaining a history of activities on those components.</t>
  </si>
  <si>
    <t>Ivalua can support manual mapping today, and also mapping through integration data with a ERP/PLM. For example, customers have exposed the data to Ivalua through an API and we can pull the data into the appropriate item records.
Ivalua is used to manage, relate and substitute SKU's, and has served as the Item master, where the customers internal part numbers are mapped to manufacturer part numbers (MPN), Supplier and Commodity. This enables suppliers to only see their MPN in the RFx and only quote components they are assigned.
Ivalua also supports mapping in the eProc catalog, making it easy for users to find similar and/or substitute products.</t>
  </si>
  <si>
    <t>Ivalua supports auto selection of previously invited suppliers; suggests list of qualified/ approved  supplier for specific category/products based on the customers "network" of suppliers.</t>
  </si>
  <si>
    <t>Integrates with D&amp;B, Ecovadis, Google Search for searching suppliers.
Ivalua's IVA chatbot (this is integrated with Alexa) can also be used to locate suppliers for products from the internal network and/or through the public web.</t>
  </si>
  <si>
    <t>Ivalua offers What If post bid buyer scenarios which will make it easier for a buyer to evaluate suppliers quotations (1 item at a time or across the entire RFx) in an RFx with qualitative and quantitative data, provides equation supprot and Excel import/export for ease of use. This capability enhances the ease of use when creating, updating, optimizing and comparing strategic supplier selection scenarios side by side with different suppliers.
Ivalua also supports the integration of market data (or other cost information from 3rd parties) which can be used to automatically populate data.</t>
  </si>
  <si>
    <t>Ivalua now supports open ended RFx's, which are especially useful in the public sector. 
+ This new fuctionality gives users the ability to manage exception processes for commodities / services that are scarce (supplier market). 
+ They benefit from a shortened cycle time due to no need to go through the approval process each time you need to launch one sourcing event for these services. 
+ Simplify the process for suppliers: suppliers can submit a proposal at any time
+ Consistency of the process: Suppliers know that this is an open ended Rfx so once they submit one proposal, they know the process as it is the exact same RFx</t>
  </si>
  <si>
    <t>Supplier can add optional items, create multiple alternate proposals. 
And buyers can compare RFI answers and prices in matrix where all proposals can be compared in a side by side analysis.
Taking this a step further, Ivalua's cost breakdown capability enables suppliers to provide unique details / scenarios for manufacturing components/processes/raw materials used, etc. Ivalua offers customers an excellent opportunity to compare and evaluate these offerings.
With Ivalua's post bid what if scenario capabilities, Ivalua enables buyers to evaluate various strategic scenarios impacting TLC and risk. E.g. logistics strategy, etc.</t>
  </si>
  <si>
    <t>Ivalua offers simple, out of the box rapid RFx templates (more available on the AddOn store, and industry "standards" becoming more and more available). Ivalua's ability to centraly store and organize templates also makes adding a templates to an RFx, or updating or creating a new template extreamly easy and fast. This capability is further supported by the ability of Ivalua to recommend suppliers to include based on commodity, etc.
Ivalua's chatbot IVA offers an online shopping experience which can recommend suppliers/prices and push these results to a Requisition, which can be flipped to an RFx for formal process documentation based on company policies.</t>
  </si>
  <si>
    <t>Ivalua includes award simulations which selects the best offer for each item. The buyer can then evalute, confirm, or select alternative offers. Furthermore, buyers can add highlighting to any field to help identify best price (as an example) and then complete a post bid analysis to assist in the comparison.</t>
  </si>
  <si>
    <t>Evaluators can be assigned to a section or a subsection, which drives visibility on the questions.
Ivalua supports net promoter evaluations in a standalone questionnaire or as part of an RFx. This data can be used in KPI's, etc.</t>
  </si>
  <si>
    <t>Ivalua provides advanced side by side comparisons of suppliers quotations / Cost Breakdowns as well as a buyer view of suppliers data side by side in a What If Scenario. This view offers post bid analysis capabilities that will further assist buyers in evaluating Total Landed Cost (quantitative with equation support) as well as qualitative elements. This view is available a couple of different ways - at the single item level, which is popular with complex direct material cost breakdowns and at the RFx level, which is really effective at larger RFx's with a lot of items that need to be evaluated.</t>
  </si>
  <si>
    <t>When creating a new round users can add/remove/ items and can update and modify existing item requirements. Changes can be noted in discussions or via a summary document posted in the RFx.</t>
  </si>
  <si>
    <t>RFX rounds can be flipped into auction rounds and vice versa</t>
  </si>
  <si>
    <t>RFXs can be blended into a category continuum with months or years between rounds, Ivalua's contract module is natively integrated to Sourcing, so associated contracts can define awards and capture metadata that can used in the P2P process. Ivalua also supports modifying supplier users or the companies included in the RFx.
Ivalua now supports open ended RFx's, which are especially useful in the public sector and other industries. 
+ This new fuctionality gives users the ability to manage exception processes for commodities / services that are scarce (supplier market). 
+ They benefit from a shortened cycle time due to no need to go through the approval process each time you need to launch one sourcing event for these services. 
+ Simplify the process for suppliers: suppliers can submit a proposal at any time
+ Consistency of the process: Suppliers know that this is an open ended Rfx so once they submit one proposal, they know the process as it is the exact same RFx</t>
  </si>
  <si>
    <t>Additional dashboards / KPI's
Improvements creating and analyzing (reporting, what if analysis improvements, etc.) an RFx
Sourcing Decision Optimization
Execution and tracking of more processes from the BOM scenario
Improved analysis of the BOM scenario
Improvements to catagory management
Automatic Supplier Selection (AI)
Cognitive sourcing (AI)
etc.</t>
  </si>
  <si>
    <t>Ivalua supports transformations (adding coefficients) to a supplier's bid to account for total cost of ownership variables thus helping clients factor in change over costs that may impact the selection of a non-incumbent--they may have a lower bid price, but when factoring change over costs the total value may be less than what the incumbent's bid is. Depending on auction type: ceiling, floor, increment, etc. are supported. The following is a list of some of the configurations we have depoloyed English/Forward/Index Premium/Index Discount: Auction based on best offer/best rank Supplier views best bid (Yes, No, only active bidders) Rank is visible to N best bidders Supplier sees the number of participants Supplier sees the competitors's pseudos Supplier sees the diagram Extension trigger delay Extension trigger duration Max nb of renewals Absolute minimum decrement (increment for Forward) Relative minimum decrement (increment for Forward) Maximum spread between min and max decrement (increment for Forward) Item level bidding? Pre-bid? If rank-based: Supplier views his mark? Trigger extension only if bidder is in the N top rank Protect the best bid from the top Protect the best bid from the bottom Criterias to compute the ranks (with a weight for each criteria, including the Price) Japanese: Decrement value Duration End of the auction (at the second price or at the best price) Dutch / Dutch Forward: Increment value (Decrement value for Dutch Forward) Duration Nb of bidders (nb of bidders who may win the auction) All auction types: Supplier coefficients (mulitplier and additive)</t>
  </si>
  <si>
    <t xml:space="preserve">basket templates can be created and starting bids defined from previous bids (e.g. RFx flip), Index and formula can both be used. </t>
  </si>
  <si>
    <t>Ivalua IVA chatbot also can benefit users by providing direct access to help/training materials to users</t>
  </si>
  <si>
    <t>Automatic Supplier Selection (AI)
Cognitive sourcing (AI)</t>
  </si>
  <si>
    <t xml:space="preserve">Ivalua offers What If post bid buyer scenarios that make it easier for a buyer to evaluate suppliers quotations in an RFx with qualitative and quantitative data, and supports equations. This capability supports views at the individual item level, or at the RFx Level (showing all items). This capability will further enhance the ease of use when creating, updating, optimizing and comparing strategic scenarios side by side with different suppliers. This capability is supported by excel export / import for increased usability. </t>
  </si>
  <si>
    <t>Ivalua offers What If post bid buyer scenarios that make it easier for a buyer to evaluate suppliers quotations in an RFx with qualitative and quantitative data, and supports equations. This capability supports views at the individual item level, or at the RFx Level (showing all items). Note: Any number of suppliers can be evaluated at one time per item. Buyers can create as many scenarios as is needed to evaluate all options. This capability will further enhance the ease of use when creating, updating, optimizing and comparing strategic scenarios side by side with different suppliers. This capability is supported by excel export / import for increased usability.</t>
  </si>
  <si>
    <t>Yes, but limited mainly to cost models - constraints have to be defined after the fact.
Ivalua offers What If post bid buyer scenarios that make it easier for a buyer to evaluate suppliers quotations in an RFx with qualitative and quantitative data, and supports equations. Note: Any number of suppliers can be evaluated at one time per item. Buyers can creat as many scenarios as is needed to evaluate all options. This capability will further enhance the ease of use when creating, updating, optimizing and comparing strategic scenarios side by side with different suppliers. This capability is supported by excel export / import for increased usability.  NOTE: These can be saved as templates, or even in the AddOn store.</t>
  </si>
  <si>
    <t>Today Ivalua offers basic optimization capabilies for award scenarios. Ivalua does offer more advanced analysis / total cost optimization at the Item level for total landed costs, etc. Also we offer buyers with a unique way to optimize BOMs for supplier selection scenarios.</t>
  </si>
  <si>
    <t xml:space="preserve">not currently supported / not applicable </t>
  </si>
  <si>
    <t>This can be done with what if anlysis post bid fields. Templates can be configured, using qualitative/quantitative fields with calculations. A What If model can be created and reused...for any mode or multi-modal forms of transportation.</t>
  </si>
  <si>
    <t>This can be done with what if anlysis post bid fields. Templates can be configured, using qualitative/quantitative fields with calculations.</t>
  </si>
  <si>
    <t>Ivalua can include freight tables from integrations from internal or 3rd party systems. This could be included in the evaluation process in what if fields.</t>
  </si>
  <si>
    <t>yes, but each  must be defined separately (and cost models updated manually)</t>
  </si>
  <si>
    <t>Native ETL, EAI, Search, Query toolbox
including out-of-the-box support for best-of-breed ERP on AddOn store</t>
  </si>
  <si>
    <t xml:space="preserve">Survey, Scorecard and RFX capability use common code and platform features and tighly integrated throughout the entire platform. This includes net promoter and KPI support.
Ivalua's latest release includes automated sentiment review and gathering capabilities based on actions/processes (e.g. at the conclusion of a contract, upon receipt of goods, catalog item ratings, etc.). This data is summarized in a central location int he supplier record with a dashboard for quick analysis. </t>
  </si>
  <si>
    <t>Ivalua supports configurable templates that can be automatically populated from a survey and with imported data are available out of the box. Questions in surveys can also be based on formulas. Questions can also be based on SQL queries so that they automatically update. Scorecards can be modified to reflect changing client KPI's.
Scorecards can be available from the AddOn store.</t>
  </si>
  <si>
    <t>As of the Q4 '18 release, Ivalua includes Forecast Collaboration, which integrates with MRP/ERPs as well as input through the UI or upload via MS Excel (buyer/supplier). With this tool, buyers can provide demand per part/per supplier (as well as aggregate supply for one part across n suppliers) and collaborate with those suppliers to gain visibility into  shortages and surpluses in committed supply into the future. This can be done weekely, quarterly, monthly, etc. per the buying company's requirements. This capability enables improved supplier communication and buyers to make plans for and make alternative arrangements for supply when necessary.</t>
  </si>
  <si>
    <t>Project &amp; Program concepts; Compaigns and Questionnaires integrated througout the suite; BOM Lifecycle Manager; Innate ability for customers to configure new modules to meet unique needs - e.g. Meritor NPI module</t>
  </si>
  <si>
    <t>=- Enhancements to BOM Lifecycle Manager integrating supplier health and project planning into the BOM view
- Enhanced APQP support
- OotB support for contract/document authoring/negotiation in sourcing
- OotB contract request form
- Obligations mgmt. &amp; event-based notifications
- Improvement plans: Enhanced workflow &amp; collaboration
- Scheduled performance &amp; risk assessments
- Automatic supplier selection (AI)
- Spend Classification (AI)
- Chatbot (Iva) continued development (AI)
- contract Analysis (AI)</t>
  </si>
  <si>
    <t>Ivalua sourcing is natively integrated to CLM, as they are on the same code base. This allows buyer to "flip" awards from a sourcing event into a contract. Furthermore Ivalua enables workflow to guide the buyer through the contracting process.
In cases where Ivalua is not the CLM solution, Ivalua's native API can easily handle the relationship with 3rd party CLM solutions.</t>
  </si>
  <si>
    <t>Ivalua can and has been configured today to include authoring capabilities in Sourcing / RFx. This enables buyers to begin/complete the negotiation of various documents required for the procurment process. 
Ivalua has existing interfaces with electronic signiture providers.
OotB functionality is planned for our 2019 roadmap.</t>
  </si>
  <si>
    <t xml:space="preserve">Yes, and added functionality allows multiple forms of a clause to be stored and differentiated based on metadata that might include geography, category, etc.
</t>
  </si>
  <si>
    <t>MS Word Integration using a WebDav Server, which gives users the option of importing/exporting agreements and supporting documents to word, use the integrated text editor, or use the WebDav server experience. Redlining and audit history is included.</t>
  </si>
  <si>
    <t>full bid and award data can be exported to Excel, edited, and loaded back in to form a final award scenario in a predefined format
Buyers have the ability to completely define the RFx and What If templates in excel and they can be imported into the system or completion. Ivalua support exporting the award to excel, completing and importing.</t>
  </si>
  <si>
    <t>yes, and the system supports user definition of appropriate metadata fields</t>
  </si>
  <si>
    <t>Ivalua supplier registration &amp; information management capabilities allows to quickly and easily onboard suppliers for RFPs, orders and invoices, and push data to ERP or other relevant systems. The Supplier Self Registration feature can be added as a link on the Client's website. Potential suppliers can then go through a qualification process and be flagged as "prospects" until they become "active" suppliers via an approval process.
 All suppliers who are registered in the solution may be given access to their own company information screens where they can manage their profile information.
 Key Features: 
 ● Register suppliers online with rapid and flexible validation workflow (depending on category, geography, ....) 
 ● Supplier can log in through the portal or connect directly through EDI or XML, or just email, fax or upload through Excel. The Supplier Self Registration feature can be added as a link on the Client's website.
 ● Trigger supplier registration by invitation (email) or self-service application (form on supplier portal); flagging verifiable duplicates and possible duplicates before they are added to the repository
 ● Alerts on suppliers triggered by missing or incomplete data, missing or incomplete compliance documentation, expiring documents 
 ● Ivalua can connect to third-party data sources to help validate and populate profile information. Customers can connect via our Addon Store. Some we have connected to include: D&amp;B, Ecovadis, E-ettestation, Bureau Van Djyk, etc. Customers can connect to any 3rd party they wish.
 ● Due to Ivalua's easy configurability, registration forms and flows can be configured for different BU's, regions, industries, supplier categories, etc. E.g., Our customer City of New York configured over 40 different supplier onboarding workflows for each of their agencies. 
 ● Generate RFIs for mass data updates.
 ● Master data management of Supplier data for ERP and other systems. Change requests can go through approval workflows and changed directly in the Client ERP (single or multiple instances).
 ● Alerts to prevent contracts or orders from going out to suppliers who are not up to date. 
 ● Easily sync and update supplier master data between the Ivalua primary record, and multiple secondary supplier tables in ERP and legacy systems, by using our robust data administration features (Vendor MDM)
 ● Vendor Cleansing Workbench provides fast, simple identification of potentially duplicate vendors using configurable algorithms(same address, email address, DUNS code, VAT number, etc.). The workbench allows buyers to see each of the potential duplicate suppliers side-by-side for all their data, facilitating a decision about whether they are duplicates or branches or truly different vendors
 ● The supplier cleansing functionality will identify attempts to set up duplicate suppliers by using unique identifiers such as Tax IDs for example. Any attempt to set up a new supplier using duplicate information will be rejected</t>
  </si>
  <si>
    <t>Ivalua supports suppliers self-registering and entering  information, uploading and maintaining documents, complete catalogs and make updates on a regular basis. Each of these processes can have their own conditional workflows. Suppliers can self-register with information, documents, qualifications for supported spend categories. In addition, duplicate checking and rejection and then additional field and table level customized user interface can be added per client process. Our self-registration is extensible i.e. it supports conditional workflows that lead the supplier down the appropriate paths to capture the relevant information.
Ivalua also connects with an extensive network of 3rd party providerst that provide certificate verification, etc.</t>
  </si>
  <si>
    <t>advanced rules that allow the workflow to be automated if values are in tolerances, which can shift based on up-to-date supplier (risk) ratings and third party qualifications</t>
  </si>
  <si>
    <t xml:space="preserve">Ivalua can also integrates with OCR solutions to extract metdata, which can work in concert with Ivalua's seamless out of the box integration to third parties which are accessbile through the AddOn Store and can be activated instantly due to pre-configurations. Includes e-Attestations, D&amp;B, Bureau van Dijk, and EcoVadis. Customers also benefit from Ivalua's native integration framework and toolbox capabilities allow them to connect to any 3rd party data provider of their choosing. We have been integrted several government databaeses for specific clients using our easy to use configurable integration toolbox.
</t>
  </si>
  <si>
    <t>We manage the following types of informaiton out-of-the-box: What Vendor Location Data, Tax Information, Banking Details, Payment Terms, Vendor Contact Information, Withholding Tax Information etc. Each vendor master record is assigned a unique identifier, which serves as the vendor number on Purchase Orders and in Accounts Payable postings (vendor invoices and credit memos).
Plus, Ivalua offers integrations with 3rd party solutions (Ecovadis, BvD, D&amp;B, etc.) through the AddOn Store, further expanding the levelo of core data available to any customer.</t>
  </si>
  <si>
    <t xml:space="preserve">Rating and approval of suppliers are based OOB workflow and survey features. Fully configurable and integrated with the full suite. Approval of supplier can have specific processes for each part of the organization and each type of good / service provided. The approval status can be different based on this organizational / taxonomy scope. Ex: approve for one specific production location and forbidden for another one. 
The preferred status can be defined at contract and/or item level.
Ivalua also includes the ability for a contract/supplier to be reviewed with a Contract Scorecard and use preconfigured questionaires (using our QST capabilities) to gain cross functional feedback such as from accounting, etc. of a contract/supplier. This capability also includes the highly configurable Ivalua workflow which can be configured to include management reviews and approval. This feature also includes an audit trail of all actions. Following the completion of an analysis, users have access to scoring by section, and radar charts (as an example).
We also have a new Supplier Reviews feature to capture end users feelings about a supplier on a timely manner, based on an event: we received an ordered good, a contracts ends, etc. 
Comes as an additional info about supplier performance, not replacing the actual performance review
For buyers in charge of supplier management to capture their end users feeling and have more info to then assess the supplier performance / discuss with the supplier
to give visibility about everyones feeling across internal teams
</t>
  </si>
  <si>
    <t>the system supports auto-approval rules that can determine when an approval is sufficient or can be waived in an unusual circumstance.
Ivalua's Iva chatbot can help support/facilitate the buying process, as well as the request/workflow approval process.</t>
  </si>
  <si>
    <t>Ivalua's platform is open and flexible and has been used by clients and SIs to meet standards needs of various industries such as PIDX, NIGP.
Ivalua supports multiple cross-correlated NAICS &amp; SIC codes for supplier information management, augmented with custom schemas and cross referencing</t>
  </si>
  <si>
    <t>Data is checked on a pre-programmed interval for recent updates / verifications
Data is checked for recency on every update from the data's source</t>
  </si>
  <si>
    <t>Second and third tier suppliers, once identified, can be invited to input requested data natively</t>
  </si>
  <si>
    <t>Forms can be modified to display differently to different suppliers based upon supplier, industry, category, or geography
Furthermore, the form can be conditionally require/show/make mandatory fields/information depending upon what data is required, recently updated, etc. so that the supplier's attention is focused on the right data</t>
  </si>
  <si>
    <t xml:space="preserve">Process configuration can be done by role, department, supplier category, or there well defined entity type </t>
  </si>
  <si>
    <t xml:space="preserve">The latest release includes a new "status" component on the supplier homepage which is designed to make Relationship Management more engaging, transparent and easy. The new status component provides visibility into the supplier on-boarding process for suppliers as well as internal users (buyers): Current Status of the Supplier, Missing &amp;/or Required Information, and for supplier users it provides the ability to quickly quickly complete missing information.
Upon logging into Ivalua as the supplier account manager (or user) has immediate access to actions, messages, KPIs, etc. that they may need to address. By clicking on any of these actions the solution provides the user with direct access to the work or action required.
</t>
  </si>
  <si>
    <t>Ivalua supports this via Category Action Plans and Improvement Plans. Supplier Challenges can be set as either category management goals/action items and also as specific Corrective Improvement Plans. Both of these are tied to Issues Management and Project Management, Milesstones/Tracking/Alerting, Approval Workflow, Validation/Acceptance.
challenges can be instantiated based upon bill of materials / product requirements brought in from ERP/MRP systems</t>
  </si>
  <si>
    <t>Ivalua supports various options for customers to manage challenges. 
Challenges are task-based workflows with gated approvals</t>
  </si>
  <si>
    <t xml:space="preserve">Ivalua provides clients with a flexible solution, giving them the ability to add KPI's, etc. throughout the solution for supplier access.  Suppliers have full access to anaytics as well which is not the case for many other providers. </t>
  </si>
  <si>
    <t>BOMs (Products) can be defined, imported via excel or Integration with ERP/PLM and used to support cost models. Formulaes can be defined, data can be populated and costs can be compared. With configuration market data could be tracked. With Product Scenarios alternative designs can be costed and compared. The Ivalua platform allows for remarkable levels of configurability.
Ivalua includes best in class ERP/PLM integration capabilities, making it as easy as possible for customers to do so with an integration toolbox and preconfigured mapping schemas to systems (e.g. SAP, etc.) which are available through our Add-On store. Any data associated to an item can be included/mapped to the item record (e.g. commodity, various prices (should cost, targets, etc.), etc.)
Ivalua natively supports an Item / BOM repository. The repository supports nlevel BOM hierarchy (indentation). and is purpose built to make search, reuse of items / history, versioning, and the tracability of BOMs easy.
Users (Project Mngrs, Buyers, Commodity Mngrs, etc.) can use Product Manager to create (multiple) Product BOM Scenarios which allow them to: 1.) select suppliers quotations; 2.) update Product BOM Target vs Actual Cost Rollup in real time; 3.) Create various supplier selection strategy "Snapshots" for easy comparison (this feature has been updated/enhanced in our 162 release).
Ivaluas Product Manager includes the ability to launch business process directly from the BOM view. Processes include can include anything the customer desires due to the power of our configurable workflow, but some common processes will include various versions of the following: RFx Sourcing; Quality (APQP, PPAP, FAI, 8D, etc.), Requisition/PO, Supplier Performance review, etc.
To support these processes, in a future release we will be including a "Plan View" which will summary/milestone view of the BOM for critical processes. This will help users understand in real time, which items in a product BOM may need attention to ensure an on time launch.
Our next release will include Supplier health view in-line with the BOM. This means that any supplier performance, quality, risk, etc. scores can be shown next to the line item in the BOM where the supplier was selected. This provides the customer with a improved and logical view of how supplier selection impacts their Product.
The name of the BoM Lifecycle Manager module can also be configured to read anything a customer wants. e.g. they could have a BoM Lifecycle Manager tab, and a second version/instance named something else like Capital Equipment Manager.
Ivalua supports Challenge Management via Category Action Plans and Improvement Plans. Supplier Challenges can be set as either category management goals/action items and also as specific Corrective Improvement Plans. Both of these are tied to Issues Management and Project Management, Milesstones/Tracking/Alerting, Approval Workflow, Validation/Acceptance.
Challenges can be instantiated based upon bill of materials / product requirements brought in from ERP/MRP systems</t>
  </si>
  <si>
    <t>BOMs can be defined, imported and used to support cost models. Formulaes can be defined, data can be populated and costs can be compared. The Ivalua platform allows for remarkable levels of configurability. Ivalua also supports Item Data MDM that can be configured by clients and used in support of all S2P processes including BOM management.
Ivalua includes best in class ERP/PLM integration capabilities, making it as easy as possible for customers to do so with an integration toolbox and preconfigured mapping schemas to systems (e.g. SAP, etc.) which are available through our Add-On store.
Ivalua natively supports an Item / BOM repository. The repository supports nlevel BOM hierarchy (indentation). and is purpose built to make search, reuse of items / history, versioning, and the tracability of BOMs easy. Any data associated to an item can be included/mapped to the item record (e.g. commodity, various prices (should cost, targets, etc.), etc.)
Users (Project Mngers, Buyers, Commodity Mngrs, etc.) can use Product Manager to create (multiple) Product BOM Scenarios which allow them to: 1.) select suppliers quotations; 2.) update Product BOM Target vs Actual Cost Rollup in real time; Create various supplier selection strategy "Snapshots" for easy comparison (this feature has been updated/enhanced in our 162 release).
Ivaluas Product Manager includes the ability to launch business process directly from the BOM view. Processes include can include anything the customer desires due to the power of our configurable workflow, but some common processes will include various versions of the following: RFx Sourcing; Quality (APQP, PPAP, FAI, 8D, etc.), Requisition/PO, Supplier Performance review, etc.
To support these processes, in a future release we will be including a "Plan View" which will summary/milestone view of the BOM for critical processes. This will help users understand in real time, which items in a product BOM may need attention to ensure an on time launch.
Our next release will include Supplier health view in-line with the BOM. This means that any supplier performance, quality, risk, etc. scores can be shown next to the line item in the BOM where the supplier was selected. This provides the customer with a improved and logical view of how supplier selection impacts their Product.
The name of the Product Manager module can also be configured to read anything a customer wants. e.g. they could have a Product Manager tab, and a second version/instance named something else like Capital Equipment Manager.</t>
  </si>
  <si>
    <t xml:space="preserve">The Ivalua Platform has strong integration capabilities with ERP, MRP,  PLMs, drawing vaults and CAD/CAM systems. 
Integration strategies include unidirectional or bidirectional data flows using batch, asynchronous or synchronous interfaces. We have deep experience integrating with the major players (SAP, Oracle, PeopleSoft, Lawson, etc.), as well as smaller players and proprietary systems. We have yet to encounter a solution we are unable to integrate with. 
We provide standard connectors to major ERP systems and share them with clients using our AddOn Store (e.g. For SAP, we have approximalty pre-built scripts for over 90 SAP tables). For non-standard requirements (which is common), we have a native ETL, Search, Query and EAI toolset that is available without any extra charge to clients that can be used to tweek OOTB connectors. They can configure the integration settings using the same HTML UI as the functional application. We deploy one unique instance per client for all his organizations. When Client has several ERPs (which is common), we interface with all of them. Our ETL/EAI tools are very configurable and scalable. We typically support the most complex scenarios e.g. for the following clients:
(1) Valeo: 1 S2P platform across 136 production sites
and 15 distribution platforms in 35 countries
(2) Credit Agricole: 1 Global S2P platform for 66 entities across 60 countries
(3) 3F Groupe: 1 global S2P platform for 14 subsidiaries across 50 sites.
(4) Honeywell: Integrate 100+ different systems
(5) At Whirlpool, Ivalua is the supplier master pulling and pushing information to 25 ERP systems.
(6) Honeywell is another example for which we do a similar thing with 7 different instances of SAP. We have also implemented design document integrations to the item record.
(7) Michelin: integrate with 60 ERP's 
Ivalua has very strong integration capabilities, we have built pre-configured connectors to address various needs, one main and deep scenario is integrating to SAP where Ivalua is the supplier master pulling and pushing out information to multiple ERPs. </t>
  </si>
  <si>
    <t>Ivalua supports scorecard creation and editing and re-use. Clients can use a full range of formulae. Scorecards be filtered and drilled-down to the same extent as a report dashboards. Scorecard templates can be shared between clients and consultants on the Ivalua AddOn Store.</t>
  </si>
  <si>
    <t>Over 95 OOTB reports now covering various metrics around suppliers, users, contracts, spend, risk, perforamnce, producitivity, operational metrics, cycle time, catalog usage, receiving, invoicing, etc. Some operational metrics for P2P include: 
Invoicing process dashboard
• Top 10 suppliers by invoice amount
• Top 10 suppliers by number of invoices
• Invoiced amount by commodity
• Invoiced amount per site
• Invoiced amount by supplier and commodity
PO/Invoice dashboard
• PO Count
• Number of invoices
• PO amount by category
• Invoice amount by category
• PO amount by organization
• Invoice amount by organization
• Top 10 suppliers (on PO amount)
• Top 10 suppliers (on Invoice amount)
PR and PO evolution
• PO amount evolution
• PR amount evolution
• Ordered amount by family
• Requisition amount by family
• Ordered amount by origin
• Requisition amount by origin
• Ordered amount by geographical entity
Budget Dashboard</t>
  </si>
  <si>
    <t xml:space="preserve">Various reports around trends regarding transactions, users, suppliers, spend, performance, risk and more. </t>
  </si>
  <si>
    <t>Some of the reports include: 
Supplier Last Risk Score (Criteria)
Supplier Last Risk Score (Global)
Supplier Last Risk Score (Sub-criteria)
[Supplier] Risk rating
Contract Last Risk Score (Criteria)
Contract Last Risk Score (Global)
Contract Last Risk Score (Sub-Criteria)
Contract Last Risk Score (Sub-Criteria)
Environmental Risk
Financial risk
Procurement Risk
Product Risk</t>
  </si>
  <si>
    <t>Rules engine is flexible and can be set up to use any informations available.
A rule can be a mix of any information, it can be based on pure mapping and/or search inside descriptions.</t>
  </si>
  <si>
    <t>Classifications conflicts are resolved by clue weight. Each clue has a weight and the weight of a rule is the sum of the weight of the clues used. In case of conflicts, the oldest rule wins. At the transaction level you can see all rules that can apply to the transaction and identify the winner. If the result is not the expected outcome, users can directly modify the rule of force a manual classification. All rules are applied everyday, so if a new rule is more accurate it will update past transaction (without to haveing to reload data).
We improved transparency on rules conflict management, to help the user understand why their rule may not apply and detail on all weight for all possible rule on a single transaction row. So a user can know at the transaction level if its new rule will override the existing one before classification process happen. This is indeed more usability than capability, but it can have a real impact on classification quality.</t>
  </si>
  <si>
    <t>A sandbox can be used to see the impact of potential changes to classification rules and can be analyzed and compared in real time to current rules.
Ivalua's classification workbench also provides users the ability to see the impact of rule/weight changes in real time in the production environment to understand the impact of reclassification activities.</t>
  </si>
  <si>
    <t>On the roadmap</t>
  </si>
  <si>
    <t>The Ivalua platform will automatically classify data base don on rules and clues that may apply to a given line. These may include static, complicated, regex rule sets. It is also possible to override the above with highly complex queries (whatever can be constructed in SQL) to be run against inbound imported spend as well.
Ivalua enables users to reclassify spend as needed using the classification workbench. With the workbench, they can see and evaluate the impact of rule/weight changes in real time in the production environment to understand the impact of reclassification activities.</t>
  </si>
  <si>
    <t xml:space="preserve">A team of users can view and modify rule sets across cubes in what-if sandboxes
</t>
  </si>
  <si>
    <t>Ivalua supports a real-time analytical cube capability.</t>
  </si>
  <si>
    <t>Ivalua offers basic support for analysis of business and market conditions using our pervasive BI Layer and KPI/indicator capabilities. Using KPI's we can also monitor business process cycle times...which can be used in lean process improvement efforts.</t>
  </si>
  <si>
    <t>The system supports import and viewing of benchmark data from any source. Ivlua's BI tool enables the combination of different data elements, such as community intelligence and various benchmarks</t>
  </si>
  <si>
    <t>Ivalua supports multuiple versions of indicators (however they are not linked together). Administrators and those with the right permissions can change the settings for the same configuration for all users. Users can create their own formula in dashboard based on existing indicators.</t>
  </si>
  <si>
    <t>We support Should cost analysis and this can be used to model cost avoidance and opportunity programs, as well as multiple ways for buyers to evaluate, develop and implement strategies across commodities, products (BOMs), and individual items (or services). With Ivalua, we support Should Cost analysis as formulaes can be defined , data can be populated and costs can be compared.</t>
  </si>
  <si>
    <t>Ivalua provides some out-of-the box PLM and BOM indicators and reports.   In addition clients and consultants can provide their templates on the AddOn Store with other clients. 
BOM Lifecycle Management module provides a "dashboard" of key indicators for those managing the sourcing process of a product BOM.</t>
  </si>
  <si>
    <t>Ivalua provides out-of-the box logistics related indicators and reports.  In addition clients and consultants can provide their templates on the AddOn Store with other clients.</t>
  </si>
  <si>
    <t>Inventory levels are managed by the mfg/ERP systems but Ivalua communicates them for supplier forecasting and VMI fulfillment activities. As such, the information can be reported on through query and analytics tools.</t>
  </si>
  <si>
    <t xml:space="preserve">With our ability to configure metadata and link to our Risk module, the possibilities to track risk at a granular level in contracts are extensive. We have even configured a risk framework that tracks risk upstream of contracts in the request and sourcing process, where inherent risk is established, through to the contracting process where steps to mitigate inherent risk can be applied.
</t>
  </si>
  <si>
    <t>We have reporting capabilities on clause management that provides several KPIs that allow for actionable insights for legal users. Our "guidance" is based on clause attributes (e.g. commodity, organization etc) that can help filter out appropriate clauses to be used in an agreement.</t>
  </si>
  <si>
    <t xml:space="preserve">We can track obligations of payment, on time delivery, volume, quality, etc. with a system of milestones and alerts. Furthermore we can leverage questionnairs in Contracts to achieve performance and risks evaluations and embed calculations.
</t>
  </si>
  <si>
    <t xml:space="preserve">We can track obligations of payment, on time delivery, volume, quality, etc. with a system of milestones and alerts. Furthermore we can leverage questionnairs in Contracts to achieve performance and risks evaluations and imbed calculations, collect documents, forms, etc. (like insurance certs.). Furthermore, users (with permisssion) could modify the contract renewal process workflow to include certification collection, etc. as needed.
</t>
  </si>
  <si>
    <t xml:space="preserve">Ivalua's integration capabilities will support bi-directional syncronization.
Ivalua supports Integration to MS Word, including Clause authoring. </t>
  </si>
  <si>
    <t>Ivalua includes a master clause library which provides comprehensive where used visibility</t>
  </si>
  <si>
    <t xml:space="preserve">Within the contract management solution we have a module spceifically focused on pricing. Within this module, negotiated pricing from a contract is brought in and we enable customers to manage item / product level pricing in a very detailed manner. We are able to model volume discounts, rebates, penalties, formula-based amounts (e.g., performance based fees), non-price costs, etc. 
For exmaple, The Product sheet presents product information on the left hand side, and the attached Item term sheet on the right hand side (provided the product is not a generic one). Multiple Price sheets can be associated with a single product. When this is the case, a list of available item term sheets is also displayed on the right hand side: it gives you an overview of the various sales terms offered for the product and allows you to display the desired item terms’ details. 
Volume discounts -  can be calculated using one of 2 modes
- Incremental units quantity discounts (by default): incremental price tiers are taken into account as each price break quantity is exceeded. Each discount level only applies to the corresponding quantity range. Depending on quantity, price tiers may compound, affecting the average unit price.
- All-units quantity discounts: the price of each unit is equal to the unit price for the cheapest volume tier reached (a single price tier is applied to ALL units).
All of this can be used for later transationc matching </t>
  </si>
  <si>
    <t>Clauses in Ivalua can be mapped to orgs and commodities</t>
  </si>
  <si>
    <t xml:space="preserve">An unlimited number of fields and tabs can be created to support your specific contract compliance fields, reports, approval process, etc. Even better, is your own teams can maintain the system and learn to add new fields, make field changes, create reports, modify workflows, etc. This report can be set up to track compliance to standard terms and conditions - to see how many times non standard or alternate language is used
Clients have the ability to model inherant risk wizards, tying risks, regulations, NGO requirements to specific contract clauses. Based on the results of the wizard, the system will recommend (with the potential for hard stops) different clauses be included in a contract to mitigate identified risks.  In conjunction with a contract workflow, this capability allows the contract to be routed to SME's and specified legal personnell for review and approval.
</t>
  </si>
  <si>
    <t>Clients have the ability to model inherant risk questionnaires, tying risks, regulations, NGO requirements to specific contract clauses. Based on the results, the system will recommend (with the potential for hard stops) different clauses be included in a contract to mitigate identified risks.  In conjunction with a contract workflow, this capability allows the contract to be routed to SME's and specified legal personnell for review and approval.
Clauses in Ivalua can be tagged with metadata such as commodities, geography, etc. to help guide standards. Clients can easily add metadata fields to capture additional risk data as well. For example, in the price list fields can be added to capature additional data about each product component, service, etc. included in the contract (e.g. index, etc.)</t>
  </si>
  <si>
    <t xml:space="preserve">The inherent risk questionnaire can automatically guide users towards thie correct vclauses include in the contract for example, if there is going to be data sharing between a supplier and buyer and the contract is being generated by a european entity then they have to include the clause around GDPR and it can trigger a mandatory review step via legal. The questionnaire can can trigger various elements e.g., if the supplier location is in a country considered "risky", then certain language is to be included and legal must review. </t>
  </si>
  <si>
    <t>We support TCV and payment terms for multiple entities in multiple currencies, INCOTERMS, termination clauses, linkage to budget, KPIs and associated penalty/bonus.
Ivalua includes KPIs for contract risk management, which can be tied into dashboards reporting, alerts, notifications, etc.</t>
  </si>
  <si>
    <t>Ivalua has a dedicated Project management module where users can manage corporate objectives, procurement initiatives and all the related procurement activities be it sourcing events, contracts, performance evaluations. Communication and collaboration with stakeholders inside and outside procurement in made easier and they are all given visibility into the project, progress, actions, dependencies, etc.   Ongoing risk monitoring can be accomplished with the Ivalua QST (dynamic questionaire) capability.  Ivalua includes KPIs for contract risk management, which can be tied into dashboards reporting, alerts, notifications, etc.</t>
  </si>
  <si>
    <t>Ivalua's workflow capabilities offer customers the opportunity to guide the renewal process through the appropriate reviews, evaluations, etc. as part of the negotitation process.
Ivalua's includes questionnaires for contractual risk assessment capabilities, which will help users include the right clauses in an agreement to mitigate risk.
Ivalua includes KPIs for contract risk management, which can be tied into dashboards reporting, alerts, notifications, etc.</t>
  </si>
  <si>
    <t>Ivalua integration capabilities can be used to support offboarding processes.</t>
  </si>
  <si>
    <t>User/role definable alerts based on workflow layer, dashboard/reporting layer, and deeper functionality or obligations management, risk management, project management, etc.; 
Sophisticated rule-based alerts tied to risks/obligations; supplier ability to use this functionality; tying alerts to policies that exist at a GRC layer;</t>
  </si>
  <si>
    <t>The query capability can look at both clause language and metadata for finding data and then shows, in the results, where the clause is used (in templates or other contracts) so the user can see the full context.
Ivalua also provides where used analysis at the clause level.
Ivalua customers can benefit from our ability to partner with leading contract discovery and analytics providers, which include AI to support advanced capabilities, such as OCR, ML, etc. to: 
  - Locate and centralize contracts, reducing the time and costs associated with search and discovery
 - Find and extract the terms, pricing, delivery obligations, payment terms, renewal clauses and product/service performance SLAs
 - Obtain the intelligence to perform accurate spend analysis, understand contract risks and reduce procurement costs</t>
  </si>
  <si>
    <t>Ivalua includes capabilities that would allow any enterprise system to push data into Ivalua's CLM and intitate a contract (e.g. request form, template selection, etc.), which could then initiate an appropriate workflow.</t>
  </si>
  <si>
    <t xml:space="preserve">Ivalua supports contract conversion capabilities on supplier documents to auto-convert/classify to the clause level for subsequent workflow. Ivaluas partnership with the leading contract discovery and analytics provider enables clients to benefit from AI to compare clauses and highlight variances risks, etc. </t>
  </si>
  <si>
    <t>Ivalua has a native feature of master (parent), amendment, and sub-contract creation carying over parent contract information. Multiple SOWs and sub-contracts under an MSA can individually be changed directly or also amended via a rider/document (e.g., change order) with full change history and document history within the top-level contract 'package'</t>
  </si>
  <si>
    <t xml:space="preserve">Ivalua includes KPIs for contract risk management, which can be tied into dashboards reporting, alerts, notifications, etc. 
</t>
  </si>
  <si>
    <t>Dashboards also exist monitoring ongoing financial attributes of a contract.  Such as spend, etc. Ivalua includes KPIs for contract risk management, which can be tied into dashboards reporting, alerts, notifications, etc.</t>
  </si>
  <si>
    <t>Ivalua provides both buyer and supplier access to BI dashboards which can be used to display various and combined performance KPIs. Both parties can upload supporting documents, collaborate/message, and assign tasks. 
Issues Management gives you the ability to report problems arising within the relationship with the supplier. Users can log and manage exceptions in relation to: Suppliers, Contracts, Sourcing processes, Orders, Receipts, Invoices. Issues may be of different types (Delay, Price, Quality, General) and severity level (Minor, Average, Major). In the course of its lifecycle, an exception will go through various statuses (New, In progress, Solved) driven by its validation workflow. 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t>
  </si>
  <si>
    <t>Contract Risk (Inherent contract risk, etc.) and New KPIs/reports for Contract Analysis:
Contract Clause Mgmt reports, Pending Renewals, Expiring Contracts and Associated POs and PRs, Status, Contract Coverage, Average Contract Signing Time etc
# Contracts by Status
Average Contract Signing Time
# Contract Amendments
Expiring Contracts and the Associated Value
Expiring Contracts and Associated POs and PRs
Top 10 Contracts based on Amount
Contracts Stuck in Negotiation by Year (pie chart)
Contracts Stuck in Negotiation by Year (bar graph with line)
Top 5 Clause Usage in Contracts
Bottom 5 Clause Usage in Contracts
Top 20 Contract Templates using Invalid Clauses
Top 20 Contracts with user Defined Clauses
User Defined Clauses - Associated Contracts
Used Master Clauses vs Updated Master Clauses
Contract Coverage based on PO (%)
Contract Coverage based on Invoice (%)</t>
  </si>
  <si>
    <t>see above Contracting Reports and Analytics</t>
  </si>
  <si>
    <t xml:space="preserve">Ivalua's integrated S2P platform gives clients transparancy into content, information and knowledge accumulated from across all activities in the procurment process and enriched by 3rd party sources. 
</t>
  </si>
  <si>
    <t>We use the AddOn Store for this and customers can share best practice contract and clause templates with other customers.
Ivalua routinly reviews and optimizes OotB workflows, interfaces, etc. based on customer and partner best practice feedback to improve the solution.</t>
  </si>
  <si>
    <t>Ivalua actually has a powerful product information management tool that is used to manage catalog items. 
Catalog Import - The import process includes 2 main stages:
- Creating the import and loading the file: The import process can be initiated
and the import file can be loaded into the application either by buyers
themselves or by suppliers.
- Controlling and approving imported data: This step is carried out by
buyers
Supplier Created Catalog-  Ivalua has a built-in catalog import console that enables a supplier, to create and edit item sheets (validity date range, price, shipping terms, etc.) and to submit this data to buyers for approval. Various features facilitate communication between supplier and buyer and track progress of each import (comments, statuses, workflow, and notifications).
Ivalua has released an improved UI/UX for catalog, incluing mobile.</t>
  </si>
  <si>
    <t xml:space="preserve">Ivalua has released an improved UI/UX for catalog, including mobile.
Ivalua's Iva chatbot can help users locate support and reference materials to improve usability of the tool. The chatbot also supports voice recognition (Alexa integration) and support the Ivalua workflow.
</t>
  </si>
  <si>
    <t>Ivalua actually has a powerful product information management tool that is used to manage catalog items. 
Catalog Import - The import process includes 2 main stages:
- Creating the import and loading the file: The import process can be initiated
and the import file can be loaded into the application either by buyers
themselves or by suppliers.
- Controlling and approving imported data: This step is carried out by
buyers
Supplier Created Catalog-  Ivalua has a built-in catalog import console that enables a supplier, to create and edit item sheets (validity date range, price, shipping terms, etc.) and to submit this data to buyers for approval. Various features facilitate communication between supplier and buyer and track progress of each import (comments, statuses, workflow, and notifications).
Ivalua excels art "flipping" a contract or sourcing event into an e-catalog, a traditional catalog loading process that leverages either excel, CSV file formats, EDI, email or a template that suppliers filled and load it by themselves. We support catalog onboarding with multiple different data structures and different granular level of detail (e.g., pictures, "how to" instructions, attachments, detail descriptions, UNSPC codes, manufacturing numbers, etc..). Suppliers or buyers can add or edit (using approval workflows) an existing catalog anytime or schedule changes. Ivalua Integration Toolbox can directly integrate with suppliers to create/maintain catalogs in real-time using ETL and EAI that is native. There are no supplier costs to maintain catalog content.</t>
  </si>
  <si>
    <t>We support catalog onboarding with multiple different data structures and different granular level of detail (e.g., pictures, "how to" instructions, attachments, detail descriptions, UNSPC codes, manufacturing numbers, etc..). We support industry PIDX, etc. industry standards.</t>
  </si>
  <si>
    <t xml:space="preserve">Advanced features to support high levels of complexity. Item attributes with configurable features by category. General keywords and specific criteria searches can return results on a wide variety of attributes from the item catalog. Ivalua provides a wide range of item level details out of the box, with the ability for admins to add more criteria depending on business needs. 
Items and products have a wide variety of attributes that can be associated with them. These include capabilities such as making them optional items as an add on, such as installation services for a piece of a equipment, substitube items, items with features or specific terms, characteristic groups, tags, as well as specific pricing schemes. </t>
  </si>
  <si>
    <t>Core support for standard requirements. Cataloged items/services linked to buying policies. Supporting information such as inventory levels, budgets, contract key data, etc.
Advanced features to support high levels of complexity. Ability to link to external and unstructured data, supportive analytics, Ivalua Iva Chatobot supported
Buying policies are configurable to appear in context of the item requested. Access to catalog content be restricted not only based on user/roles but also based on category and contract. Ivalua has highly configurable workflows, business rules, systems and object calls including real-time web-service calls that help provide contextual information that aids users in complying with company buying policy.</t>
  </si>
  <si>
    <t>Ivalua support standard requirements, Punch-outs L1&amp;2, but has also developed an advanced API based feature to search external suppliers catalogs and display items from multiple suppliers on one screen for the user.  Cross catalog search is also supported, and Ivalua's chatbot Iva will search the internal catalog as well as internet for results and report them back to the user.</t>
  </si>
  <si>
    <t>We don't see this as a major customer requirement from clients- they are typically able to get leveraged discounts from GPOs on their own. Most GPOs have readily available catalog pricing that our clients can easily import into Ivalua. FYI, several GPOs like HealthTrust do use Ivalua as their platform for providing their leveraged contract services from a  catalog, PO, delivery and invoicing perspective.</t>
  </si>
  <si>
    <t>Core support for standard requirements. Standard access configuration based on user/roles/BU/spend categories, etc.
Out of the box, the main drivers of access to content in the catalog is a user's scope. Based on the perimeter set up in the user's profile, and the scope of a specific catalog item, the user may or may not be able to view/order that specific item. Advanced levels of complexity can be configured using design mode, but this level of configuration is not commonly needed.</t>
  </si>
  <si>
    <t xml:space="preserve">Our unique value proposition is that the creation of the catalog can be automated by having a full suite approach to procurement, and suppliers can have a self service approach to handling their catalog. Ivalua's catalog can be heavily driven by the results of the sourcing event and contract upstream, which simplifies the downstream process of managing a catalog. By taking a more wholistic suite approach to procurement, buyers can analyze spend to kickoff sourcing events and automate the best prices and terms for their business's catalog. 
</t>
  </si>
  <si>
    <t>Before becoming available in the application, imported data must be reviewed and approved by the buyer. 
Correcting detected errors - During the import process, codifications that are unknown to the application are flagged as anomalies.
Anomaly correction allows you to:
- Create transcoding relations between unknown codifications and codifications
from the application’s repositories
- Fill in fields that have been left blank.
Ivalua also offers an anomaly correction interface. It is also possible to export errors in CSV format using the Extract anomalies link, to correct them in MS Excel®, and to import them back (may be quicker/more handy).
By default, the Format Control tab presents the list of incorrect lines For each incorrect line, the error is identified in the far right column. Errors can be corrected line by line. To correct a specific line.
Item Availability
Item purchasability is contingent upon the item’s validity. Item validity is determined by
2 aspects: the item’s status and its validity period.
- Status - Each item has a status which is set manually (in the Price sheet) and has one
of 3 values:
- Initialized: Price sheet is under construction, for instance
- Validated: Item can be ordered (by default)
- Blocked: Enables the catalog administrator to remove the item from
the catalog without deleting the Price sheet
- Validity period
When an item is attached to a contract, it is the contract dates that determine
the item’s default validity period. The item is valid if the current date falls between the Contract start date (included) and its end date (included). The contract end date equals its
Contract end date or its Actual end date or its Termination date. The contract
must be approved (workflow). In the Item Term Sheet, you have the ability to set validity dates that are specific to the item, provided these dates are defined within the linked
contract’s validity date range.
Ivalua supports significant complexity in terms of business rules fo catalog objects, including at the "item level". For example, clients have deployed complex pricing management, price cycle update and validation business rules across a 2-tier supply chain (i.e. Quick Service Restaurant., Distributor, Supplier) to thousands of catalog SKUs.</t>
  </si>
  <si>
    <t>Ivalua especially for direct materials and food service clients who have a wide variety of "extrinsic" data mappings to manage. Healthcare too.</t>
  </si>
  <si>
    <t>Core support for standard requirements. Core automated support for standard requirements/mapping tables, no multi-country support</t>
  </si>
  <si>
    <t>Core support for standard requirements. Semi-automatic price updates from suppliers (flat files)
Advanced features to support high levels of complexity. Real time integration/synchronization with supplier´s price and information updates. Usage of external sources to keep data updated (current), real-time analytics support
Ivalua Integration Toolbox can directly integrate with suppliers to create/maintain catalogs in real-time using ETL and EAI that is native. There are no supplier costs to maintain catalog content. Ivalua does real-time web services based cross-catalog search, level 2 and level 1.5 punch-out. As our catalog and integration approach is via the same web UI as that of the rest of the application, any integration, including Punch Outs can be configured by the customer.</t>
  </si>
  <si>
    <t>Before becoming available in the application, imported data must be reviewed and approved by the buyer. 
Correcting detected errors - During the import process, codifications that are unknown to the application are flagged as anomalies.
Anomaly correction allows you to:
- Create transcoding relations between unknown codifications and codifications
from the application’s repositories
- Fill in fields that have been left blank.
Ivalua also offers an anomaly correction interface. It is also possible to export errors in CSV format using the Extract anomalies link, to correct them in MS Excel®, and to import them back (may be quicker/more handy).
By default, the Format Control tab presents the list of incorrect lines For each incorrect line, the error is identified in the far right column. Errors can be corrected line by line. To correct a specific line.
Item Availability
Item purchasability is contingent upon the item’s validity. Item validity is determined by
2 aspects: the item’s status and its validity period.
- Status - Each item has a status which is set manually (in the Price sheet) and has one
of 3 values:
- Initialized: Price sheet is under construction, for instance
- Validated: Item can be ordered (by default)
- Blocked: Enables the catalog administrator to remove the item from
the catalog without deleting the Price sheet
- Validity period
When an item is attached to a contract, it is the contract dates that determine
the item’s default validity period. The item is valid if the current date falls between the Contract start date (included) and its end date (included). The contract end date equals its
Contract end date or its Actual end date or its Termination date. The contract
must be approved (workflow). In the Item Term Sheet, you have the ability to set validity dates that are specific to the item, provided these dates are defined within the linked
contract’s validity date range.</t>
  </si>
  <si>
    <t xml:space="preserve">The buyer and the supplier can import catalogs in a collaborative way. During the import process, they can exchange messages via a blog and track progress via the workflow. Once a catalog has been submitted by a supplier, the buyer can review the data before approving the import. 
Ivalua Buyer has a built-in catalog import console that enables you, as a supplier, to create and edit item sheets (validity date range, price, shipping terms, etc.) and to submit this data to buyers for approval. Various features aim at facilitating communication between supplier and buyer and at tracking progress of each import (comments, statuses, workflow, and notifications).
Before becoming available in the application, imported data must be reviewed and approved by the buyer. 
Correcting detected errors - During the import process, codifications that are unknown to the application are flagged as anomalies.
Anomaly correction allows you to:
- Create transcoding relations between unknown codifications and codifications
from the application’s repositories
- Fill in fields that have been left blank.
Ivalua also offers an anomaly correction interface. It is also possible to export errors in CSV format using the Extract anomalies link, to correct them in MS Excel®, and to import them back (may be quicker/more handy).
By default, the Format Control tab presents the list of incorrect lines For each incorrect line, the error is identified in the far right column. Errors can be corrected line by line. To correct a specific line.
Item Availability
Item purchasability is contingent upon the item’s validity. Item validity is determined by
2 aspects: the item’s status and its validity period.
- Status - Each item has a status which is set manually (in the Price sheet) and has one
of 3 values:
- Initialized: Price sheet is under construction, for instance
- Validated: Item can be ordered (by default)
- Blocked: Enables the catalog administrator to remove the item from
the catalog without deleting the Price sheet
- Validity period
When an item is attached to a contract, it is the contract dates that determine
the item’s default validity period. The item is valid if the current date falls between the Contract start date (included) and its end date (included). The contract end date equals its Contract end date or its Actual end date or its Termination date. The contract must be approved (workflow). In the Item Term Sheet, you have the ability to set validity dates that are specific to the item, provided these dates are defined within the linked contract’s validity date range. </t>
  </si>
  <si>
    <t>Ivalua's natively integrated modules allow automatic catalog creation from the generation of a contract from a sourcing award. A user creates a contract from an awarded sourcing project and the item pricing from the RFQ carries over into the contract price list. This price list is available automatically in the catalog based on item validity dates; without the buyer or category manager having to export the price list from the contract and load into the catalog module like most tools require. For ongoing catalog management (which is often the bigger challenge for organizations), Ivalua allows the automatic uploading and integration of supplier product catalogs, in a variety of different upload formats. Suppliers can easily update their catalogs at any time and with any frequency. The catalog that is generated from that import groups together all of the products and services in the same catalog available to end users. After the supplier loads a new catalog or update, the catalog update workflow routes the catalog for approval by the authorized internal user(s) before the catalog updates are published to users. This allows the customer to accept / reject the changes at the line item or as a whole. 
The Product sheet presents product information and item term sheets if appropriate for the product type. 
Multiple Price sheets can be associated with a single product. When this is the case, a list of available item term sheets is also displayed on the right hand side: it gives you an overview of the various sales terms offered for the product and allows you to display the desired item terms’ details.  
The buyer and the supplier can import catalogs in a collaborative way. During the import process, they can exchange messages via a blog and track progress thanks to the workflow. Once a catalog has been submitted by a supplier, the buyer can review the data before approving the import.
Buyers with the right permissions can also add items to the catalog on the fly (non-contracted) either one at a time or via mass upload.</t>
  </si>
  <si>
    <t xml:space="preserve">Shopping on catalogs has been enabled on smartphones and tablets. The full feature set including catalog management has been exposed on tablets. The tablet and smartphone versions are fully secure.
Ivalua has just released: 
 - Modern e-commerce experience
 - Enhanced guided buying capabilities – search, filters, flags, etc
 - Enhanced mobile experience 
</t>
  </si>
  <si>
    <t xml:space="preserve">Ivalua supports and has supported standard punchout for quite some time. We're taking requisitioning based on external catalogs a step further. Iva is Ivalua's new AI chatbot, which allows users to quickly search the web for relevant information and item pricing that allows users to analyze the best potential places to buy an item. 
</t>
  </si>
  <si>
    <t xml:space="preserve">
Further enhanced Cross Catalog Search and connectivity to more suppliers OOTB
Continued work on our Integrated Virtual Assistant (IVA)
</t>
  </si>
  <si>
    <t xml:space="preserve">For P2P as a whole we now have a robust OOTB solution that enables customers to get up and running fast. A lot of the work has been templatized and packaged configuration is still possible but within a set of pre-determined settings. Pre-built integrations and connectors to have a smoother and faster integration to customers back end.  </t>
  </si>
  <si>
    <t xml:space="preserve">Ivalua allows for infinite flexibility in setting up the requisition. Administrators can Hide any field, Hide cetain fields for certain users (based on user id and or organizational scope; not just high level roles), have private fields, confidential fields that only named users can see, have mandatory fields, have any combination of fields appear or disappear etc. Ivalua also provides for multiple account validations and define new axees for validations of a PR. Ivalua also supports duplication of reqs, which can be used as a quick "template" for repeated or very similar reqs.
Ivalua supports multiple requisition set-up options for users/administrators beyond basic default options. For example, we allow quick Item entry, allow several "ship to" addresses, hide change request type, allow multiple account allocations, etc. A PR is created by the requestor who may:
-  Select items from the built-in catalog,
-  Select items directly from the supplier's catalog website (Punch out), or
-  Request non-catalog items.
To manage billing schedules or subscription type orders (electricity, rent, etc.), a term schedule can be set on the PR. IVALUA can enforce budget control from the very inception of the requisition. Depending on the configuration, the approval of the purchase requisition may depend on budget availability.
IVALUA's configurable workflow allows you to integrate all the necessary steps and
actors to approve the needs expressed through the requisition. This approval cycle will culminate in the conversion of the requisition into one or more purchase orders.
</t>
  </si>
  <si>
    <t>Access to specific items and features within a catalog can be configured based on variables beyond basic scope of a user and item.  Because capabilities within the catalog are authorization based, profile with specific authorizations can have more complexity. View and edit authorizations within a catalog can also be field based. For example, if a user works in a grocery store and only works in the Deli department, the platform supports the ability for that user to only see generic, and Deli based items, whereas a baker may only see bakery based items.</t>
  </si>
  <si>
    <t>The administration of authorizations and profiles allows you to effectively regulate access to functions and data of the application, both for security reasons and for the distribution of roles among users.
The management of access revolves around several concepts: the User account, profile and authorization.
User Account carries the identity of the user, its organizational and Purchasing perimeters, and the list of profiles that are assigned.
The profile identifies a role, usually assumed by multiple users, for example: Buyer, Purchasing Director, Administrator, etc.
This is an intermediary object between the User account and the authorization: indeed, the permissions are assigned to profiles, and not directly to User accounts. An authorization is a right of access to a function or to data. Each module is governed by its own authorizations.</t>
  </si>
  <si>
    <t>Ivalua is unique in its ability to configure a UI. As we are a platform, there is a unique ability to leverage pre-built UI components in order to personalize a UI to a certain profile or other need
Ivalua supports restricting access based on different criteria (e.g., individual users, groups of users, BU, company, project) to an e-store. Users and Administrators can personalize the user interface based on the user (e.g., logos, menus, displayed information, etc.). Standard defaults fields/tabs are supported (e.g., recent searches, also viewed, bundle options, pending tasks, lists of products, eForms, templates, etc.). By default, PRs displayed are the list of the purchase requisitions you have created (for which user is the requester). Users can also display requisitions which they did not create but for which they act as an approver.
Ivalua allows for visibility of items in the Marketplace UI, based on the very granular parameters e.g. the organizational scope of the contract /MSA to which the items belong, the bottoms-up organizational scope of each user (i.e. the contracts, suppliers, regions, spend thresholds they have access to). Further, items can be made to appear only appear in the Marketplace UI util the validity date of the contract or catalog that they are associated with, and not beyond that. Further, Ivalua's marketplace Ui supports "Confidential Items/ catalogs/ contracts" that only specified users will see (and no one else will see)&gt;</t>
  </si>
  <si>
    <t xml:space="preserve">The new Ivalua UI brings the latest in modern UI design to the entire platform. Using the new UI, we have been able to redesign our UI components and design elements in order to optimize faster and better. 
Ivalua is unique in its ability to configure a UI. As we are a platform, there is a unique ability to leverage pre-built UI components in order to personalize a UI to a certain profile or other need
</t>
  </si>
  <si>
    <t>Ivaluas new UI leverages one of the leading front-end development frameworks, Semantic-UI. This framework brings one main differentiator and that is simplicity. This makes Ivalua UI unique and applicable to our platform approach. Out UI consists of the following categories of UI components: 
- A UI Element is a basic building block. It can appear alone or in uniform groups. For example, a button can be independent or put in a button group.
- A UI Collection is a group of different kinds of elements that are interdependent. For example, a web form can have buttons, inputs, checkboxes, icons, and so forth.
- A UI View represents a common piece of website content. For example, a feed or comments section.
- A UI Module is a component with interactive JavaScript-based functionality. Examples include an accordion, dimmer, modal, and so on.
- A UI Behavior is a component that can’t exist independently, but instead is used to inject functionality into other components. For example, the Form Validation behavior provide validation functionality for the Form component.</t>
  </si>
  <si>
    <t>Ivalua has now a very powerful search capability both catalog search and universal search (I.e., across all solutions a customer might be using), it combines a  third party tool plus proprietary tech. Our new search capability is able to achieve fast search responses because, instead of searching the text directly, it searches an index instead. This is more or less like searching for a keyword by scanning the index at the back of a book, as opposed to searching every word of every page of the book. This method of search can scale up to thousands of servers and accommodate petabytes of data. Here are some of the detailed capabilities of our search: 
1)Full-text search - lots of features such as customized splitting text into words, customized stemming, facetted search, etc.
2)Fuzzy Searching - A fuzzy search that is good for spelling errors. You can find what you are searching for even though you have a spelling mistake.
3)Autocompletion &amp; Instant Search - Searching while the user types. It can be simple suggestions of e.g. existing tags, trying to predict a search based on search history, or just doing a completely new search for every keyword. 
4)Speed - Ability to execute complex queries extremely fast. It also caches almost all of the structured queries commonly used as a filter for the result set and executes them only once. For every other request which contains a cached filter, it checks the result from the cache. This saves the time parsing and executing the query improving the speed.
5) Scalability - can easily scale horizontally providing the ability to extend resources and balance the loading between the nodes in a cluster.
6)Use of faceting - A faceted search is more robust than a typical text search, allowing users to apply a number of filters on the information and even have a classification system based on the data. This allows better organization of the search results and allows users to better determine what information they need to examine.</t>
  </si>
  <si>
    <t xml:space="preserve">Ivalua has advanced in this area quite a bit. We have developed a quick and easy way to search external suppliers catalogs and combine with internal catalogs to display mixed results to the user. It is our view that the user needs to find the item they are looking for (and be guided towards the right item from the right supplier) no matter whether an internal or external catalog, they care about the relevance of their search and they want to buy the item they need in the quickest manner. 
We are able to search external supplier catalogs via API integrations, this allows for the most up to date items, pricing, lead times, quantities, comparison capabilities , combined search results from multiple external cataplogs mixed with internal catalogs. </t>
  </si>
  <si>
    <t xml:space="preserve">Advanced features to support high levels of complexity. Bundles, kits integrated into same search results
</t>
  </si>
  <si>
    <t xml:space="preserve">In our view faceted search is using multiple filters to limit results according to different aspects and qualities.
As such, faceted search is supported with our new search capabilities, this allows users to apply a number of pre-determined filters on the information and even have a classification system based on the data. This allows better organization of the search results and allows users to better determine what information is relevant to them.  Filters are based on the category of the item being searched but other filters can also be applied to limit search to inventory items, contract SKUs, preferred suppliers. Also support the use of flags, alerts, etc. </t>
  </si>
  <si>
    <t xml:space="preserve">Advanced features to support high levels of complexity. AI/ML suggestions (similar, most likely, previous choices, non-catalog recommendations)
Have ability to handle no results, plus ability to suggest similar products from inside catalog or web.
AI powered search &amp; product suggestions and have a chatbot named Iva that uses natural language and can: shop, search, help with workflows and much more. The chatbot includes Alexa integration.
</t>
  </si>
  <si>
    <t xml:space="preserve">Auto-complete and suggestion, improved relevancy, most frequent searches, synonyms and spell check and faster searches
Automatic search fields recognition within the request
Incorporating question answering technology into our search </t>
  </si>
  <si>
    <t xml:space="preserve">Auto-complete and suggestion, improved relevancy, most frequent searches, synonyms and spell check and faster searches
Automatic search fields recognition within the request
Ivalua's IVA chatbot uses natural language and is integrated with Amazon's Alexa and:
 + retrieves information on spend, suppliers, transactions, etc. across the S2P platform
 + instantly create/edit shopping cart requisitions, expense reports, etc.
 + generates quick insight charts to display data
 + searches the web for relevant information, e.g. pricing/shopping, etc.
 + uses image recognition for eProc product search / shopping
 + provides "How-To" guidance for users
 + understands voice commands and actions via Amazon Alexa (e.g. approve/reject)
 + Streamlines search across the S2P platform
Ivalua search &amp; chatbot spans the S2P platform. Platform Search now uses “Elasticsearch” that makes suggestions as the user types in a subject and produces better result rankings. Fuzzy search is also supported which means results will be returned even with spelling or grammar errors. </t>
  </si>
  <si>
    <t>Ivalua has advanced in this area quite a bit. We have developed a quick and easy way to search external suppliers catalogs and combine with internal catalogs to display mixed results to the user. It is our view that the user needs to find the item they are looking for (and be guided towards the right item from the right supplier) no matter whether an internal or external catalog, they care about the relevance of their search and they want to buy the item they need in the quickest manner. 
We are able to search external supplier catalogs via API integrations, this allows for the most up to date items, pricing, lead times, quantities, comparison capabilities , combined search results from multiple external cataplogs mixed with internal catalogs.</t>
  </si>
  <si>
    <t xml:space="preserve">Ivalua supports infinite complexity in terms of business rules fo catalog objects, including at the "item level". For example, clients like CSCS (HAVI) have deployed and new clients, like one of the largest American hamburger and fast food chains, are looking to deploy complex pricing management, price cycle update and validation business rules across a 2-tier supply chain (i.e. Quick Service Restaurant., Distributor, Supplier) to thousands of catalog SKUs.
Either way - Before becoming available in the application, imported data must be reviewed and approved by the buyer. Correcting detected errors - During the import process, codifications that are unknown to the application are flagged as anomalies. Anomaly correction allows you to: - Create transcoding relations between unknown codifications and codifications from the application’s repositories - Fill in fields that have been left blank. Ivalua also offers an anomaly correction interface. It is also possible to export errors in CSV format using the Extract anomalies link, to correct them in MS Excel®, and to import them back (may be quicker/more handy). By default, the Format Control tab presents the list of incorrect lines For each incorrect line, the error is identified in the far right column. Errors can be corrected line by line. To correct a specific line. Item Availability Item purchasability is contingent upon the item’s validity. Item validity is determined by 2 aspects: the item’s status and its validity period. - Status - Each item has a status which is set manually (in the Price sheet) and has one of 3 values: - Initialized: Price sheet is under construction, for instance - Validated: Item can be ordered (by default) - Blocked: Enables the catalog administrator to remove the item from the catalog without deleting the Price sheet - Validity period When an item is attached to a contract, it is the contract dates that determine the item’s default validity period. The item is valid if the current date falls between the Contract start date (included) and its end date (included). The contract end date equals its Contract end date or its Actual end date or its Termination date. The contract must be approved (workflow). In the Item Term Sheet, you have the ability to set validity dates that are specific to the item, provided these dates are defined within the linked contract’s validity date range.
</t>
  </si>
  <si>
    <t>Access to specific items and features within a catalog can be configured based on variables beyond basic scope of a user and item.  Because capabilities within the catalog are authorization based, profile with specific authorizations can have more complexity. View and edit authorizations within a catalog can also be field based. For example, if a user works in a grocery store and only works in the Deli department, the platform supports the ability for that user to only see generic, and Deli based items, whereas a baker may only see bakery based items.
The administration of authorizations and profiles allows you to effectively regulate access to functions and data of the application, both for security reasons and for the distribution of roles among users.
The management of access revolves around several concepts: the User account, profile and authorization.
User Account carries the identity of the user, its organizational and Purchasing perimeters, and the list of profiles that are assigned.
The profile identifies a role, usually assumed by multiple users, for example: Buyer, Purchasing Director, Administrator, etc.
This is an intermediary object between the User account and the authorization: indeed, the permissions are assigned to profiles, and not directly to User accounts. An authorization is a right of access to a function or to data. Each module is governed by its own authorizations.</t>
  </si>
  <si>
    <t xml:space="preserve">Ivalua offers quite a robust requisition proccess and users can create req from multiple places in the application. Buy searching a catalog, punch-outs, tempaltes, e-forms, sourcing process, from a Bill of Materials, automated req from MRP, etc.
</t>
  </si>
  <si>
    <t xml:space="preserve"> - Core support for standard requirements. Basic e-form features such as field types (radio, text, drop-down list), conditional workflow logic 
 - Plus support for advanced features to support high levels of complexity. Advanced e-form features, smart-form, business rules in the workflow and can trigger alerts</t>
  </si>
  <si>
    <t xml:space="preserve">Advanced features to support high levels of complexity. Configurable bundles based on business rules, mandatory bundle suggestions (real rime), also view/bundle suggestions
The application allows for bundles in the form of kits, with no configuration required out of the box. This allows users to save a list of items that are able to be bought together. Once created, the user can choose to keep it to themselves, or publish it to their peers so they can use the kit. 
Going beyond the simple version of bundling, the application can be configured so that certain items must be purchased together. This is based on each business's specific needs. For example, if a service is required to be purchased along with a specific piece of equipment, that can be configured. </t>
  </si>
  <si>
    <t xml:space="preserve">Users can create kits that are created for a specific purpose. For example, there might be a list of items that a manager needs to shop for when an employee is first hired. They can then use the kit to automatically select from a list of items, change any of the selections, and then go through the checkout and approval process.
</t>
  </si>
  <si>
    <t xml:space="preserve">Various non-catalog requisition forms and workflows can be made available to users depending on the business use case needed. For basic inquiries on items that can't be found in a catalog, requisitioners can fill out a simple form that can be smartly routed to the correct user for the appropriate fulfillment of that item. From there, a buyer may choose to flip that requisition into a spot bid, and the results of that bid will be brought back into the requisition for further approvals. 
</t>
  </si>
  <si>
    <t xml:space="preserve">Ivalua support non-cataloged item requisitions, such as e-forms / smart forms / e-templates / etc. Services can be requisitioned through the Ivalua suite i.e., contracted as part of an eProcurement product). Ivalua's approach is fundamentally different here as we are the only suite provider that has a stand-alone Services procurement functionality, that is  pre-integrated to the broader Spend Management suite. Clients can raise simple services b-form, configurable rate cards, collaborate on quotes, use services catalogs for SKU based services, blanket Orders for recurring services, raise temp labor requests (with skills, locations, duration, rates), complex SOW based service requests- all within Ivalua Suite. Clients can create services requests, skills profiles rate cards, POs, contractor onboarding  requests that are compliant with policies. Ivalua does have abilities to receive services- both as time sheets and deliverable based receipts. 
However, if a client really wants, the Ivalua Platform can easily integrate with contingent labor systems. from a request and reporting perspective. 
</t>
  </si>
  <si>
    <t xml:space="preserve">Ability to tie projects/budgets together
Ivalua's program management solution is a comprehensive project management tool that can track many procurement processes against a specific project, with integrated budgeting against that project. Requisitions that are referenced against a certain project will consume budget for that project. From the actual project perspective, if a user is viewing the overall project, they will be able to see the requisitions against that project, the progress of those requisitions throughout the P2P process, and other procurement functions. Altogether, this provides a very comprehensive view of all requisitions and procurement related activities against a specific project. 
</t>
  </si>
  <si>
    <t>To manage milestone billing schedules or subscription type orders (electricity, rent, etc.), a term schedule for billing can be set up on the purchase requisition. The user sets it up once, and as the invoices come in they will be matched and paid against the original purchase requisition milestone payment/subscription schedule.</t>
  </si>
  <si>
    <t>For tooling or assets, details can be tracked in a specific module for their life cycle (incl. location usage, maintenance, depreciation, scrappage, etc.).
Ivalua has a dedicated module for Assets and Tooling Management. 
With Ivalua you can easily
• Capture asset numbers, pictures, labels and other meta-data points.
• Track depreciation, maintenance and usage.
• Link directly to suppliers or contractors who are in physical possession of key assets.
• Associate tooling to the individual parts they are used to manufacture (including volumes per month that may drive wear and tear on the tooling).
Ivalua’s module brings the added benefit of collaborating with suppliers while managing assets at offsite locations. In addition, Ivalua provides the full history and audit of your tools so you can quickly and easily track them down. For example, if one of your suppliers goes out of business, you can easily determine which tools they had at their locations; and quickly/easily transfer those tools to a new supplier, through a full workflow and audit trail. This is a key use case and benefit for Ivalua customers using this module.
With Ivalua, procurement teams have a tool that helps them:
• Link directly to suppliers or contractors who are in physical possession of key assets
• Ensure full accountability for proper maintenance, transfers and eventual return or destruction of the tools.
• Manage connections of toolings to the parts they are used to manufacture (including volumes per month that may drive wear and tear on the tooling).
• Collaborate with a team to manage an asset’s lifecycle.
Items and components can be tied to assets/tools and requisitioned against. In addition, for more mature clients and advanced use cases; Ivalua's BOM Lifecycle Manager module can be used to evaluate supplier selections, roll up costs, etc. for assets (like machines, tools, etc.). Clients can use BOM Scenarios to create, evaluate, and compare various supplier selection strategies for assets, launch RFx's on the entire BOM or selected tooling components. In our next release Ivalua will include PR/Order creation capabilities directly from BOM Scenarios as well (assuming these capabilities are used by the client).</t>
  </si>
  <si>
    <t>Forecasting module communications can be leveraged by suppliers to see specific inventory levels and future usage estimates with target stock ranges that they can then use to plan and/or suggest different plans (based on min. delivery quantities, for example).
Ivalua leverages it's forecasting module to support vendor managed inventory scenarios. For example, a supplier can log into the portal and see forecast information (weekly, monthly, quarterly, etc.) for a certain item. Clients determine how much information they want to share with suppliers via this forecasting dashboard. It's common for clients to display fields like on hand inventory, leadtime, MOQ (minimum order quantity), etc. By providing all these details, clients have enhanced their VMI programs; which are traditionally managed by clunky ERPs, spreadsheets, manual inventory counts, and email. By providing the inventory counts in the same screen as the forecasting data; Ivalua clients provide their suppliers with all the required information to efficiently manage their VMI program; reducing cost and complexity within the supply chain.</t>
  </si>
  <si>
    <t xml:space="preserve">Our integrated virtual assistant (IVA) can automatically create requisitions directly from a chat, IVA can also search the web for prices of items so that the user can do quick and easy price checks. We also have a prototype of workflow actions being done via IVA through voice commands delivered via Amazon Alexa. 
</t>
  </si>
  <si>
    <t>The use of IVA in various processes is fairly unique.  IVA can create quick insights / reports based on natural language and deliver them right within the chat interface. IVA can also create req's and enable easier execution of workflow actions (e.g., using Alexa - prototype).
Flexibity to support complex requisitions (billing/ship to's, etc.)
Support for Tooling  / Assets
Support for services
Multiple / easy ways for users to creating a purchase requisition. 
- Quick start: creating a purchase requisition in 3 clicks
- based on the IVALUA catalog
- based on an external catalog (Punch-out)
- by duplicating an existing requisition
- from a Frame Agreement (contract)
- from a pre-defined form for specific commodities and services with structured data attributes
- for tooling or assets, which can then be tracked in a specific module for their life cycle (incl. usage, maintenance, depreciation and scrappage).
- Creating a purchase requisition in "Open order" mode. the open order allows you to generate multiple order
“releases”, without recreating a purchase requisition each time
The purchase requisition record includes all the characteristics of the requisition and
allows an end-to-end management of the requisition.
- Automatic creation by purchase requisition interface
Grouped orders (consolidation of purchase requisition lines): the purchase requisitions consolidation function allows you to generate a single order from multiple purchase requisitions.
Shipping/Billing addresses: any purchase requisition must include a shipping address and a billing address.
In the same purchase requisition, you can choose to deliver different line items to
different locations.
Allocations: the input of cost allocations is done on the detail of PR line items. 
Allocations can be entered in amounts or percentages.
The default allocation is defined according to rules
Budgets and monitoring of budget usage: IVALUA allows you to manage a budget repository. Coupled with purchase requisitions, the Budgets module enables you to define budgets and allocate budget amounts according to the budget structure that fits your needs, enforce budget control on cost allocations entry, ensure commitment control.
Training is very easy via our Ivalua Academy (with our P2P classes).</t>
  </si>
  <si>
    <t>Advanced features to support high levels of complexity. Native and unified sourcing solution (same data model), real-time sync + More:
Both basic e-sourcing ( e.g., "3 bids in a box") and advanced e- sourcing RFX and projects, based on(based on volume, cost, category or other "flagging") for better pricing- can be launched from a PR, Change Request, PO or Change order. Further a sourcing project can have PRs and POs linked to it for purposes of stakeholder and supplier collaboration, project reporting and accounting. Items awarded in Sourcing stage can be automatically exported to create contracts, PRs  and POs.
Contracts are integrated with Sourcing and Eprocurement...giving users the ability to create a requisition from item lines in a contract directly. similarly contract items are integrated with with the catalog, and a reciept can created directly from a contract.</t>
  </si>
  <si>
    <t xml:space="preserve">Both basic e-sourcing ( e.g., "3 bids in a box") and advanced e- sourcing RFX and projects, based on(based on volume, cost, category or other "flagging") for better pricing- can be launched from a PR, Change Request, PO or Change order. Further a sourcing project can have PRs and POs linked to it for purposes of stakeholder and supplier collaboration, project reporting and accounting. Items awarded in Sourcing stage can be automatically exported to create contracts, PRs  and POs.
</t>
  </si>
  <si>
    <t>Ivalua supports the ability to create requistions/PO's from a sourcing event once the awarded part has been associated to a new or existing contract. This can all be done natively (and easily) from within an RFx. 
We will be adding OOTB support for creating Req/PO directly from the BoM Scenario in the near future.</t>
  </si>
  <si>
    <t xml:space="preserve">Ivalua has introduced 2 new modules in 2018. Forecast collaboration and Planned order collaboration.     
Forecast collaboration allows custoemrs to:
- Share demand forecasts from MRP Systems for one or several materials with suppliers
- Enable digital collaboration between Procurement and suppliers to secure volumes required per period (e.g. week/month/quarter)
- Confirm suppliers’ capacity to meet demand at a line item level and identify potential disruptions and take mitigating action
Planned Order Collaboration allows customers to: 
- Communicate automated and planned orders (from the MRP system or master schedule from other backend systems) to suppliers in multiple ways
- Leverage EDI /cXML and the Ivalua supplier portal to include multiple response types from suppliers - acknowledgment, reschedule, quantity change, etc.
- Configure appropriate rules and tolerances for automated PO confirmation
- Identify potential disruptions with exception queues both inbound and outbound allowing procurement to take action.
</t>
  </si>
  <si>
    <t>Ivalua provides direct material clients (purchased components, outsourcing, tooling, etc.)  with robust NDA suport (with date tracking and expiration alerts, including blocking alerts preventing suppliers from involvement in activities, if desired).
Ivalua provides support for complex terms / metadata such as Inco terms, index and pass through for raw materials, payment terms, inventory terms, liability, delivery, etc.
Support for item price lists, configurable to include additional item details as needed, which can be seamlessly added to the catalog for easy requisitioning/ordering. Ivalua's contract module also enables users to flip contract items directly to a requisition right from the contract screen.
Ivalua's flexible workflow provides clients with the ability to standardized (or custom) workflows by commodity, local region, etc. to meet any requirements needed.</t>
  </si>
  <si>
    <t>Ivalua includes excellent PR/PO Collaboration capabilities with suppliers, enabling various elements (price, delivery date, volumes, line splits, etc.) to be confirmed/proposed by the supplier and approved by the buyer. This ensures improved tracking of amendments and orders as well as an audit trail showing what actions have been taken and what all parties have agreed to.
Ivalua also supports advanced ship notice from suppliers with date, notes, and attachment features to support the delivery process.</t>
  </si>
  <si>
    <t xml:space="preserve">Believe both forecast collaboration and Planned Order collaboration are unique capabilities that few vendors in our space can offer. 
GES suggested text:
Ivalua has differentiated capabilities to support the direct material buying process, such as BOM sourcing and ordering management, Forecast Collaboration, and Planned Order Collaboration. Ivalua also supports complex integration scenarios to fully interact with ERPs, Inventory Management, or Warehouse Management systems. </t>
  </si>
  <si>
    <t>Stakeholder collaboration is a native feature of each requisition, supporting messaging and document sharing. Ivalua also supports the grouping of requisitions when moving an order forward.
Each workflow can also be used as part of a collaborative process, if desired by the customer. As a requisition moves through the workflow members havemore than just reject or approve options, they can review and add additional criteria, edit and delete items, etc to assure the proper order execution.</t>
  </si>
  <si>
    <t xml:space="preserve">The ability to tailor guided buying rules is robust with Ivalua. Ivalua is known for its simple and powerful configuration capabilties. With Ivalua customers can tailor workflows and Business rules / logic with high levels of complexity that can display specific content based on the user, project, BU, company profile, supplier risks/ratings, budget constraints, payment terms, savings percentage, etc. </t>
  </si>
  <si>
    <t>Ivalua's solution guides users of all types (end users, requisitioners, buyers, category managers, AP resources, etc.) to follow their organization's processes and policies automatically through guided alerts, workflows, tailored messaging for the business unit/location, etc. Clients can embed policies into the system to ensure users have access to view the policy details (if they want to give users that much access) as well as display the right policies and procedures at the time of action. For example, when a user is entering a non catalog requisition for an item that is $100; the system can guide the user to use amazon business for their purchase; instead of bothering the purchasing team with a low dollar purchase. Ivalua's configurable platform provides clients advanced abilities to tailor the system specifically to their business policies; even if those policies vary between BUs, etc.</t>
  </si>
  <si>
    <t>Core support for standard requirements. Ability to direct users to defined/pre-configured preffered suppliers. Ability to display rules
Preferrence for Suppliers/Items can be defined on a price sheet. This can then be displyed on the catalog home page to make it easy for users to locate. Search also can be filtered on this</t>
  </si>
  <si>
    <t>With IVA now able to interact with users, users can easily ask IVA questions and they will recieve back analytics / insights, within the chat window. For example, a user could ask, who are my preferred suppliers for printers?  IVA will answer and provide a link directly to those suppliers. Another example, a users can ask "How much did i spend on office suppliers with dell last quarter?"  IVA will respond with a chart showing the spend.  IVA is smartly generating a report within our analytics tool and delivering in the chat window.</t>
  </si>
  <si>
    <t xml:space="preserve">Ivalua supports this a few ways:
Ability to enable shoppers to interface with purchasing staff, stakeholders as part of the guided buying process. Text fields (documents), asynchronous messaging (email, portal)
Ivalua's IVA chatbot uses natural language and is integrated with Amazon's Alexa and:
 + retrieves information on spend, suppliers, transactions, etc. across the S2P platform
 + instantly create/edit shopping cart requisitions, expense reports, etc.
 + generates quick insight charts to display data
 + searches the web for relevant information, e.g. pricing/shopping, etc.
 + uses image recognition for eProc product search / shopping
 + provides "How-To" guidance for users
 + understands voice commands and actions via Amazon Alexa (e.g. approve/reject)
 + Streamlines search across the S2P platform
</t>
  </si>
  <si>
    <t>As mentioned earlier, we believe search is the first way to guide users, as such we do offer integration search results.</t>
  </si>
  <si>
    <t xml:space="preserve">AI powered search &amp; product suggestions 
Auto-complete and suggestion, improved relevancy, most frequent searches, synonyms and spell check and faster searches
Automatic search fields recognition within the request
IVA, our integrated virtual assistant is able to understand a users intent from a question they may ask and help provide the right answer or direct them towards more information or in some cases complete an action. IVA support guided buying by,  providing the right suppliers for a certain category, completing price checks on the web, providing information to users to help them make better buying decisions. </t>
  </si>
  <si>
    <t xml:space="preserve">Ivalua is uniquely qualified to provide a holistic guided buying experience because the Ivalua suite can follow-through on all types of "buys": catalog, contracted, services, how-tos, Issue reporting, internal service requests, tooling, assets, contract requests, sourcing requests, expenses and complex services procurement scenarios.
Among guided buying requirements available today are “how to” buy instructions, requirements/policies, budgets levels, product feature comparisons, contracted vs. not contracted, preferred or similar products,  risk/SER, supplier performance, supplier capability profiles, on-line promotions, product rating-reviews (internal-user comment). Ivalua is in the process of enhancing the support for "guided buying" for scenarios such as bundle recommendations. Business rules / logic that can display specific content based on the user, project, BU, company profile, supplier risks/ratings, budget constraints, payment terms, savings percentage, etc. 
Ivalua's IVA chatbot uses natural language and is integrated with Amazon's Alexa (prototype) and:
 + retrieves information on spend, suppliers, transactions, etc. across the S2P platform
 + instantly create/edit shopping cart requisitions, expense reports, etc.
 + generates quick insight charts to display data
 + searches the web for relevant information, e.g. pricing/shopping, etc.
 + uses image recognition for eProc product search / shopping
 + provides "How-To" guidance for users
 + understands voice commands and actions via Amazon Alexa (e.g. approve/reject)
 + Streamlines search across the S2P platform
</t>
  </si>
  <si>
    <t>Ivalua Academy (very different online, video based, interactive online training and certification digital asset that goes into  a lot of product depth and has training for users, administrators, IT, configurators, implementers, spend data analysts, suppliers)
Add On Store (very different than most competitors)
User Guides
Configuration guides
FAQs
Extranet
IVA does offer answers to FAQ's within a certain process.</t>
  </si>
  <si>
    <t>- Core support for standard requirements. Descriptive reports (comparative analysis), predefine content (configured)
- Advanced features to support high levels of complexity. Real-time intelligence based on use case, benchmarks, actionable analytics (KPIs). AI/ML capabiliites
Ivalua supports existing KPI's in the requisitiioning (P2P) process. Furthermore, Ivalua's philosophy is to enable customers to grow with the solution, so they are able to add new KPI's and indicators as needed over time. 
Ivalua's IVA can: 
 + retrieves information on spend, suppliers, transactions, etc. across the S2P platform
 + generates quick insight charts to display data
 + searches the web for relevant information, e.g. pricing/shopping, etc.</t>
  </si>
  <si>
    <t xml:space="preserve">Ivalua has a proprietary customer portal where customers can submit their requests, support tickets and access the Ivalua Academy (an elearning capability with detailed videos to train users, partners, etc). Within this portal is a Community Forum, where users and partners can ask questions to the community. Multiple people are able to respond, including peers, ivalua staff, partners, R&amp;D, Prof services, etc. The forum also provides "points" for answering, gamifying the process in a way.
</t>
  </si>
  <si>
    <t>Ivalua provides a 3-click shopping to order placement process: 1 Click to select your item in your cart, a second click to confirm/select payment/shipping methods (saved in the app as part of users profile but can be edited) and a 3rd/final click to place the order. To support the above simplicity, organizational, account allocation, delivery address and budgeting rules tied to the user and spend category can be pre-saved in the application.
Ivalua supports flexible shopping cart and checkout process options, such as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Users can transfer or delegate the cart to super buyers  to finalize the requisitioning process. Shipping based on individual line-items is supported as well.
Users can also interact with IVA to build their requisition.</t>
  </si>
  <si>
    <t xml:space="preserve">Users can transfer or delegate the cart to super buyers  to finalize the requisitioning process. Shipping based on individual line-items is supported as well.
</t>
  </si>
  <si>
    <t>Core support for standard requirements. Ability to define individual/split item configuration within a requisition. Busines rules configuration (shipping/delivery terms, accounting/tax information)
Compliance is completely supported</t>
  </si>
  <si>
    <t xml:space="preserve">Ivalua is uniquely able to handle complex tax scenarios during the PR/PO and invoice process to ensure that customers are using the correct tax rates. We have the ability to automatically suggest the correct tax rate based on ship from, ship to, item. We are also able to cater to multi-tax environments, where there may be a need to assign two different tax rates to a line item (e.g., canada). To ensure this makes for a smooth process, we have also enable multiple deductability on allocation line. An allocation line with several taxes having different deductibility, the deductibility information will be displayed in one allocation line.  This applies to goods and services. 
We have integrated to Thompson Reuters ONESOURCE for up to date tax rates but can integrate to other sources also.  </t>
  </si>
  <si>
    <t xml:space="preserve">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which can generate alerts/warnings. 
</t>
  </si>
  <si>
    <t xml:space="preserve">All screens within the ivalua platform have a collaboration panel, with which a user can message another user in real-time and link to specific pages or documents. Admin users can also send messages to other users notifying them of something important or updating a policy for example. Through the collaboration panel users can share information, documents, point to other information in the platform e.g., point to a contract and provide a link directly to it. </t>
  </si>
  <si>
    <t>Ivalua makes this extreamly easy...from the cart, the user can create a kit based on what is in there cart, and give it a name and make it global or personal. 
There is also a persistent history of reqs in the cart that the user can load with 1 click in a dropdown and move through the ordering process.</t>
  </si>
  <si>
    <t xml:space="preserve">Our new shopping user experience is modern, simple and very intuitive. It makes for a faster and better shopping experience and really bridges the B2B and B2C gap. We believe that our search capabilities are superior and unique. Our UI is the latest. Our checkout process is very much like a B2C ecommerce site but with all the enterprise controls in place. 
Ivalua makes reusing orders extreamly easy...from the cart, the user can create a kit based on what is in there cart, and give it a name and make it global or personal. 
There is also a persistent history of reqs in the cart that the user can load with 1 click in a dropdown and move through the ordering process.
Ivalua provides a 3-click shopping to order placement process: 1 Click to select your item in your cart, a second click to confirm/select payment/shipping methods (saved in the app) and a 3rd/final click to place the order. To support the above simplicity, organizational, account allocation, delivery address and budgeting rules tied to the user and spend category can be pre-saved in the application.
</t>
  </si>
  <si>
    <t xml:space="preserve">The thresholds are clearly visible and color coded to reflect % of budget consumed. The Budget usage tab of a budget line gives you an overview of all the spending
transactions charged to the budged line (any related budget amount line). Spending
transactions are classified into commitment stages: Pre-committed (Engaging),
Committed (Engaged), and Invoiced. Each spending transaction (requisition, order) is a clickable link that gives you direct access to the transaction’s details.
In the course of the purchasing process, it may prove useful to free pre-committed and committed budget amounts so as to better reflect the actual spending situation - this is possible with Ivalua.
</t>
  </si>
  <si>
    <t>Ivalua's solution provides users the ability to search catalog items, including items available in inventory/stock. Items that are in inventory appear in the top of the search results; so users are guided to purchase these items first. Users can see the inventory amount available and place their order accoringly. Alerts can be triggered if a user is attempting to purchase an item from a supplier; that's also available in inventory. In addition, inventory orders can follow their own approval path or skip traditional approval steps; if that is required for the client use case. To accomplish this, Ivalua integrates with a client's inventory mangement system to reflect timely and accurate inventory counts in the Ivalua catalog (including feeds from internal or external warehouse/distribution centers). In addition, as inventory items are purchased to replish stock; the inventory flag on these items; can trigger the update back to the inventory management system; with the updated receipt quantities.​</t>
  </si>
  <si>
    <t>Ivalua's solution provides a compliment to traditional inventory management systems; by providing a collaborative and transparent platform between end users, buyers, and suppliers. As a client's ERP system runs MRP or other demand planning activities; and kicks out demand for inventory items; we can consume that demand in the form of purchase orders and use our platform to communicate those POs to the supplier. When suppliers ship the inventory; Ivalua's system can take this information and send it back to the inventory management system to ensure accruate and timely reporting of inventory updates. Ivalua clients are using Ivalua to support stock transfers and auto replenishment; using real time integration to make it possible.</t>
  </si>
  <si>
    <t xml:space="preserve">During the approval of a requisition, an approver may want to approve certain line items, but reject others. This discussion can be facilitated using the built in messaging feature that keeps conversations in the context of that specific requisition. Workflow is performed at the requisition level, so to reject one line but approve others, the approver would reject the initial workflow, with the built in explanation of why only certain lines could be approved. The requisitioner then would resubmit the lines discussed.
</t>
  </si>
  <si>
    <t xml:space="preserve">Executive overrides are completely authorization based. If a specific user has the ability to perform an override and perform the approval themselves without any additional approvals, this is possible. We can also allow an "Emergency Override" type approval that would allow an item to be purchased without approval, but would send additional notifications to the correct users to inform them of this override. higher levels of complexity can be supported as well, depending on the business use case.
</t>
  </si>
  <si>
    <t>Core support for standard requirements. Ability to block/alert  a requisition approval process if preferred/designated suppliers already exist for a specific item or category or for risk issues. Actions based on business rules/defined scenarios
We provide both blocking and non-blocking alerts at every step in the approval workflow process, as well as areas outside of the approval process. These alerts can be configured to be triggered based on most criteria related to the item or supplier, whether that is performance related, risk related, etc.
We also have the ability to bring in alerts generated from other 3rd party systems...e.g., D&amp;B, OFAC, etc.</t>
  </si>
  <si>
    <t xml:space="preserve">Ivalua offers a unique, powerful and flexible workflow tool. Some of the unique things are that we can really configure approvals to be as complex as needed, although we do offer our own ootb standard flows. At each stage there is the ability to collaborate with others via the collaboration panel.  WE also offer email based approvals where the user can respond to an email and complete an approval without having to login to ivalua. 
Ivalua allows specific requisition types with workflows, alerts, default settings that streamline the request and approval process. These are enabled through a drag and drop interface that makes changes workflow simple. We support serial as well as parallel workflow approvals, built in reminders and escalations, flexible performer parameters, and callbacks that all support fine tuned workflows to support virtually every business need. 
</t>
  </si>
  <si>
    <t>Ivalua uses technology to detect user’s device type and redirect him automatically to the appropriate mode.
You can configure mobile and tablet mode in Buyer administration. You can create, approve PR on mobile device.
WE also offer email based approvals where the user can respond to an email and complete an approval without having to login to ivalua. Very easy for mobile users.
Ivalua has improved UI/UX mobile experience.</t>
  </si>
  <si>
    <t xml:space="preserve">Ivalua supports high levels of complexity, and has added a chatbot to make it easy for users to access analytics KPIs, information wherever they are in the application.
</t>
  </si>
  <si>
    <t>Improvement to UX for PR/PO/RECEIPT (including for example QR Codes…)
Plus we plan to continue to improve Ivalua's chatbot capabilities on the AI front.
Continued improvement on our mobile experience</t>
  </si>
  <si>
    <t>Core support for standard requirements. Basic, single ordering process and order types setups (order tolerance thresholds, creation of POs from contracts, "one-time" ship-to address, single account allocation, default taxable amounts). With Ivalua, customers can enable workflow on POs which is unique.
Advanced features to support high levels of complexity. Advanced and multiple ordering process (BUs) and order type setups</t>
  </si>
  <si>
    <t xml:space="preserve">The ease with which Ivbalua is able to meet unique requirements through simple configuration differentiates us significantly from the rest of the market. 
</t>
  </si>
  <si>
    <t>While requisitions are key for most indirect and service related purchases; it's common for Ivalua clients who are managing direct procurement activities in Ivalua; to not need to enter requisitions in order to create POs. In this case, demand for direct materials can be pushed to Ivalua in the form of purchase requisitions (kicked out of their ERP/MRP) and automatically converted to purchase orders for the purpose of sending them to the supplier, collaborating with the supplier, and ensuring accurate delivery date/quantity information; using Ivalua's advanced PO collaboration capabilities. There could be other use cases when a PO is required to be created from scratch; and Ivalua is able to configure these set ups; based on the client's specific use cases and scenarios.</t>
  </si>
  <si>
    <t xml:space="preserve">Yes, can support multiple POs per requisition, they are automatically created and sent to the appropriate suppliers once approved. </t>
  </si>
  <si>
    <t>PO's can be automatically generated from contracts for example, if an invoice is created from a contract, the PR and PO are automatically generated as separate documents.
Ivalua supports creation of standard and custom POs  from approved requisitions or when no requisition exists. Ivalua supports multiple POs per requisition, combine multiple requisition lines to into a single PO, support multiple currencies and languages, route for approval based on business scenarios (e.g., automated inventory via punch out to internal inventory system, contract, budget checking, etc.). Ivalua supports multiple PO types including one-time, blanket/limit, and/or PO release as well as "call offs". POs can be created automatically based on based on business rules, a [reverse] 'flip' of an invoice to a purchase order (based on automated approvals), etc. Ivalua supports validating contract pricing against a PO, reassign a PO to a different vendor, etc. Ivalua can import and process a PO created from an external system such as ERP, WMS, Work Management (e.g., field tickets), inventory system. Ivalua can support intra-company purchase orders by listing affiliate organizations as third-party. cXML ordering can be configured by the customer easily using the graphical user interface that is the same as the rest of the application.
Once the order is created, the purchase requisition line items will be copied to the purchase order. Only in certain statuses of an order can you create or modify line items. In the standard version IVALUA, this is only allowed in the In progress status; this is configurable however via parameter. Budgets and monitoring of budget usage: The viewing of this data is subject to authorization. The Budgets frame shows the budget lines declared in the Budgets amount page that match the allocations entered in the PO lines. This allows you to ensure that the requisition lines are not off-budget. Exceptions: access to exceptions is governed by authorizations. All the exceptions that are declared on the different objects linked to the same supplier (invoices, contracts, orders, receipts, etc.) can be viewed in a supplier sheet. Validation  you can follow the progress of the order in its approval workflow. Delivery information available allows you to:  access receipts linked to the order, - to delete the receipts, to create invoices that correspond to these receipts. Rating: Based on your authorization levels, you can evaluate the supplier on how well they fulfilled the order and/or to view any evaluation already entered for the order. Terms: during the creation of the order, if the purchase requisition includes terms, the purchase requisition terms become the order terms.
Order approval workflow and purchase requisition type: the approval workflow that applies to orders is configurable; in particular it can be adapted to the type of purchase requisition that is at the origin of the order.
A purchase requisition of Investment type can thus generate an order with a different workflow than the one generated by a purchase requisition of Standard purchase type.</t>
  </si>
  <si>
    <t>Core support for standard requirements. Support PO creation based on a "reverse flip" from an invoice submitted by a supplier for regularly scheduled deliveries or contracted services (as needed)</t>
  </si>
  <si>
    <t xml:space="preserve">Ability to support PO validation rules. Standard validations based on business rules and approval workflows 
</t>
  </si>
  <si>
    <t>Ivalua can import and process a PO created from an external system such as ERP, WMS, Work Management (e.g., field tickets), inventory system or MRP for direct materials. Ivalua can support intra-company purchase orders by listing affiliate organizations as third-party. cXML ordering can be configured by the customer easily using the graphical user interface that is the same as the rest of the application.</t>
  </si>
  <si>
    <t xml:space="preserve">Advanced features to support high levels of complexity. Ability to create POs automatically from inventory pick-lists (intra-company fulfillment) with high levels of complexity
</t>
  </si>
  <si>
    <t xml:space="preserve">Capabilities that improve efficiencies and productivity
Ivalua supports a wide variety of simple to complex order creation scenarios, making each as easy and efficient as possible for the buyer with an intuitive UI. </t>
  </si>
  <si>
    <t xml:space="preserve">In Ivalua catalog items and pricing is closely linked to contracts and as such it is easier to track compliance to contracts during the PO process. Contract consumption can be tracked to know if there are volume discounts to be had at a certain point.
Standard POs  are linked to PRs or Service Requests which are linked to contracts, catalogs, approved punch-outs, services rate cards or quotes provided by suppliers for spot buys (linked to PRs). Specialized POs like blanker POs are directly linked to contracts, SOWs and approved pricelists. </t>
  </si>
  <si>
    <t>Ivalua supports attached documentation (e.g., statement of work, drawings, specifications, etc.) Document access can be stored and access controlled at the document and individual named user level.</t>
  </si>
  <si>
    <t>Ivalua has a strong ability to integrate to the back-end systems of both buyers and suppliers. 
Ability to support order response/acknowledgements, process changes/deletions, etc.,  via different transactional standards (e.g., EDI / XML) and a portal interface, ... . Asynchronous support...
Receiving &amp; processing capabilities include manage disputes, generate audit trails, etc...), alerts (action items...), real time collaboration and document exchange....</t>
  </si>
  <si>
    <t xml:space="preserve">Ivalua supports ability to send a PO (including attachments) to an ERP environment. This can be done via EDI or cXML. When this functionality is enabled and a data exchange interface has been configured for the supplier, it is then possible to send the purchase order via EDI or cXML.
With out Planned Order Collaboration module we can improve transparency, reduces time and effort needed to confirm, track, and report on orders, especially in manufacturing settings: 
• Communicate automated and planned orders (from the MRP system or master schedule from other backend systems) to suppliers in multiple ways
• Leverage EDI /cXML and the Ivalua supplier portal to include multiple response types from suppliers - acknowledgment, reschedule, quantity change, etc.
• Configure appropriate rules and tolerances for automated PO confirmation
• Identify potential disruptions with exception queues both inbound and outbound allowing procurement to take action.
</t>
  </si>
  <si>
    <t xml:space="preserve"> Ivalua supports order response/acknowledgements, process changes/deletions, as well as non-touch processesing with business rules and tolerances. With the power of Ivalua's workflow, a lot of these capabilities can be seamlessly handled with a workflow processes that fits the need and incorporate the various business rules, tolerances, etc. </t>
  </si>
  <si>
    <t>We believe it is the deep support for order processing across key areas  :
 - Support for documentation attachment, and integrations with ERP/MRP (EDI / XML)  with user level authorization requirments. 
 - Support for order Receiving, response/acknowledgements, process changes/deletions, etc.
- high volume processing capabilities for ordersr with numerous lines, like in direct materials orders...also with the ability to collaborate with the suppliers and for suppliers to confirm volumes, delivery times, changes at a line item.
 - Dispute management, audit trails
 - Supplier EDI/cXML PO exchange support</t>
  </si>
  <si>
    <t xml:space="preserve">Suppliers can be incorporated into workflows, thus enabling a deeper level of collaboration with suppliers. High levels of complexity can be handled in the communication and data transmission process between buyers and suppliers. We are for some customers their source of truth for vendor master data and this is kept up to date with multiple ERP systems.
Some of the formats we support, this is not an exhaustive list as we have supported other specific standard for customers: 
 CSV: delimited flat text file
 Excel, Word, PDF: alternative flat file
 XML: structured document standard
 JSON: Web Service message standard
 EDI: standard e-Commerce message exchange
 cXML: XML-based e-Commerce standard protocol
 xCBL: XML-based e-Business document standard
 OCI: Punch-out catalog standard
 </t>
  </si>
  <si>
    <t>Ivalua's PO Collaboration capability includes real time order collaboration that improve transparency, efficiency, collaboration between buyers and suppliers, and reduce order (and amendment) processing time:
 + Delivery confirmation date, quantity, price at the line level
 + support for mass cofirmations via MS Excel
 + configurable tolerance settings for automated confirmation
Ivalua also supports notes at the line level and order level, and capture exceptions.</t>
  </si>
  <si>
    <t>In our last release Ivalua made available PO Collaboration, which strengthens our previous capabilities around supplier PO "override" process. Suppliers can modify quantities, prices, delivery dates, split orders, add comments, etc. all with an auditable PO amendment and worflow based approval process (note, change tolerances are supported by Ivalua for touchless approvals). We have found that this capability (with audit trail) is very useful in direct materials situations, were buyers spend huge chunks of time tracking orders to keep lines running.  
Ivalua also released mass PO collaboration updates as well...allowing suppliers to export their PO's to excel, update / modify / accept those lines, upload back to the system and submit back to the buyer for review and acceptance. Note: buyers also have the ability to export to excel. 
Ivalua allows Suppliers to suggest substitute items (when they are out of stock, have an alternative that can meet Buyer needs) and carry over the original PO information and not have to cancel the original PO or start the entire cycle again.</t>
  </si>
  <si>
    <t xml:space="preserve">Suppliers can approve reject orders, and remove items at the line level. For a large number of lines suppliers are able to download to excel make their adjustments by line and then upload into ivalua and the system will highligh where changes have been made to the buyer and supplier. Splitting line items into different delivery dates is also possible. </t>
  </si>
  <si>
    <t>Support for asynchronous messaging, status visibility, dashboards, real time collaboration and processing from a portal
Suppliers can track and take action on POs from the supplier profile, based on that supplier user's unique profile. These profiles are similar to an internal Ivalua user, however suppliers have different screens and different levels of access depending on the configuration. Suppliers can communicate with buyers around a specific PO, acknoledge the PO, and interact with the workflow of the PO depending on the business specific requirements. Directly from the PO, suppliers can send an ASN, as well as submit an invoice based on the PO.</t>
  </si>
  <si>
    <t xml:space="preserve">Users can access a mobile optimized PR and PO screen to work using their mobile devices.
Ivalua has introduced an enhanced mobile experience for P2P in its latest release, further improving mobiles effectiveness. No app, this is all done via responsive design.
Browse catalog, add to cart
Browse and view previous / draft requisitions
Edit PR and submit for approval
View status or PR and approve/reject on mobile
</t>
  </si>
  <si>
    <t>Unlike  other providers who partner with 3rd parties, Ivalua provides OLAP cube based analytics and reporting pre-integrated natively with core transactional modules (including Receiving). Some sample Indicators for PO Analytics include: [Budget] available, Consumed budget, [Budget] pre-committed, [Budget] committed, [Budget] invoiced, [Budget] Initial, [Budget] Revised, Ordered amount, PR amount allocated, Amount of orders, Number of ordered items lines, Contract coverage rate, Ordered quantities, Ordered amount on a sourcing process, Ordered amount on a contract, PO count, Number of items, Item prices, Ratio of awarded items, Number of items, Number of awarded items, Number of Services offers, Number of shortlisted Services offers, Ratio of shortlisted Services offers.
Ivalua Analytics support both real-time AND refreshed data simultaneously in the same Analytics Dashboard. This we believe is quite unique.
Ivalua's IVA generates quick insight charts to display data, making PO analytics accessible on demand from anywhere in the solution.</t>
  </si>
  <si>
    <t>Combine capabilities of services procurement module with standard P2P capabilities, separate module right now. 
Enabling more packaged integrations for high volume EDI / cXML transactions
Improvement to UX for PR/PO/RECEIPT (including for example QR Codes…)
Further improvements to the mobile experience.
Incorporate IVA more and more into the order process to help users make better decisions and to automate more tasks.</t>
  </si>
  <si>
    <t xml:space="preserve">Ivalua provides  both a standard receiving process with workflows and alerts, as well allows for advanced scenarios such as  enabling receipt of negative quantities, double-step receiving, validate receipt quantity, requiring a receipt vs. no receipt required, requiring end user receipts, allowing changes to suppliers, enable notification when no receipt exits. All scenarios listed are supported.
</t>
  </si>
  <si>
    <t>Suppliers can note shipments in advance (or ask permission to ship, in some cases), and buyers can enter receipts by approving the same ship notices. Suppliers can “draft” receipts for buyers to accept as ASN without re-entry of data or the workflow can be used to signal “Ok to ship.”</t>
  </si>
  <si>
    <t>As specialized parts of the shipping/receiving process the high-configurability of Ivalua can handle different aspects of the BoL especially in low-cost manufacturing countries where a fair amount of high-value imports are assembled. Because of the special treatment for taxes and duties, the BoL often is configured specifically for a client and country over a standard approach.</t>
  </si>
  <si>
    <t>High levels of complexity can be supported and configured tor recieving process.
By making deliveries and receipts part of the same process, re-entry of data is minimized.  Ivalua uses  a simple receipt form with workflow and alerts for compliance. In cases of short-shipments/backorders or quality issues, workflow can route for exception management by the appropriate parties before the receipt is fully approved. Ivalua also provides alternative screen for processing multiple receipts quickly. Ivalua enables tracking of contracted expenses based on budget categories , tied to the receiving stage. Ivalua supports creation of total or partial receipts. Multiple charges can be made to the budget at fulfillment
Ivalua enables configurable receiving functionality including user/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Ivalua's Assets &amp; Tooling module allows buyers to track asset value/depreciation, track warranties, service schedules, configure asset attributes, etc.). Clients can receive receipts by line items on orders. While Ivalua doesn't have a min-max style inventory master, ordered and received items can be tagged as those belonging to an inventory. Users can receive via browser, email and mobile devices..
Returns and Transfers: Receipts on back docks needing transfer to specific areas can be managed until completion. Returns of previously received items and services officially communicate the reverse of fulfillment to buyers and suppliers.  Process returns through similar forms.</t>
  </si>
  <si>
    <t xml:space="preserve">We support the key "set-up" components and capability of the invoice receiving process listed by you i.e. partial and total invoicing,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 supplier portal (configuration), etc. 
Matching process:  To ensure that only accurate and authorized invoices are scheduled for payment, Ivalua controls each inbound invoice with an automatic matching process.
In most cases, this matching process involves:
-the purchase order (= what your company has ordered)
- the receipt (= what your company has received)
- the supplier invoice (= what the supplier billed your company)
This is called a 3-way match.
In some cases, however, there is no actual receipt involved, such as with leases or subscriptions. In such cases, the invoice is only reconciled with the purchase order in a 2-way match process.. You do not need to decide whether you need a 2- or 3-way match as the system automatically detects the presence of receipts.
Variance control: the variance control is performed at invoice line level calculating the difference:
- between the ordered amount and the invoiced amount if there is no receipt
- between the received amount and the invoiced amount if there is at least one receipt
Data integrity controls on global amounts are performed by the system upon saving an invoice. 
Amounts are checked against each other. Any discrepancy will raise an alert.
Within Ivalua, all organizations from your company are attached to a “legal company” which determines:
- the chart of accounts to be used,
- the purchase journal accounting entries should be sent to, and
- the default Accounts Payable accounts where all the liabilities to suppliers should be recorded. 
At supplier level, you can define specific A/P accounts for expenses or assets.
Alerts and exceptions: During the invoice creation and matching process, Ivalua automatically performs various checks, and will raise alerts on errors or potential problems. Alerts cover a variety of issues (Data integrity, Process compliance, Missing delivery, Supplier not active, Invoice without order, Invoice order with no lines matched, Matching discrepancy, Anomalies, Invoice without any invoice line, Invoice supplier different from the one referenced in good receipt).
These alerts can be used in a specific workflow step and the approver can be required to solve the alert before approving the step. They can also be used to route the workflow to specific approvers.  While automatic alerts point out issues, exceptions enable you to report and track problems arising within the relationship with the supplier as far as invoice handling process is concerned.
</t>
  </si>
  <si>
    <t>Ivalua's Assets &amp; Tooling module allows buyers to track asset value/depreciation, track warranties, service schedules, configure asset attributes, etc.).
Items and components can be tied to assets/tools and requisitioned against. In addition, for more mature clients and advanced use cases; Ivalua's BOM Lifecycle Manager module can be used to evaluate supplier selections, roll up costs, etc. for assets (like machines, tools, etc.). Clients can use BOM Scenarios to create, evaluate, and compare various supplier selection strategies for assets, launch RFx's on the entire BOM or selected tooling components. In our next release Ivalua will include PR/Order creation capabilities directly from BOM Scenarios as well (assuming these capabilities are used by the client). 
• Capture asset numbers, pictures, labels and other meta-data points.
• Track depreciation, maintenance and usage.
• Link directly to suppliers or contractors who are in physical possession of key assets.
• Associate tooling to the individual parts they are used to manufacture (including volumes per month that may drive wear and tear on the tooling).
Ivalua’s module brings the added benefit of collaborating with suppliers while managing assets at offsite locations. In addition, Ivalua provides the full history and audit of your tools so you can quickly and easily track them down.
With Ivalua, procurement teams have a tool that helps them:
• Link directly to suppliers or contractorswho are in physical possession of key assets
• Ensure full accountability for proper maintenance, transfers and eventual return or destruction of the tools.
• Manage connections of toolings to the parts they are used to manufacture (including volumes per month that may drive wear and tear on the tooling).
• Collaborate with a team to manage an asset’s lifecycle.</t>
  </si>
  <si>
    <t xml:space="preserve">
Unlike  other providers who partner with 3rd parties, Ivalua provides OLAP cube based analytics and reporting pre-integrated natively with core transactional modules (including Receiving). Receiving Indicators include Receipts count, Delivery delay, Mean delivery delay, Number of items received late,
Ratio of items received late, Number of items received on time, Ratio of items received on time,
Real delivery time, Average real delivery time, Delivered amount, Delivered items count, Quantities received
Ivalua's IVA generates quick insight charts to display data, making recieving analytics accessible on demand from anywhere in the solution.</t>
  </si>
  <si>
    <t>Improvement to UX for PR/PO/RECEIPT (including for example QR Codes…)
Additional improvements to the mobile experience</t>
  </si>
  <si>
    <t>Ivalua Academy (very different online, video based, interactive online training and certification digital asset that goes into  a lot of product depth and has training for users, administrators, IT, configurators, implementers, spend data analysts, suppliers)
Add On Store (very different than most competitors)
User Guides
Configuration guides
FAQs
Extranet
Ivalua's IVA chatbot uses natural language and is integrated with Amazon's Alexa and:
 + provides "How-To" guidance for users
Ivalua inclues exposed API's, out of the box connectors and EIA capability</t>
  </si>
  <si>
    <t>Ivalua's platform is built around the concept of easy collaboration with suppliers, and that includes supplier onboarding &amp; catalog management as well. Our portal features a self service registration process where suppliers will be asked to fill in key details that are required to kick off the supplier onboarding workflow. This onboarding is shaped based on the specific business process involved, and covers basic concepts such as internal users review a supplier's details to approve them, all the way to more complex processes such as surveys that suppliers need to respond to before becoming a fully active supplier in the supplier database. Onboarding a supplier's catalog is often part of this process. 
Emails are a key part of this onboarding process, to ensure that all internal and external users are doing their part in an efficient onboarding process. Emails are sent out at key points in the onboarding process, powered by our workflow. These emails are templatized (but can include supplier personalization), and can escalate into more pressing emails if a certain internal or external task is delayed for too long. 
Supplier catalogs can be onboarded and managed in multiple ways, depending on which modules are being leveraged. Using only the catalog module, internal and external users can update the catalog, and use built in workflow to ensure that the right items are approved in the catalog. This process highlights what areas are changing in the catalog, and if a supplier tries to raise the price of an item later for example, this action will be highlighted during the approval process. 
The catalog can also be driven by contracts if the customer is using the our contract repository module. Our catalog management module is embedded in our contract management module to streamline the S2P process. In this case, contract compliance will have a much more heavy impact on catalog onboarding.
Partners typically provide supplier onboarding support, if even needed.</t>
  </si>
  <si>
    <t xml:space="preserve">Ivalua supports various methods of invoice capture from as XML, EDI, PO flip, auto file transfer, mobile scan, manual flat file (CSV, MS Excel), PDF OCR emailed or uploaded through the portal, invoice from contract, etc. 
Conversion of pdf/image invoice into electronic format is done using OCR + ML and is done with better extraction and accuracy results. We are using what is called 
Cognitive fulltext search: word matches are weighted by the cognitive score, the probability of the word to belong to the supplier zone in the invoice for example, which happends to be the hardest field to match to. 
</t>
  </si>
  <si>
    <t xml:space="preserve">Ivalua can work with a variety of mailroom, scanning providers, we do not do that ourselves, we do however take the cscanned image of an invoice and covert it.
Conversion of pdf/image invoice into electronic format is done using OCR + ML and is done with better extraction and accuracy results. We are using what is called 
Cognitive fulltext search: word matches are weighted by the cognitive score, the probability of the word to belong to the supplier zone in the invoice for example, which happends to be the hardest field to match to. 
</t>
  </si>
  <si>
    <t>Invoices can be created from scratch in multiple ways. From a contract foer example. Directly from the supplier portal</t>
  </si>
  <si>
    <t>Ivalua's supplier portal supports invoice creation, uploading and management, plus Ivalua has OCR + ML for data extraction.</t>
  </si>
  <si>
    <t xml:space="preserve">Can partner with a variety of mailroom providers, recieve an image of the invoice and use our OCR + ML invoice data capture product to digitize that invoice. 
</t>
  </si>
  <si>
    <t xml:space="preserve">
Conversion of pdf/image invoice into electronic format is done using OCR + ML and is done with better extraction and accuracy results. We are using what is called  Cognitive fulltext search: word matches are weighted by the cognitive score, the probability of the word to belong to the supplier zone in the invoice for example, which happends to be the hardest field to match to. 
</t>
  </si>
  <si>
    <t>Ivalua's integration toolbox includes API's and EDI/ETL tools to easily integrate wth third party invoicing solutions. We have done so with networks such as basware</t>
  </si>
  <si>
    <t xml:space="preserve">We have incorporated ML into the invoice data capture process and have done so in a novel way. 
We are using what is called Cognitive fulltext search: word matches are weighted by the cognitive score, the probability of the word to belong to the supplier zone in the invoice for example, which happends to be the hardest field to match to. 
</t>
  </si>
  <si>
    <t xml:space="preserve">Our unique value proposition from our platform model allows users to submit invoices with various methods, depending on the specific situation. We find that our most successful customers are ones that leverage our supplier portal to have suppliers submit their invoice. With this method, suppliers submit an attached image of the invoice, and fill in the details of the invoice, directly on the page. Because it's on the same platform as the internal submission page, similar workflow alerts apply, which drive business rules preventing suppliers from submitting noncompliant invoices. This reduces the amount of effort that the AP team needs to spend with back and forth conversation, and allows the team to not only manage by exception, but prevent exceptions before they occur. This method is also the lowest cost per invoice to process.
Other methods for submitting invoices include direct integration using cXML and EDI, email to a OCR data capture server, automated file transfer, manual flat file, and direct user entry. These other options are listed in descending order of accuracy and efficiency, and ascending order of costs. 
Our use of OCR + ML and using what is called Cognitive fulltext search: word matches are weighted by the cognitive score, the probability of the word to belong to the supplier zone in the invoice for example, which happends to be the hardest field to match to. 
</t>
  </si>
  <si>
    <t>Non-PO, Contract based invoices are a native part of the Ivalua suite, with reference to the contract as an alternative to referencing POs as part of the matching process. Workflows are tuned to allow for matching the contract and then not expecting a separate receipt but instead manage the routing to business owners to get their approval to pay based on the Invoice and its adherence to contract terms.
In addition, many industries have situations where the actual ITEMS on a contract (goods but also service items) can be selected by the buyer OR the supplier to add directly as lines to an invoice. This is much like PO flip (which flips PO lines into Invoice lines), but allows for flexibility especially for service providers to select the right lines from the CONTRACT for after-the-fact billing. This happens a lot in Oil &amp; Gas, Construction and other industries where the delivery (and even the requesting) is done on the fly and far from a requisitioning process, but the fulfillment and billing nevertheless need to show some compliance to the rate card and contracted items.</t>
  </si>
  <si>
    <t>Ivalua has many advantages in management of SOW based invoices because of the many inputs to that process from the rest of the Ivalua suite. It starts with where the SOW is housed, Ivalua has clients who contract for SOWs and others who have SOWs as Orders. Ivalua supports both scenarios with even having "contract authoring" on the Purchase Order object, if needed. Order based SOWs are employed to handle the detailed project budgeting and fulfillment terms that will be eventually invoiced. This is done by setting one or many discrete project deliverables and then being able to set up receipts and billing based on milestones (typically as a percentage of the line) or based on recurring fees done based on a set period (monthly, quarterly, etc.). The settings of these milestones or subscriptions can be pro-rated, auto-recieved and even individually modified as the project continues.
All of this helps the invoicing process by simplifying the timing of billing for the different milestones in the SOW terms. Add to this the ability to call out exceptions, delays, survey adherence to SLAs, etc. and the process of actually managing the SOW is even more complete.</t>
  </si>
  <si>
    <t>Ivalua is unique in having ONE database schema for handling services as items, services as temp labor with timecards, services with special attributes, services with milestone OR subscription payments, services with Time &amp; Expense reporting attached, service providers with Assets borrowed and needing tracking, Risks on Services at the contract level, performance tracking on services as delivered against the contract, order or invoice, call-outs when service levels are not met and improvement plans for service providers to programmatically address chronic shortfalls in service levels.</t>
  </si>
  <si>
    <t xml:space="preserve">Ivalua currently uses a third-party (trustweaver) and our own capabilities to address post -audit einvoicing compliance countries. Together we can provide validated invoices, archiving, tax compliance, esignature
We are working with Trustweaver to build a partnership from  to sign, to validate, to archive invoices in order to guarantee tax compliance for invoice.
57 countries supported; Following e-invoicing mandates globally; Built-in tax documentation; EU Qualified Trust Service Provider; Annual PwC 3402/II audit; Consistent with applicable privacy legislation 
Post Audit: Qualified Seals; Equivalent outside EU; Localized for maximum audit recognition; Double signatures for complex cross-border transactions; Long-term verifiable signatures with time-stamps; Seamless archiving; 
</t>
  </si>
  <si>
    <t>It is on our roadmap to extend the trustweaver partnership to cover clearance countries also. This will happen in Q3 2019. That said, Ivalua has provided compliant solutions for some customers in Brazil which is one of the harder clearance countries to work in.</t>
  </si>
  <si>
    <t xml:space="preserve">Global offering, fully compliant, auditable. Ability to support complex business scenarios. Ivalua also enables clients to work with 3rd parties (such as Sovos/Trustweaver) for e-Invoicing archival.
</t>
  </si>
  <si>
    <t xml:space="preserve">We are able to support global tax compliance through our partnership and integration to thompson reuters onesource. This allows Ivalua to automatically suggest the correct tax rates even accomodating multi-tax enviornments. For example Multi Tax Capability at Invoice Line Level allows users to:
- Input multi taxes at invoice line item level
- Input multi taxes at allocation line level
- Different tax deductibility / self assessment rules per tax type for accounting and budget
</t>
  </si>
  <si>
    <t xml:space="preserve">Ivalua now supports Multi Tax Capability at Invoice Line Level:
Allows Invoicing users to:
- Input multi taxes at invoice line item level
- Input multi taxes at allocation line level
- Different tax deductibility / self assessment rules per tax type for accounting and budget
And provides the following benefits:
+ Higher level of Straight Through Processing for multi tax environments (e.g.  Canada)
+ Accuracy of invoices stored in Ivalua
+ Broader global coverage
</t>
  </si>
  <si>
    <t>Support einvoicing compliance in over 30 countries  - some of these countries include Europe - France, Germany, Spain, Poland, Italy, Austria, Belgium, Canada, Finland, Sweden, Switzerland. LATAM - Brazil.</t>
  </si>
  <si>
    <t xml:space="preserve">Ivalua supports:
- Invoice integrity and authenticity by e-signature
- Ensure archiving requirements according to local regulations
- Partnership with e-invoicing compliance provider
- Integration with clearance countries still done by projects 
- Always up-to-date with latest post-audit regulations
Ivalua customers have the ability to provide e-invoicing compliance to their local authorities.
 - Authenticity of its origin (Identity of its sender should be guarantee and sure)
 - Integrity of its content (Invoice content shouldn’t be modified, or any changes needs to be tracked)
 - Make the file to read (Invoice should be read with no difficulty by user and legal parties)
 - Archiving (Probative value of invoices for a legal period)
This ensures invoice integrity and authenticity by e-signature and it also ensures archiving requirements according to local regulations enabling invoice compliance for post-audit countries.
</t>
  </si>
  <si>
    <t xml:space="preserve">With our powerful and flexible integration capabilties, Ivalua can and has directly integrated to government validation and authentication systems such as that in Brazil. This is a unique ability to do this without relying on a compliance partner. </t>
  </si>
  <si>
    <t xml:space="preserve">
Ivalua is exceptional in matching an invoice (e.g., to a purchase order or a payment plan against specified criteria). These matching elements include goods receipts and other specified criteria (flexibility to control 2, 3 and 4-way match by supplier or spend type, match invoice lines against purchase order lines, against a contract, etc.) We perform rules-based invoice validation based on business rules (e.g., tolerances, partial payments, etc.) and other commercial rules (e.g. currency conversions, rounding rules, and multi-authority tax calculations). Ivalua designed its e-invoicing capability to be a highly automated, minimal touch, electronic invoice acceptance, matching, and processing system where procurement only needs to touch invoices where there are no contracts or orders for matching or actual disputes (which is generally less than 2% of invoices). The solution can also incorporate additional documents and scenarios associated with both basic direct and services procurement connectivity requirements as well (e.g., for direct spend, PO change order support, blanket POs, advanced ship notifications). Direct procurement needs often encompass complex relationships with numerous references, records, and transactions per contract. Ivalua’s support for touchless processing is important if you consider the myriad of reasons invoices can “fail” a first pass match – they could be missing supplier or SKU data, required fields or contain line-level cost or tax/VAT errors. If an invoice is missing data or has incorrect data, there's no reason a supplier should not be able to update it without procurement involvement. With Ivalua, whether the invoice is PO-flipped, submitted through EDI or XML, or presented as a PDF for OCR, if the invoice doesn't contain the necessary fields and doesn't match (e.g., to a contract or purchase order) within defined tolerances, the invoice is flipped back to the supplier for completion, verification, and resubmission. If the invoice is appropriately completed and corrected within tolerances, it will go direct to the payment queue. If it is complete, but there are still issues, it will go to a dispute resolution queue for manual review. Ivalua integrates with ERP and 3rd party tax databases. Ivalua can capture, share, and store buyer/supplier interactions pertaining to commercial/invoicing disputes and other issues (e.g., audited threaded discussions). Our approval workflow capabilities (e.g., incorporating existing internal approval limits and organizational hierarchies, providing an escalation process when an invoice approver fails to approve the invoice in a designated time period (etc.) are remarkable and better than any other provider. The invoice workflow is designed to route invoices to the correct people for review and approval. Blocking alerts can stop the approval workflow progress: until the resolution of the anomaly,it is not possible to approve the current step (although it is possible to refuse it). Our customers have seen a 50-75% reduction in time spent processing invoices.
Ivalua also supports Multi-budget and accounting allocation; blocking and non-blocking alerts for faster handling of discrepancies, asset accounting, and upto-date delegation option.</t>
  </si>
  <si>
    <t>Ivalua's platform maintains an audit trail of all workflow approvals on the backend of the system, marking the time, user, action taken and more, on a given workflow step. We never delete any of these validations or approvals, nor archive, without the persmission of the customer. 
Ivalua also supports the use of third parties like Sovos / Trustweaver. Clients can use other third parties with Ivalua's integration toolbox.</t>
  </si>
  <si>
    <t xml:space="preserve">Ivalua is exceptional in matching an invoice (e.g., to a purchase order or a payment plan against specified criteria). These matching elements include goods receipts and other specified criteria (flexibility to control 2- and 3-way match by supplier or spend type, match invoice lines against purchase order lines, etc.) We perform rules-based invoice validation based on business rules (e.g., tolerances, partial payments, etc.) and other commercial rules (e.g. currency conversions, rounding rules, and multi-authority tax calculations). Ivalua designed its e-invoicing capability to be a highly automated, minimal touch, electronic invoice acceptance, matching, and processing system where procurement only needs to touch invoices where there are no contracts or orders for matching or actual disputes (which is generally less than 2% of invoices). The solution can also incorporate additional documents and scenarios associated with both basic direct and services procurement connectivity requirements as well (e.g., for direct spend, PO change order support, blanket POs, advanced ship notifications). Direct procurement needs often encompass complex relationships with numerous references, records, and transactions per contract. Ivalua’s support for touchless processing is important if you consider the myriad of reasons invoices can “fail” a first pass match – they could be missing supplier or SKU data, required fields or contain line-level cost or tax/VAT errors. If an invoice is missing data or has incorrect data, there's no reason a supplier should not be able to update it without procurement involvement. With Ivalua, whether the invoice is PO-flipped, submitted through EDI or XML, or presented as a PDF for OCR, if the invoice doesn't contain the necessary fields and doesn't match (e.g., to a contract or purchase order) within defined tolerances, the invoice is flipped back to the supplier for completion, verification, and resubmission. If the invoice is appropriately completed and corrected within tolerances, it will go direct to the payment queue. If it is complete, but there are still issues, it will go to a dispute resolution queue for manual review. Ivalua integrates with ERP and 3rd party tax databases. Ivalua can capture, share, and store buyer/supplier interactions pertaining to commercial/invoicing disputes and other issues (e.g., audited threaded discussions). Our approval workflow capabilities (e.g., incorporating existing internal approval limits and organizational hierarchies, providing an escalation process when an invoice approver fails to approve the invoice in a designated time period (etc.) are remarkable and better than any other provider. The invoice workflow is designed to route invoices to the correct people for review and approval. Blocking alerts can stop the approval workflow progress: until the resolution of the anomaly,it is not possible to approve the current step (although it is possible to refuse it). Our customers have seen a 50-75% reduction in time spent processing invoices.
</t>
  </si>
  <si>
    <t xml:space="preserve">Our collaboration sidebar gives teams a prominent place to collaborate on contracts, requisitions, invoices etc.
All team members can automatically participate. Messages can be shared with other users in the organization (or beyond eg. Suppliers) who become guest members of the team
The panel includes avatars; comments are timestamped
Nested replies to comments are supported
Message threads are searchable
Documents can be attached to comments
Team members can also subscribe to object-level collaborations to display them in a related homepage/dashboard widget
The panel can be auto hidden and appear only when a new message is added to the object
Object-level content appears in this widget when a team member has subscribed to the object 
Guest users that team members have shared messages with are automatically subscribed to the object’s collaboration. They can unsubscribe if they choose to
Messages identify the object they come from with an initial, direct-link button
Existing messages on the Wall can be searched and replied to
New messages can be created and targeted to individuals or groups
Messages are relatively time stamped </t>
  </si>
  <si>
    <t xml:space="preserve">Our collaboration sidebar gives teams a prominent place to collaborate on contracts, requisitions, invoices etc.
All team members can automatically participate. Messages can be shared with other users in the organization (or beyond eg. Suppliers) who become guest members of the team
The panel includes avatars; comments are timestamped
Nested replies to comments are supported
Message threads are searchable
Documents can be attached to comments
Team members can also subscribe to object-level collaborations to display them in a related homepage/dashboard widget
The panel can be auto hidden and appear only when a new message is added to the object
Object-level content appears in this widget when a team member has subscribed to the object 
Guest users that team members have shared messages with are automatically subscribed to the object’s collaboration. They can unsubscribe if they choose to
Messages identify the object they come from with an initial, direct-link button
Existing messages on the Wall can be searched and replied to
New messages can be created and targeted to individuals or groups
Messages are relatively time stamped 
</t>
  </si>
  <si>
    <t xml:space="preserve">Full audit trails of communications </t>
  </si>
  <si>
    <t xml:space="preserve">Ivalua's P2P solution is natively integrated from PR to ok2pay. Additionally, Ivalua has a number of OOTB integrations to ERP systems for various actions. We have very strong integration capabilities and a good amount of pre-built integrations for P2P and even for more complex areas such as supplier master data. </t>
  </si>
  <si>
    <t xml:space="preserve">Ivalua's P2P solution is natively integrated. Additionally, Ivalua has a number of OOTB integrations to ERP systems for various actions. We have very strong integration capabilities and a good amount of pre-built integrations for P2P and even for more complex areas such as supplier master data. 
E.g., for invoice data here is a sample of OOTB integrations:
Load Invoices from ERP
Push Reconciled Invoices (OK2Pay)
Load Emailed Invoices
Load Invoices from Government portals in countries that have einvoicing regulations
Load invoices from third party scanning provider
Load invoices from supplier provided custom electronic invoice data. 
</t>
  </si>
  <si>
    <t xml:space="preserve">We can and have (e.g., basware, Ariba, etc.) set up this integration with other einvoicing or network providers to our platform using our built in integration toolbox, however this is not OOTB integration. 
</t>
  </si>
  <si>
    <t>Ivalua offers extensive opportunities to use existing OOTB 3rd party interfaces for supplier financial info, risk, csr, document certification management, etc. which are avaialble through the AddOn Store for clients. Furthermore, Ivalau's Integration Toolbox enables customers to benefit from any 3rd party provider.
To name a few: 
Ecovadis
Bureau Van Djyk
Intuiz
e-attestations
Mastercard
D&amp;B
Provigis
Thompson Reuters ONESOURCE
Sovos / Trustweaver
Docusign
Coface</t>
  </si>
  <si>
    <t xml:space="preserve">The Ivalua Platform has strong integration capabilities with major ERP systems and also provides standard integration with suppliers and third-party business services.  Integration strategies include unidirectional or bidirectional data flows using batch, asynchronous or synchronous interfaces.  We have deep experience integrating with the major players (SAP, Oracle, PeopleSoft, Lawson, etc.), as well as smaller players and proprietary systems. We have yet to encounter a solution we are unable to integrate with. 
The Ivalua Solution has been architected to support:
  Rapid deployment
  Highly configurable components within standard platform infrastructure
  Ability to support non-procurement processes that also need automation or control
  Single point of control for security and integration administration
Ivalua Platform implements a Service Oriented Architecture that relies on open standard protocols (HTTP/S, SFTP, AS2, REST Web services, XML, CSV) and industry standard message formats (EDI, cXML, xCBL, OCI, Excel, Word, PDF) to exchange data with external systems. Ivalua can scale horizontally and vertically to support client growth and geographical expansion.
The Integration Toolbox is set of tools built into the Ivalua Platform to enable a smooth integration process. Built on open standards to streamline integration with external systems, the Toolbox includes:
- An Enterprise Application Interface (EAI) module that combines APIs, ETL and Query tools to help orchestrate the data transfer with external systems and services.
- A set of tools designed to plug into various enterprise systems and business services.
- Developer tools for building and discovery of existing Application Interfaces (APIs).
</t>
  </si>
  <si>
    <t>Ivalua has updated the UI/UX for mobile. Responsive and optimized for mobile usage. Browse invoices, take workflow actions ,approve/reject, etc. Email approvals directly by responding to an email without logging in to application.</t>
  </si>
  <si>
    <t xml:space="preserve">Ivalua's platform has an analytics layer across all the applications, including invoicing. Our advanced analytics module allows for robust and powerful reporting capabilties. We also provide standard reports / KPIs OOTB. These include process KPIs, user KPIs, invoice volume by supplier, category, processing KPIs, etc. </t>
  </si>
  <si>
    <t xml:space="preserve">Improved/simplified approach to manage Invoice allocations
PoC on Blockchain
</t>
  </si>
  <si>
    <t>Ivalua payment functionality rests largely on client's ERP payment systems with integrations to and from those systems to facilitate visibility of payments for suppliers' AR, status of paid invoices and early payment offerings. For early payments, we additionally can integrate with cash management systems when the client will fund for early payment OR we can integrate with partners offering 3rd party financing.</t>
  </si>
  <si>
    <t>Based on the information in the invoice, Ivalua will create an Okay-to-pay file that will be transferred to the ERP system. Ivalua can be configured to import payment information from your ERP once the
payment has been made. If this is enabled, payment information is stored in the Payment
section of the invoice or credit note. This data is for information purposes only.</t>
  </si>
  <si>
    <t xml:space="preserve">Once payment processing occurs in the ERP system, most implementations will have a two way integration that will bring back the current status of the payment into Ivalua. From each invoice, internal users and suppliers can then see the payment status of that particular invoice. Reporting and queries can also track the results of payment statuses across the business. </t>
  </si>
  <si>
    <t>Because payment processing is handled in the ERP system, support for cross-border payment scenarios is determined by the ERP system or integrated payment provider (3rd party).</t>
  </si>
  <si>
    <t>Only in the context of managing early payment plans</t>
  </si>
  <si>
    <t>Dynamic discounting with client funds is natively supported, with suppliers able to select their invoices and early pay dates with drag and drop on a calendar and real-time feedback of the effective discount provided. For 3rd party funded scenarios, the same functionality can be used assuming the 3rd party funding through integration behind the scenes, OR the 3rd party click through agreements and scheduling can be done with a "punchout" to the partner's system.</t>
  </si>
  <si>
    <t>Through supplier onboarding and due-diligence a number of AML and KYC points are covered. Through configurability, fields and rules that vary by jurisdiction are possible. Sometimes, a 3rd party that specializes in these areas for certain jurisdictions is part of the process with real-time lookups to them when the conditions require it.</t>
  </si>
  <si>
    <t>No programs per se, but Ivalua often provides for p-card payment methods and references to p-card identification during PO transactions and special handling of the POs once acknowledged (i.e. no invoice required)</t>
  </si>
  <si>
    <t>pCard data provided as Level 2 or Level 3 data typically coming from bank feeds can be imported into Ivalua for reconciliation with existing pCard orders. Workflow and alerts help with identifying un-reconciled transactions and flowing the process to the supplier for clarification.</t>
  </si>
  <si>
    <t>Early Payment Dynamic Discounting is fully supported. Any approved invoice loaded into Ivalua (through any of the multiple manual and electronic transmission methods supported by Ivalua), can be deemed eligible for early payment by the buyer. Suppliers enrolled in a buyer's early payment program are then able to see EP eligible invoices posted to the supplier portal with a sliding discount scale display to help them choose the most advantageous early payment option. For the buyer, a new analysis is available showing the potential early-payment discount VS payment terms benefit.</t>
  </si>
  <si>
    <t>Ivalua offers a granular level of visibility into PO's, invoices, credit notes, and any other document.
Our Order Browse screen allows users to have a high level of visibility to POs that are in their scope, based on their level of authorizations to view that data. Any detail of the PO can be brought into the Order Browse screen for easy visibility, along with any field being searchable. The results of these searches are configurable by user, and can easily be downloaded offline. Out of the box reporting on POs is also available.
Our Invoice Browse screen gives users an extremely similar view of their invoices. To have visibility into unapproved invoices, users can simply filter to unapproved invoices, and they will see all of the details needed. The same filter can be done for credit memos, in the Invoice Browse screen. Along with any field being visible from this search screen, users can see the matching that has happened between POs, receipts and Invoices directly from this screen, without needing to dive into the invoice details.</t>
  </si>
  <si>
    <t>The discount schemes are governed by payment terms applied to the supplier record of a supplier enrolled in an early payment program. The sliding scale allows a supplier to see the discount schedule tracking each day of the payment term cycle for approved invoices eligible for early payment.
A buyer side view also displays automatic calculation of payment term benefit at an invoice level and displays the impact on invoice with the discount, enabling the buyer to notify or engage the supplier to promote early payment.</t>
  </si>
  <si>
    <t>This is not a complex requirement. This is supported by standard features within Ivalua's integrated Supplier Information Management and Early Payment modules. The payee information is maintained within the supplier record and a buyer's enablement of a supplier in an early payment program does not mandate that suppliers provide discounts on every EP eligible invoice.</t>
  </si>
  <si>
    <t>Audits, alerts, report and messaging are pervasive features native to features spanning the breadth of Ivalua's product/module offerings.</t>
  </si>
  <si>
    <t>As a standard feature, credit memos can be created against invoices within Ivalua. Ivalua's integration capabilities provide advanced handling of accounting calculations between Ivalua and a client's financial system.</t>
  </si>
  <si>
    <t>Ivalua can accomodate transactions and data handling down to the supplier subsidiary level.</t>
  </si>
  <si>
    <t>Ivalua now supports Multi Tax Capability at Invoice Line Level:
Allows Invoicing users to:
- Input multi taxes at invoice line item level
- Input multi taxes at allocation line level
- Different tax deductibility / self assessment rules per tax type for accounting and budget
And provides the following benefits:
+ Higher level of Straight Through Processing for multi tax environments (e.g.  Canada)
+ Accuracy of invoices stored in Ivalua
+ Broader global coverage</t>
  </si>
  <si>
    <t>Suppliers can do all of the things listed in the description on a 1:1 supplier:buyer level within the Supplier Portal. Supplier/Buyer relationships on Ivalua are 1:1.</t>
  </si>
  <si>
    <t xml:space="preserve">Ivalua includes working capital optimization for Buyers and Suppliers. Supplier have the ability to request early payment. The system provides automatic calculation of payment term benefit at an invoice level and displays the impact on the invoice with the discount.
</t>
  </si>
  <si>
    <t>Ivalua includes a number of OOTB indicators further supporting financing, including: Supplier cash-flow, Supplier cash-flow margin, Supplier Dept capacity, Financial sustainability.</t>
  </si>
  <si>
    <t xml:space="preserve">SCF capabilities </t>
  </si>
  <si>
    <t xml:space="preserve">Not currently supported 
</t>
  </si>
  <si>
    <t xml:space="preserve">Core support for standard requirements. Ability to offer specialized  dynamic discounting programs
</t>
  </si>
  <si>
    <t xml:space="preserve">Core support for standard requirements. Ability to support flexible dynamic discounting structures
</t>
  </si>
  <si>
    <t xml:space="preserve">Core support for standard requirements. Ability to operate DD programs through direct quotation to suppliers (one-to-one) </t>
  </si>
  <si>
    <t>Suppliers can enroll in an EP program and this is confirmed by buyers in the supplier master record. Or a buyer can enroll suppliers in an EP program and then suppliers will be enabled to see EP eligible invoice within the Supplier Portal.
Within an EP program, specific invoice approval workflow rules can be configured to specify that certain invoices meeting EP eligible criteria are routed for EP eligibility vs. other invoices which may not meet the criteria that the workflow is directed to validate within the system and are therefore not routed for EP eligibility.</t>
  </si>
  <si>
    <t>Ivalau's Integration Toolbox enables customers to benefit from any 3rd party provider.</t>
  </si>
  <si>
    <t xml:space="preserve">Ivalua is headquartered in Redwood City, CA and Orsay, France, with offices in New York, Pittsburgh, Montreal, U.K., Germany, Italy, Brazil, India and Singapore
</t>
  </si>
  <si>
    <t>Ivalua currently has approximately 400 full time employees</t>
  </si>
  <si>
    <t xml:space="preserve">Ivalua, Inc. is a privately held company. Since its founding in 2000, Ivalua has grown consistently and profitably with a customer retention rate that exceeds 98%. Several global organizations have selected Ivalua after detailed financial due-diligence in the last 12 months as well. We currently have over 300 customers globally, many of which are some of the largest companies in the world. </t>
  </si>
  <si>
    <t xml:space="preserve">EMEA - 40% 
North America - 45% 
APAC -  15%
</t>
  </si>
  <si>
    <t>Ivalua is the Procurement empowerment platform. Recognized as a Leader by Gartner and others analysts, Ivalua's Source-to-Pay suite is leveraged by over 300 leading companies across the globe to manage over $500 Billion in direct and indirect spend. The platform's combination of ease-of-use, depth, breadth and flexibility ensures high employee and supplier adoption, rapid time to value and the ability to meet unique or evolving requirements, evidenced by the industry's leading 98%+ retention rate. Realize the possibilities at www.ivalua.com</t>
  </si>
  <si>
    <t>In addition to C20 
-Forecast Collaboration
- Planned Order Collaboration</t>
  </si>
  <si>
    <t>Ivalua has been integrated to several systems. In total, with various customers we have integrated to 60 different ERP and other systems. ERPs we have integrated to SAP, Oracle, Peoplesoft, Quad, Agresso to name a few. Third-party applications we have integrated to Ecovadis, e-attestations, Intuiz, dun &amp; bradstreet, Bureau Van Dijk, ecovadis, Intuiz, ellisphere, docusign, universign and more.</t>
  </si>
  <si>
    <t>More than 300 customers</t>
  </si>
  <si>
    <t xml:space="preserve">Banco do Brazil, CACI, Consus, Fannie Mae, Honeywell, Lefrak, NVR, Nexen, Scotiabank, Select Medical, SSC, Whirlpool, Amrest, Arval, Beneteau, BNP Paribas, Credit Agricole, Bulgari, Cardif, CNP, Esses, Euromedic, Faurecia, Gemalto, Generali, IBP, IEDOM, ISS, LISI, Nexter, Numen, Oxylane, Rothschild, SEB, Sephora, Suez Environment, UNEO, Nexen, Whirlpool, City of NY, Arcelor Mittal, US Foods, Meritor, Flex, GAP, McDonalds, Federal Mogul, Chicago University, Piramal, United Breweries, Ann Jo Steel, Boral, Walchandnagar Industries, Baylor, White and Scott, Cleveland Clinic, Ikea, Honeywell, State of Arizona, State of Ohio, Saab, </t>
  </si>
  <si>
    <t>Ivalua offer an OOTB catalog dashboard. # of catalog items, # of suppliers with at least 1 item, # of products with at least 1 item in the catalog, top 10 suppliers by catalog size, top 10 contracts by catalog size, commodities by catalog size.
Using our advanced analytics module, users can create any additional types of analytics required.</t>
  </si>
  <si>
    <t xml:space="preserve">Core support for standard requirements. Ability to support multiple options of discount amount calculation (e.g., dynamically based on the number of days remaining until the due date, automated calculation for buyer and supplier on discount amount, %, working capital impact) </t>
  </si>
  <si>
    <t>Ivalua customers have access to an online academy constantly updated and filled with best practices and lessons on everything from basic to advanced use of a system, configurtions, etc. The Ivalua AddOn store provides Ivalua project teams, Ivalua Partners, and customers with the ability to share, reuse and take advantage of various best practices in templates, questionnaires, etc.
Ivalua also accumulates best practices into industry based "starting points" for new customer implementations. These starting points are based on learnings from cusomters, partners, etc.
Ivalua also have a community forum built into our customer portal which is accessible by customers, partners and Ivalua. Here best practices are shared, peers can share insights and everything is sorted by topic area.
Ivalua also makes certifications avaialable for partners and clients on S2C and P2P.</t>
  </si>
  <si>
    <t>demo</t>
  </si>
  <si>
    <t>not scored round 1</t>
  </si>
  <si>
    <t>Ivalua Project Management is a platform level capability. It is integrated into Ivalua’s broader P2P and  S2C modules, which means that any project can benefit from overall modular integration including the use of supplier/item catalogs, sourcing, procurement, contracts, analytics or invoicing, while at the same time capturing, reporting on and providing integrated analytics on top of all project, category, spend and supplier data. Other capabilities include:
• Enabling companies to integrate PLM, MRP, BOM, Microsoft Project capabilities into Strategic Actions Plans to allow control and oversight in one system over multiple activities and datasets.
• Using this functionality to act as a sourcing direct material extension for specific procurement projects. For example, integrating bill of materials (BOM) information into sourcing and supplier management programs.
• Creating both visibility and extensive audit trails (at multiple tiers of the supply chain). For example, if you are a company that subcontracts suppliers, you can have an audit trail for all activities and logs of all documents, communications and activities.
• Embedding every sourcing event with projects and sub-projects. For example, if you are building a lawn mower, an automotive company would need several materials to source and buy in different steps of the process, and each sourcing event will be a project by itself that could be scheduled, have interdependencies, team room management, document collaboration, parallel and serial dependent and independent workflows, etc.
Workflow is, in fact, a broader differentiator in Ivalua’s suite and leverages an object-based approach where individual steps, items and elements can be managed on a highly granular level (and linked). The extension of this workflow engine and control to the Project Management module makes an otherwise simple project management tool a highly robust one.
Ivalua supports timeline, milestone, and task definition;  status tracking and automatic status update based on step completion; security controls, approvals, and audits and allows for lite-project management gantt charting, nested tasks, unlimited note tracking and task dependencies.
Milestone Tracking is integrated natively to Projects, and all other S2P modules(e..g contracting, Sourcing, Corrective Actions)
Task and milestone tracking is tied to specific activities but visible to the individual on a common dashboard and also visible when rolled up to more strategic initiatives. For example, a New Product Introduction project may have its strategic milestones defined but then the individual BOMs would have their own sub-project tasks and then specific new items in those BOMs may be going through Sourcing processes with their own sub-project activities. The relationship (and possible issues) between these levels of tasks is a very important part of the connection between activities in the suite.</t>
  </si>
  <si>
    <t>not cognitive / AI, but equivalent functionality</t>
  </si>
  <si>
    <t>not scored in round 1</t>
  </si>
  <si>
    <t>very important to mention risk methods (which you did below) … BvD &amp; D&amp;B are primitive here compared to other providers</t>
  </si>
  <si>
    <t>address the specific question, please</t>
  </si>
  <si>
    <t>we can discuss if time permits</t>
  </si>
  <si>
    <t>but demo required</t>
  </si>
  <si>
    <t>Custom add ons Dan be configured for custom campaigns</t>
  </si>
  <si>
    <t>Sig. usability improvement</t>
  </si>
  <si>
    <t>Including rules on user defined objects</t>
  </si>
  <si>
    <t>Demo’d</t>
  </si>
  <si>
    <t>Users can create entirely new data models at will with right permissions</t>
  </si>
  <si>
    <t>Address metric validation, not rules management for 3</t>
  </si>
  <si>
    <t>Supplier self data management</t>
  </si>
  <si>
    <t>If custom scripts written per client</t>
  </si>
  <si>
    <t>Ivalua, partner, or customer managed IaaS</t>
  </si>
  <si>
    <t>Can use add-on store</t>
  </si>
  <si>
    <t>True real time</t>
  </si>
  <si>
    <t>Task, action, and status based collaboration</t>
  </si>
  <si>
    <t>Extensive demo ...</t>
  </si>
  <si>
    <t>can define custom attributes that can be used in filters using SQL</t>
  </si>
  <si>
    <t>anything that can be included in an SQL function, which includes statistical functions</t>
  </si>
  <si>
    <t>can define arbitrary organizational structures per organization and have multiple such structures from geographic, reporting, etc. viewpoints</t>
  </si>
  <si>
    <t>can create alternate workflows using add-ons in the add on store</t>
  </si>
  <si>
    <t>extensive what if support across BoMs across levels and suppliers can propose alternate products / specs with alternate cost models</t>
  </si>
  <si>
    <t>can model new data types and structures in the extensible data model and make them shareable throgh the add-on store</t>
  </si>
  <si>
    <t>… and take quality standards into account and suppot multiple what-if design scenarios simultaneously</t>
  </si>
  <si>
    <t>can build very advanced rule-based workflows</t>
  </si>
  <si>
    <t>Scored by Pierre</t>
  </si>
  <si>
    <t>Moderate support (2) because of basic support for integrating to partners.  *This was scored by Pierre  who has been doing all services scoring for cinsistency</t>
  </si>
  <si>
    <t>The functionality described sounds like it matches our definition of 3, except it's unclear whether project-/sub-project costing, cost estimation, and budget consumption is supported.  Even if it is, that's level 3 and a high score.  Well done!</t>
  </si>
  <si>
    <t>We scored this as 3.5 last time, but your functionality is much more developed than others that you are hereby awarded a 4.  Well done!</t>
  </si>
  <si>
    <t>Was scored 2.5 previously, but there's basically enough here to eek out a 3</t>
  </si>
  <si>
    <t>Was scored 2 before, but will bring it up 1/2 a point</t>
  </si>
  <si>
    <t>Assuming there's no multi-client knowledge base that has thesaurus, synonyms, etc.  But will give 1/2 point for rule-based classification</t>
  </si>
  <si>
    <t>We'll assume you can do 1 natively.  We're looking for native functionality here, not Seal or others.  If you have native ability to do 'feature extraction' of metadata and also clause auto-classifiation, then we can test it with a real time test wher we send you blinded contract.  None of the S2P suite players have this.  And Exari will still be mapped as Exari in SMAP.</t>
  </si>
  <si>
    <t>Scoring you a little higher than your self-score!</t>
  </si>
  <si>
    <t>Scored this as 2 last time because you could export to MS-Word to develop contract package, but there wasn't a seamless back-and-forth flow capability.  I'll give benefit of the doubt and give 1/2 point for at least a basic 'round trip'</t>
  </si>
  <si>
    <t>Previous self-score explanation was "We have supported this requirement with significant configuration to the out of the box functionality for our public sector clients.".  It was scored a 2.  I'll give another 1/2 point though.</t>
  </si>
  <si>
    <t>Trust my scoring on this.  I'm going to revise the question next time around b/c option 2 is currently too easy and will be modified to allow rule-based guided contracting based on clause level (or deeper risk/obligation level) metadata</t>
  </si>
  <si>
    <t>No detail provided.  Last time scored was 3.5 (which is basically an "A" grade), so will keep with that unless you have some type of active bots monitoring the execution systems that are pre-built with some contract monitoring rules - or something similar.</t>
  </si>
  <si>
    <t>hmmm, my gut says 2.5, but I'll give it a 3.  I'm really looking for some type of 'active compliance' functionality here with a library of alerts that can be tied to the contract or even to regulatory compliance policies</t>
  </si>
  <si>
    <t>Hmmm, barely a 2, but will give 2.5</t>
  </si>
  <si>
    <t>You get the 3 if nothing else just because of the rigor of the response!</t>
  </si>
  <si>
    <t>Good job.</t>
  </si>
  <si>
    <t>Good.  Likely more like  a 1, but the AddOn store is more than what most folks have.</t>
  </si>
  <si>
    <t>need a demo for 3</t>
  </si>
  <si>
    <t>Need a demo for 3</t>
  </si>
  <si>
    <t>need to see in more detail the advance analytics module to undestand its full capabilities among all areas</t>
  </si>
  <si>
    <t>This req doesnt refer to punchouts, it refers to marketplaces not integarted to Ivalua.</t>
  </si>
  <si>
    <t>All 4`s will require demos, to make sure of the differentiated capabilities</t>
  </si>
  <si>
    <t>Need more detail info of the package 8-12 weeks implemenattio</t>
  </si>
  <si>
    <t>Please detailed the maintenance process and advanced features.</t>
  </si>
  <si>
    <t>Need to see in more detailed: UI View, module and Behavior.  All 4s required a demo.</t>
  </si>
  <si>
    <t>Describe in detailed your ability to identify an optimed UI based on user Behavior . Is there any features similar to a heatmap of usability, analitycs???</t>
  </si>
  <si>
    <t>Dont require demo</t>
  </si>
  <si>
    <t>No need demo</t>
  </si>
  <si>
    <t>no demo need</t>
  </si>
  <si>
    <t>This could be a 4 . Please detailed the "question answering technology" and the process of AI incorporation during the search process.</t>
  </si>
  <si>
    <t>no demo required</t>
  </si>
  <si>
    <t>This requireement is meant for 3rd party content such as punch-out or API integrations. Please explain this part. Example ability to restric specfici category access to amazon store based on user profile.</t>
  </si>
  <si>
    <t>no need to demo</t>
  </si>
  <si>
    <t xml:space="preserve">Please demo the bundle suggestions (real time), probably is the part you mentioned on going beyond. Need to see- </t>
  </si>
  <si>
    <t>Need demo of integration with support data (availability, price….)</t>
  </si>
  <si>
    <t>need demo</t>
  </si>
  <si>
    <t>no need to demo. But we should find time to review it again, i`ve seen this a long time ago.</t>
  </si>
  <si>
    <t>what abouit inventory par levels. Is there any intelligence of forecasting, or prediction?</t>
  </si>
  <si>
    <t>no need demo for SMAP, however, i`ll want to have a deep demo of this module, if possible</t>
  </si>
  <si>
    <t>need to understand better IVA and how AI/ML is integrated into IVA.</t>
  </si>
  <si>
    <t>would like to see the grouped orders</t>
  </si>
  <si>
    <t>please demo current requisitioning features; not forecasting nor order collaboration</t>
  </si>
  <si>
    <t>demo is needed for contract compliance support on Direct Materials during requisitioning,  ordering and / or payment</t>
  </si>
  <si>
    <t xml:space="preserve">Our approach to guided buying begins with search. We believe search results should be first guidance that the system should provide the buyer, based on their profile (dept, location, BU, etc). As such our search results show relevant items. We then are easily able to guide the user toward the preferred items. We also believe users need to be guided differently based on what they want to buy. For certain categories we will take the user down a different path.
To further improve the ov2.5erall guided buying experience, Ivalua recently released an improved Modern e-commerce experience with enhanced guided buying capabilities – search, filters, flags, etc and an enhanced mobile experience 
Ivalua is uniquely qualified to provide a holistic guided buying experience because the Ivalua suite can follow-through on all types of "buys": catalog, contracted, services, how-tos, Issue reporting, internal service requests, tooling, assets, contract requests, sourcing requests, expenses and complex services procurement scenarios.
Among guided buying requirements available today are “how to” buy instructions, requirements/policies, budgets levels, product feature comparisons, contracted vs. not contracted, preferred or similar products,  risk/SER, supplier performance, supplier capability profiles, on-line promotions, product rating-reviews (internal-user comment). </t>
  </si>
  <si>
    <t>How is AI/ML used in guided buying . Is IVA and recommendations with call to actions (explain the intelligent side of guided buying), consider as part of guided buying process?</t>
  </si>
  <si>
    <t>Same as above. Explain how AI/ML is used to override default models.</t>
  </si>
  <si>
    <t>please detailed score num 3</t>
  </si>
  <si>
    <t>explain the use of external information useful to the guided buying process, and the recommendations and call to actions data (from AI/ML analytcis)</t>
  </si>
  <si>
    <t>what about actionable analytics? -Does IVA uses ML intelligence to support the req process. Demo required</t>
  </si>
  <si>
    <t>Lets the super user concept, and the workload balancing for this topic. Don`t see it within your features</t>
  </si>
  <si>
    <t xml:space="preserve">need a demo to identify the difference with other vendors that have similar funcitonality </t>
  </si>
  <si>
    <t>no demo required. But lets plan for a more deep demo on this functionalitiy</t>
  </si>
  <si>
    <t>give more detailed info about over-budget management recommendations</t>
  </si>
  <si>
    <t>need more detailed demo of advanced analytics and its uniqueness</t>
  </si>
  <si>
    <t>need demo to identify uniqueness</t>
  </si>
  <si>
    <t>explaoin how AI/ML interacts within the process to use intelligence and create optimizations on changing scenarios</t>
  </si>
  <si>
    <t>explain and demo real time collaboration</t>
  </si>
  <si>
    <t>demo needed or more detailed info</t>
  </si>
  <si>
    <t>real time collaboration?</t>
  </si>
  <si>
    <t xml:space="preserve">demo real time </t>
  </si>
  <si>
    <t>required demo to understand real time and and scoring scale num 3</t>
  </si>
  <si>
    <t>describe / demo Portal real time collaboration</t>
  </si>
  <si>
    <t>what about "process optimzation features" for setups</t>
  </si>
  <si>
    <t>need more info about the 8-12 week implemantation support</t>
  </si>
  <si>
    <t>demo is required for num 3</t>
  </si>
  <si>
    <t>need a demo for a 4</t>
  </si>
  <si>
    <t>need more detailed info</t>
  </si>
  <si>
    <t>please explain specifics of trade regulation compliance</t>
  </si>
  <si>
    <t>require detailed info and demo</t>
  </si>
  <si>
    <t>is collaboration within internal and external (suppliers) stakeholders?</t>
  </si>
  <si>
    <t xml:space="preserve">are ther any certified integration. </t>
  </si>
  <si>
    <t>Is there any visibility on potential late payments, or any other besides just payment status.</t>
  </si>
  <si>
    <t>Do you have something specific on Advance Payments support; not financing</t>
  </si>
  <si>
    <t>Could we have a demo of this funcitonality</t>
  </si>
  <si>
    <t>is this from a Early Payment perspective; to support early payment process.</t>
  </si>
  <si>
    <t>Could you explain the process related to a discounted invoice?, understanding that all the process is within the ERP. Is there am accounting correction within Ivalua, …</t>
  </si>
  <si>
    <t>Please explain the process, within discounted invoices</t>
  </si>
  <si>
    <t>demo required</t>
  </si>
  <si>
    <t>Benchmark Average</t>
  </si>
  <si>
    <t>Describe your ability to invite suppliers to participate on the e-invoicing platform</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</si>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</sst>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8">
    <font>
      <sz val="12"/>
      <color theme="1"/>
      <name val="Calibri"/>
      <family val="2"/>
      <charset val="238"/>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sz val="12"/>
      <name val="Calibri"/>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sz val="14"/>
      <color theme="1"/>
      <name val="Calibri (Body)_x0000_"/>
    </font>
    <font>
      <u/>
      <sz val="12"/>
      <color rgb="FF0070C0"/>
      <name val="Calibri"/>
      <family val="2"/>
    </font>
    <font>
      <b/>
      <sz val="11"/>
      <color theme="1"/>
      <name val="Calibri"/>
      <family val="2"/>
      <scheme val="minor"/>
    </font>
    <font>
      <b/>
      <sz val="14"/>
      <color theme="1"/>
      <name val="Calibri"/>
      <family val="2"/>
    </font>
    <font>
      <sz val="11"/>
      <color theme="1"/>
      <name val="Calibri"/>
      <family val="2"/>
    </font>
    <font>
      <sz val="10"/>
      <color rgb="FF000000"/>
      <name val="Calibri"/>
      <family val="2"/>
    </font>
    <font>
      <sz val="11"/>
      <color theme="1"/>
      <name val="Calibri"/>
      <family val="2"/>
      <scheme val="minor"/>
    </font>
    <font>
      <sz val="11"/>
      <color rgb="FF000000"/>
      <name val="Calibri"/>
      <family val="2"/>
    </font>
    <font>
      <i/>
      <sz val="11"/>
      <color rgb="FF000000"/>
      <name val="Calibri"/>
      <family val="2"/>
    </font>
    <font>
      <i/>
      <sz val="11"/>
      <name val="Calibri"/>
      <family val="2"/>
    </font>
    <font>
      <sz val="11"/>
      <color rgb="FF000000"/>
      <name val="Arial"/>
      <family val="2"/>
    </font>
    <font>
      <sz val="12"/>
      <color theme="1"/>
      <name val="Calibri"/>
      <family val="2"/>
    </font>
    <font>
      <b/>
      <sz val="12"/>
      <color theme="1"/>
      <name val="Calibri"/>
      <family val="2"/>
    </font>
    <font>
      <strike/>
      <sz val="12"/>
      <color rgb="FF000000"/>
      <name val="Calibri"/>
      <family val="2"/>
    </font>
    <font>
      <sz val="11"/>
      <color theme="1"/>
      <name val="Calibri (Body)_x0000_"/>
    </font>
    <font>
      <u/>
      <sz val="11"/>
      <color rgb="FF0070C0"/>
      <name val="Calibri (Body)_x0000_"/>
    </font>
    <font>
      <b/>
      <sz val="14"/>
      <color rgb="FF000000"/>
      <name val="Calibri"/>
      <family val="2"/>
      <scheme val="minor"/>
    </font>
    <font>
      <sz val="14"/>
      <color rgb="FF000000"/>
      <name val="Arial"/>
      <family val="2"/>
    </font>
    <font>
      <sz val="14"/>
      <name val="Calibri"/>
      <family val="2"/>
    </font>
    <font>
      <b/>
      <sz val="18"/>
      <color theme="1"/>
      <name val="Calibri"/>
      <family val="2"/>
      <scheme val="minor"/>
    </font>
    <font>
      <b/>
      <sz val="11"/>
      <color rgb="FF000000"/>
      <name val="Calibri"/>
      <family val="2"/>
      <scheme val="minor"/>
    </font>
    <font>
      <b/>
      <sz val="11"/>
      <color theme="1"/>
      <name val="Calibri"/>
      <family val="2"/>
    </font>
    <font>
      <u/>
      <sz val="12"/>
      <color theme="11"/>
      <name val="Calibri"/>
      <family val="2"/>
      <charset val="238"/>
      <scheme val="minor"/>
    </font>
    <font>
      <u/>
      <sz val="12"/>
      <color theme="10"/>
      <name val="Calibri"/>
      <family val="2"/>
      <charset val="238"/>
      <scheme val="minor"/>
    </font>
    <font>
      <b/>
      <sz val="9"/>
      <color rgb="FF000000"/>
      <name val="Calibri"/>
      <family val="2"/>
      <scheme val="minor"/>
    </font>
    <font>
      <b/>
      <sz val="12"/>
      <color rgb="FF000000"/>
      <name val="Calibri (Body)_x0000_"/>
    </font>
    <font>
      <b/>
      <sz val="28"/>
      <color theme="1"/>
      <name val="Calibri"/>
      <family val="2"/>
      <scheme val="minor"/>
    </font>
    <font>
      <u/>
      <sz val="12"/>
      <color rgb="FF0070C0"/>
      <name val="Calibri"/>
      <family val="2"/>
      <scheme val="minor"/>
    </font>
    <font>
      <b/>
      <sz val="10"/>
      <color theme="1"/>
      <name val="Calibri"/>
      <family val="2"/>
      <scheme val="minor"/>
    </font>
    <font>
      <b/>
      <u/>
      <sz val="18"/>
      <color theme="1"/>
      <name val="Calibri"/>
      <family val="2"/>
      <scheme val="minor"/>
    </font>
    <font>
      <b/>
      <u/>
      <sz val="14"/>
      <color theme="1"/>
      <name val="Calibri"/>
      <family val="2"/>
      <scheme val="minor"/>
    </font>
    <font>
      <u/>
      <sz val="12"/>
      <color theme="1"/>
      <name val="Calibri"/>
      <family val="2"/>
      <scheme val="minor"/>
    </font>
    <font>
      <b/>
      <sz val="16"/>
      <color rgb="FFFF0000"/>
      <name val="Calibri"/>
      <family val="2"/>
      <scheme val="minor"/>
    </font>
    <font>
      <u/>
      <sz val="12"/>
      <color theme="10"/>
      <name val="Calibri"/>
      <family val="2"/>
      <scheme val="minor"/>
    </font>
    <font>
      <b/>
      <sz val="12"/>
      <name val="Calibri (Body)_x0000_"/>
    </font>
    <font>
      <b/>
      <u/>
      <sz val="12"/>
      <color theme="10"/>
      <name val="Calibri"/>
      <family val="2"/>
      <scheme val="minor"/>
    </font>
    <font>
      <b/>
      <sz val="12"/>
      <color rgb="FFFF0000"/>
      <name val="Calibri"/>
      <family val="2"/>
    </font>
    <font>
      <i/>
      <sz val="12"/>
      <color rgb="FF0070C0"/>
      <name val="Calibri (Body)_x0000_"/>
    </font>
    <font>
      <sz val="12"/>
      <color rgb="FF000000"/>
      <name val="Calibri"/>
      <family val="2"/>
    </font>
  </fonts>
  <fills count="40">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FFFF99"/>
        <bgColor rgb="FFFFE599"/>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rgb="FFFFC00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4" tint="0.79995117038483843"/>
        <bgColor indexed="64"/>
      </patternFill>
    </fill>
    <fill>
      <patternFill patternType="solid">
        <fgColor theme="8" tint="0.79995117038483843"/>
        <bgColor indexed="64"/>
      </patternFill>
    </fill>
    <fill>
      <patternFill patternType="solid">
        <fgColor theme="0"/>
        <bgColor indexed="64"/>
      </patternFill>
    </fill>
    <fill>
      <patternFill patternType="solid">
        <fgColor rgb="FFFFC000"/>
        <bgColor rgb="FFA4C2F4"/>
      </patternFill>
    </fill>
    <fill>
      <patternFill patternType="solid">
        <fgColor rgb="FFFFC000"/>
        <bgColor rgb="FFD5A6BD"/>
      </patternFill>
    </fill>
    <fill>
      <patternFill patternType="solid">
        <fgColor rgb="FFFFC000"/>
        <bgColor rgb="FFB6D7A8"/>
      </patternFill>
    </fill>
    <fill>
      <patternFill patternType="solid">
        <fgColor theme="7" tint="0.79998168889431442"/>
        <bgColor rgb="FF92D050"/>
      </patternFill>
    </fill>
    <fill>
      <patternFill patternType="solid">
        <fgColor theme="5" tint="0.59999389629810485"/>
        <bgColor rgb="FF92D050"/>
      </patternFill>
    </fill>
    <fill>
      <patternFill patternType="solid">
        <fgColor rgb="FF7030A0"/>
        <bgColor indexed="64"/>
      </patternFill>
    </fill>
    <fill>
      <patternFill patternType="solid">
        <fgColor theme="5" tint="0.7999816888943144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rgb="FF000000"/>
      </left>
      <right style="thin">
        <color rgb="FF000000"/>
      </right>
      <top style="thin">
        <color rgb="FF000000"/>
      </top>
      <bottom/>
      <diagonal/>
    </border>
    <border>
      <left/>
      <right style="thin">
        <color auto="1"/>
      </right>
      <top style="thin">
        <color auto="1"/>
      </top>
      <bottom style="thin">
        <color auto="1"/>
      </bottom>
      <diagonal/>
    </border>
    <border>
      <left style="thin">
        <color rgb="FF000000"/>
      </left>
      <right/>
      <top style="thin">
        <color rgb="FF000000"/>
      </top>
      <bottom/>
      <diagonal/>
    </border>
    <border>
      <left/>
      <right style="thin">
        <color auto="1"/>
      </right>
      <top/>
      <bottom style="thin">
        <color auto="1"/>
      </bottom>
      <diagonal/>
    </border>
    <border>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14">
    <xf numFmtId="0" fontId="0" fillId="0" borderId="0"/>
    <xf numFmtId="0" fontId="13" fillId="0" borderId="0"/>
    <xf numFmtId="9" fontId="1" fillId="0" borderId="0" applyFon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7" fillId="0" borderId="0"/>
  </cellStyleXfs>
  <cellXfs count="247">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2" fillId="9"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wrapText="1"/>
    </xf>
    <xf numFmtId="0" fontId="0" fillId="0" borderId="1" xfId="0" applyBorder="1" applyAlignment="1">
      <alignment horizontal="center" vertical="center" wrapText="1"/>
    </xf>
    <xf numFmtId="0" fontId="2" fillId="0" borderId="0" xfId="0" applyFont="1" applyAlignment="1">
      <alignment horizontal="center" vertical="center" wrapText="1"/>
    </xf>
    <xf numFmtId="0" fontId="16" fillId="2" borderId="1" xfId="0" applyFont="1" applyFill="1" applyBorder="1" applyAlignment="1">
      <alignment horizontal="center" vertical="center" wrapText="1"/>
    </xf>
    <xf numFmtId="0" fontId="2" fillId="0" borderId="1" xfId="0" applyFont="1" applyBorder="1" applyAlignment="1">
      <alignment vertical="center" wrapText="1"/>
    </xf>
    <xf numFmtId="0" fontId="0" fillId="0" borderId="1" xfId="0" applyBorder="1" applyAlignment="1">
      <alignment horizontal="left" vertical="center" wrapText="1"/>
    </xf>
    <xf numFmtId="0" fontId="0" fillId="0" borderId="4" xfId="0" applyBorder="1" applyAlignment="1">
      <alignment vertical="center" wrapText="1"/>
    </xf>
    <xf numFmtId="0" fontId="0" fillId="0" borderId="8" xfId="0" applyBorder="1" applyAlignment="1">
      <alignment vertical="center" wrapText="1"/>
    </xf>
    <xf numFmtId="0" fontId="21" fillId="19" borderId="1" xfId="0" applyFont="1" applyFill="1" applyBorder="1" applyAlignment="1">
      <alignment vertical="center" wrapText="1"/>
    </xf>
    <xf numFmtId="0" fontId="21" fillId="20" borderId="1" xfId="0" applyFont="1" applyFill="1" applyBorder="1" applyAlignment="1">
      <alignment vertical="center" wrapText="1"/>
    </xf>
    <xf numFmtId="0" fontId="21" fillId="21" borderId="1" xfId="0" applyFont="1" applyFill="1" applyBorder="1" applyAlignment="1">
      <alignment vertical="center" wrapText="1"/>
    </xf>
    <xf numFmtId="0" fontId="21" fillId="22" borderId="1" xfId="0" applyFont="1" applyFill="1" applyBorder="1" applyAlignment="1">
      <alignment vertical="center" wrapText="1"/>
    </xf>
    <xf numFmtId="0" fontId="0" fillId="19" borderId="1" xfId="0" applyFill="1" applyBorder="1" applyAlignment="1">
      <alignment vertical="center" wrapText="1"/>
    </xf>
    <xf numFmtId="0" fontId="0" fillId="20" borderId="1" xfId="0" applyFill="1" applyBorder="1" applyAlignment="1">
      <alignment vertical="center" wrapText="1"/>
    </xf>
    <xf numFmtId="0" fontId="0" fillId="21" borderId="1" xfId="0" applyFill="1" applyBorder="1" applyAlignment="1">
      <alignment vertical="center" wrapText="1"/>
    </xf>
    <xf numFmtId="0" fontId="0" fillId="22" borderId="1" xfId="0" applyFill="1" applyBorder="1" applyAlignment="1">
      <alignment vertical="center" wrapText="1"/>
    </xf>
    <xf numFmtId="0" fontId="12" fillId="15" borderId="1" xfId="0" applyFont="1" applyFill="1" applyBorder="1" applyAlignment="1">
      <alignment horizontal="center" vertical="center" wrapText="1"/>
    </xf>
    <xf numFmtId="0" fontId="1" fillId="12" borderId="1" xfId="0" applyFont="1" applyFill="1" applyBorder="1" applyAlignment="1">
      <alignment horizontal="left" vertical="center" wrapText="1"/>
    </xf>
    <xf numFmtId="0" fontId="8" fillId="9" borderId="1" xfId="0" applyFont="1" applyFill="1" applyBorder="1" applyAlignment="1">
      <alignment horizontal="center" vertical="center" wrapText="1"/>
    </xf>
    <xf numFmtId="0" fontId="16" fillId="24" borderId="1" xfId="0" applyFont="1" applyFill="1" applyBorder="1" applyAlignment="1">
      <alignment horizontal="center" vertical="center" wrapText="1"/>
    </xf>
    <xf numFmtId="0" fontId="16" fillId="25" borderId="1" xfId="0" applyFont="1" applyFill="1" applyBorder="1" applyAlignment="1">
      <alignment horizontal="center" vertical="center" wrapText="1"/>
    </xf>
    <xf numFmtId="0" fontId="0" fillId="26" borderId="1" xfId="0" applyFill="1" applyBorder="1" applyAlignment="1">
      <alignment horizontal="center" vertical="center" wrapText="1"/>
    </xf>
    <xf numFmtId="0" fontId="8"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18" fillId="0" borderId="1" xfId="0" applyFont="1" applyBorder="1" applyAlignment="1">
      <alignment horizontal="left" vertical="center" wrapText="1"/>
    </xf>
    <xf numFmtId="164" fontId="0" fillId="0" borderId="1" xfId="0" applyNumberFormat="1" applyBorder="1" applyAlignment="1">
      <alignment horizontal="center" vertical="center" wrapText="1"/>
    </xf>
    <xf numFmtId="164" fontId="2" fillId="16" borderId="1" xfId="0" applyNumberFormat="1" applyFont="1" applyFill="1" applyBorder="1" applyAlignment="1">
      <alignment horizontal="center" vertical="center" wrapText="1"/>
    </xf>
    <xf numFmtId="0" fontId="0" fillId="0" borderId="0" xfId="0" applyAlignment="1" applyProtection="1">
      <alignment vertical="center" wrapText="1"/>
      <protection locked="0"/>
    </xf>
    <xf numFmtId="0" fontId="9" fillId="27"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lignment horizontal="center" wrapText="1"/>
    </xf>
    <xf numFmtId="0" fontId="21" fillId="16" borderId="1" xfId="0" applyFont="1" applyFill="1" applyBorder="1" applyAlignment="1">
      <alignment horizontal="right" vertical="center" wrapText="1"/>
    </xf>
    <xf numFmtId="0" fontId="0" fillId="0" borderId="1" xfId="0" applyBorder="1" applyAlignment="1">
      <alignment wrapText="1"/>
    </xf>
    <xf numFmtId="0" fontId="0" fillId="0" borderId="1" xfId="0" applyBorder="1" applyAlignment="1">
      <alignment horizontal="left" vertical="top" wrapText="1"/>
    </xf>
    <xf numFmtId="9" fontId="3" fillId="0" borderId="1" xfId="2" applyFont="1" applyBorder="1" applyAlignment="1">
      <alignment horizontal="left" vertical="center" wrapText="1"/>
    </xf>
    <xf numFmtId="0" fontId="0" fillId="26" borderId="4" xfId="0" applyFill="1" applyBorder="1" applyAlignment="1">
      <alignment horizontal="center" vertical="center" wrapText="1"/>
    </xf>
    <xf numFmtId="0" fontId="12" fillId="2" borderId="1" xfId="0" applyFont="1" applyFill="1" applyBorder="1" applyAlignment="1">
      <alignment horizontal="center" vertical="center" wrapText="1"/>
    </xf>
    <xf numFmtId="0" fontId="12" fillId="24" borderId="1" xfId="0" applyFont="1" applyFill="1" applyBorder="1" applyAlignment="1">
      <alignment horizontal="center" vertical="center" wrapText="1"/>
    </xf>
    <xf numFmtId="0" fontId="2" fillId="27" borderId="1" xfId="0" applyFont="1" applyFill="1" applyBorder="1" applyAlignment="1">
      <alignment horizontal="center" vertical="center" wrapText="1"/>
    </xf>
    <xf numFmtId="0" fontId="0" fillId="0" borderId="1" xfId="0" applyBorder="1" applyAlignment="1" applyProtection="1">
      <alignment horizontal="center" vertical="center" wrapText="1"/>
      <protection locked="0"/>
    </xf>
    <xf numFmtId="0" fontId="25" fillId="3" borderId="1" xfId="0" applyFont="1" applyFill="1"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3" borderId="1" xfId="0" applyFill="1" applyBorder="1" applyAlignment="1" applyProtection="1">
      <alignment horizontal="center" vertical="center" wrapText="1"/>
      <protection locked="0"/>
    </xf>
    <xf numFmtId="0" fontId="23" fillId="0" borderId="0" xfId="0" applyFont="1" applyAlignment="1">
      <alignment horizontal="center" vertical="center" wrapText="1"/>
    </xf>
    <xf numFmtId="0" fontId="30" fillId="0" borderId="0" xfId="0" applyFont="1" applyAlignment="1">
      <alignment vertical="center" wrapText="1"/>
    </xf>
    <xf numFmtId="0" fontId="24" fillId="0" borderId="0" xfId="0" applyFont="1" applyAlignment="1">
      <alignment vertical="center" wrapText="1"/>
    </xf>
    <xf numFmtId="0" fontId="24" fillId="0" borderId="0" xfId="0" applyFont="1" applyAlignment="1">
      <alignment horizontal="center" vertical="center" wrapText="1"/>
    </xf>
    <xf numFmtId="0" fontId="5" fillId="5" borderId="0" xfId="0" applyFont="1" applyFill="1" applyAlignment="1">
      <alignment horizontal="left" vertical="center" wrapText="1"/>
    </xf>
    <xf numFmtId="0" fontId="3" fillId="23" borderId="1" xfId="0" applyFont="1" applyFill="1" applyBorder="1" applyAlignment="1">
      <alignment horizontal="left" vertical="center" wrapText="1"/>
    </xf>
    <xf numFmtId="0" fontId="23" fillId="0" borderId="0" xfId="0" applyFont="1" applyAlignment="1">
      <alignment horizontal="left" vertical="center" wrapText="1"/>
    </xf>
    <xf numFmtId="0" fontId="0" fillId="0" borderId="0" xfId="0" applyAlignment="1">
      <alignment horizontal="left" vertical="center" wrapText="1"/>
    </xf>
    <xf numFmtId="0" fontId="9" fillId="9" borderId="1" xfId="0" applyFont="1" applyFill="1" applyBorder="1" applyAlignment="1">
      <alignment horizontal="center" vertical="center" wrapText="1"/>
    </xf>
    <xf numFmtId="0" fontId="17" fillId="24" borderId="1" xfId="0" applyFont="1" applyFill="1" applyBorder="1" applyAlignment="1">
      <alignment horizontal="center" vertical="center" wrapText="1"/>
    </xf>
    <xf numFmtId="0" fontId="31" fillId="0" borderId="4" xfId="0" applyFont="1" applyBorder="1" applyAlignment="1">
      <alignment vertical="center" wrapText="1"/>
    </xf>
    <xf numFmtId="0" fontId="24" fillId="0" borderId="0" xfId="0" applyFont="1" applyAlignment="1">
      <alignment horizontal="left" vertical="center" wrapText="1"/>
    </xf>
    <xf numFmtId="0" fontId="25" fillId="0" borderId="1" xfId="0" applyFont="1" applyBorder="1" applyAlignment="1">
      <alignment vertical="center" wrapText="1"/>
    </xf>
    <xf numFmtId="0" fontId="25" fillId="0" borderId="1" xfId="0" applyFont="1" applyBorder="1" applyAlignment="1">
      <alignment horizontal="center" vertical="center" wrapText="1"/>
    </xf>
    <xf numFmtId="0" fontId="26" fillId="0" borderId="0" xfId="0" applyFont="1" applyAlignment="1">
      <alignment horizontal="left" vertical="center" wrapText="1"/>
    </xf>
    <xf numFmtId="0" fontId="26" fillId="0" borderId="0" xfId="0" applyFont="1" applyAlignment="1">
      <alignment horizontal="center" vertical="center" wrapText="1"/>
    </xf>
    <xf numFmtId="0" fontId="0" fillId="0" borderId="0" xfId="0" applyAlignment="1">
      <alignment horizontal="center"/>
    </xf>
    <xf numFmtId="0" fontId="27" fillId="0" borderId="0" xfId="0" applyFont="1" applyAlignment="1">
      <alignment horizontal="left" vertical="center" wrapText="1"/>
    </xf>
    <xf numFmtId="0" fontId="27" fillId="0" borderId="0" xfId="0" applyFont="1" applyAlignment="1">
      <alignment horizontal="center" vertical="center" wrapText="1"/>
    </xf>
    <xf numFmtId="0" fontId="23" fillId="12" borderId="0" xfId="0" applyFont="1" applyFill="1" applyAlignment="1">
      <alignment horizontal="center" vertical="center" wrapText="1"/>
    </xf>
    <xf numFmtId="0" fontId="0" fillId="12" borderId="0" xfId="0" applyFill="1" applyAlignment="1">
      <alignment horizontal="center" vertical="center" wrapText="1"/>
    </xf>
    <xf numFmtId="0" fontId="31" fillId="0" borderId="1" xfId="0" applyFont="1" applyBorder="1" applyAlignment="1">
      <alignment vertical="center" wrapText="1"/>
    </xf>
    <xf numFmtId="0" fontId="26" fillId="0" borderId="0" xfId="0" applyFont="1" applyAlignment="1">
      <alignment vertical="center" wrapText="1"/>
    </xf>
    <xf numFmtId="0" fontId="25" fillId="0" borderId="0" xfId="0" applyFont="1" applyAlignment="1">
      <alignment vertical="center" wrapText="1"/>
    </xf>
    <xf numFmtId="0" fontId="25" fillId="0" borderId="0" xfId="0" applyFont="1" applyAlignment="1">
      <alignment horizontal="center" vertical="center" wrapText="1"/>
    </xf>
    <xf numFmtId="0" fontId="29" fillId="0" borderId="0" xfId="0" applyFont="1" applyAlignment="1">
      <alignment vertical="center" wrapText="1"/>
    </xf>
    <xf numFmtId="0" fontId="29" fillId="0" borderId="0" xfId="0" applyFont="1" applyAlignment="1">
      <alignment horizontal="center" vertical="center" wrapText="1"/>
    </xf>
    <xf numFmtId="0" fontId="32" fillId="0" borderId="0" xfId="0" applyFont="1" applyAlignment="1">
      <alignment vertical="center" wrapText="1"/>
    </xf>
    <xf numFmtId="0" fontId="31" fillId="0" borderId="0" xfId="0" applyFont="1" applyAlignment="1">
      <alignment vertical="center" wrapText="1"/>
    </xf>
    <xf numFmtId="0" fontId="18" fillId="0" borderId="0" xfId="0" applyFont="1" applyAlignment="1">
      <alignment vertical="center" wrapText="1"/>
    </xf>
    <xf numFmtId="0" fontId="12" fillId="15" borderId="9" xfId="0" applyFont="1" applyFill="1" applyBorder="1" applyAlignment="1">
      <alignment horizontal="left" vertical="center" wrapText="1"/>
    </xf>
    <xf numFmtId="0" fontId="18" fillId="0" borderId="1" xfId="0" applyFont="1" applyBorder="1" applyAlignment="1">
      <alignment vertical="center" wrapText="1"/>
    </xf>
    <xf numFmtId="0" fontId="33" fillId="0" borderId="1" xfId="0" applyFont="1" applyBorder="1" applyAlignment="1">
      <alignment vertical="center" wrapText="1"/>
    </xf>
    <xf numFmtId="0" fontId="33" fillId="0" borderId="1" xfId="0" applyFont="1" applyBorder="1" applyAlignment="1">
      <alignment horizontal="left" vertical="center" wrapText="1"/>
    </xf>
    <xf numFmtId="0" fontId="33" fillId="0" borderId="0" xfId="0" applyFont="1" applyAlignment="1">
      <alignment vertical="center" wrapText="1"/>
    </xf>
    <xf numFmtId="0" fontId="33" fillId="0" borderId="0" xfId="0" applyFont="1" applyAlignment="1">
      <alignment horizontal="left" vertical="center" wrapText="1"/>
    </xf>
    <xf numFmtId="0" fontId="12" fillId="15" borderId="7" xfId="0" applyFont="1" applyFill="1" applyBorder="1" applyAlignment="1">
      <alignment horizontal="left" vertical="center" wrapText="1"/>
    </xf>
    <xf numFmtId="0" fontId="12" fillId="0" borderId="1" xfId="0" applyFont="1" applyBorder="1" applyAlignment="1">
      <alignment vertical="center" wrapText="1"/>
    </xf>
    <xf numFmtId="0" fontId="36" fillId="0" borderId="1" xfId="0" applyFont="1" applyBorder="1" applyAlignment="1">
      <alignment vertical="center" wrapText="1"/>
    </xf>
    <xf numFmtId="0" fontId="33" fillId="0" borderId="2" xfId="0" applyFont="1" applyBorder="1" applyAlignment="1">
      <alignment vertical="center" wrapText="1"/>
    </xf>
    <xf numFmtId="0" fontId="0" fillId="0" borderId="2" xfId="0" applyBorder="1" applyAlignment="1">
      <alignment horizontal="center" vertical="center" wrapText="1"/>
    </xf>
    <xf numFmtId="0" fontId="33" fillId="0" borderId="2" xfId="0" applyFont="1" applyBorder="1" applyAlignment="1">
      <alignment horizontal="left" vertical="center" wrapText="1"/>
    </xf>
    <xf numFmtId="0" fontId="18" fillId="14" borderId="1" xfId="0" applyFont="1" applyFill="1" applyBorder="1" applyAlignment="1">
      <alignment vertical="center" wrapText="1"/>
    </xf>
    <xf numFmtId="0" fontId="18" fillId="0" borderId="6" xfId="0" applyFont="1" applyBorder="1" applyAlignment="1">
      <alignment vertical="center" wrapText="1"/>
    </xf>
    <xf numFmtId="0" fontId="33" fillId="0" borderId="8" xfId="0" applyFont="1" applyBorder="1" applyAlignment="1">
      <alignment horizontal="left" vertical="center" wrapText="1"/>
    </xf>
    <xf numFmtId="0" fontId="37" fillId="0" borderId="0" xfId="0" applyFont="1" applyAlignment="1">
      <alignment vertical="center" wrapText="1"/>
    </xf>
    <xf numFmtId="0" fontId="34" fillId="0" borderId="1" xfId="0" applyFont="1" applyBorder="1" applyAlignment="1">
      <alignment vertical="center" wrapText="1"/>
    </xf>
    <xf numFmtId="0" fontId="20" fillId="0" borderId="0" xfId="0" applyFont="1" applyAlignment="1">
      <alignment horizontal="center" vertical="center" wrapText="1"/>
    </xf>
    <xf numFmtId="0" fontId="34" fillId="0" borderId="0" xfId="0" applyFont="1" applyAlignment="1">
      <alignment horizontal="left" vertical="center" wrapText="1"/>
    </xf>
    <xf numFmtId="0" fontId="18" fillId="14" borderId="2" xfId="0" applyFont="1" applyFill="1" applyBorder="1" applyAlignment="1">
      <alignment vertical="center" wrapText="1"/>
    </xf>
    <xf numFmtId="0" fontId="14" fillId="0" borderId="0" xfId="0" applyFont="1" applyAlignment="1">
      <alignment vertical="center" wrapText="1"/>
    </xf>
    <xf numFmtId="0" fontId="8" fillId="10" borderId="1" xfId="0" applyFont="1" applyFill="1" applyBorder="1" applyAlignment="1">
      <alignment horizontal="center" vertical="center" wrapText="1"/>
    </xf>
    <xf numFmtId="0" fontId="0" fillId="28" borderId="1" xfId="0" applyFill="1" applyBorder="1" applyAlignment="1">
      <alignment horizontal="center" vertical="center" wrapText="1"/>
    </xf>
    <xf numFmtId="0" fontId="22" fillId="17" borderId="1" xfId="0" applyFont="1" applyFill="1" applyBorder="1" applyAlignment="1">
      <alignment horizontal="center" vertical="center" wrapText="1"/>
    </xf>
    <xf numFmtId="0" fontId="22" fillId="29" borderId="1" xfId="0" applyFont="1" applyFill="1" applyBorder="1" applyAlignment="1">
      <alignment horizontal="center" vertical="center" wrapText="1"/>
    </xf>
    <xf numFmtId="0" fontId="21" fillId="9" borderId="1" xfId="0" applyFont="1" applyFill="1" applyBorder="1" applyAlignment="1">
      <alignment horizontal="left" vertical="center" wrapText="1"/>
    </xf>
    <xf numFmtId="0" fontId="39" fillId="5" borderId="1" xfId="0" applyFont="1" applyFill="1" applyBorder="1" applyAlignment="1">
      <alignment horizontal="left" vertical="center" wrapText="1"/>
    </xf>
    <xf numFmtId="0" fontId="40" fillId="18" borderId="1" xfId="0" applyFont="1" applyFill="1" applyBorder="1" applyAlignment="1">
      <alignment horizontal="center" vertical="center" wrapText="1"/>
    </xf>
    <xf numFmtId="0" fontId="25" fillId="6" borderId="1" xfId="0" applyFont="1" applyFill="1" applyBorder="1" applyAlignment="1">
      <alignment horizontal="left" vertical="center" wrapText="1"/>
    </xf>
    <xf numFmtId="164" fontId="25" fillId="0" borderId="1" xfId="0" applyNumberFormat="1" applyFont="1" applyBorder="1" applyAlignment="1">
      <alignment horizontal="center" vertical="center" wrapText="1"/>
    </xf>
    <xf numFmtId="0" fontId="25" fillId="7" borderId="1" xfId="0" applyFont="1" applyFill="1" applyBorder="1" applyAlignment="1">
      <alignment horizontal="left" vertical="center" wrapText="1"/>
    </xf>
    <xf numFmtId="0" fontId="25" fillId="8" borderId="1" xfId="0" applyFont="1" applyFill="1" applyBorder="1" applyAlignment="1">
      <alignment horizontal="left" vertical="center" wrapText="1"/>
    </xf>
    <xf numFmtId="164" fontId="21" fillId="16" borderId="1" xfId="0" applyNumberFormat="1" applyFont="1" applyFill="1" applyBorder="1" applyAlignment="1">
      <alignment horizontal="center" vertical="center" wrapText="1"/>
    </xf>
    <xf numFmtId="0" fontId="21" fillId="9" borderId="1" xfId="0" applyFont="1" applyFill="1" applyBorder="1" applyAlignment="1">
      <alignment horizontal="center" vertical="center" wrapText="1"/>
    </xf>
    <xf numFmtId="0" fontId="25" fillId="0" borderId="0" xfId="0" applyFont="1" applyAlignment="1">
      <alignment horizontal="left" vertical="center" wrapText="1"/>
    </xf>
    <xf numFmtId="0" fontId="38" fillId="6" borderId="1" xfId="0" applyFont="1" applyFill="1" applyBorder="1" applyAlignment="1">
      <alignment horizontal="center" vertical="center" wrapText="1"/>
    </xf>
    <xf numFmtId="0" fontId="25" fillId="0" borderId="4" xfId="0" applyFont="1" applyBorder="1" applyAlignment="1">
      <alignment vertical="center" wrapText="1"/>
    </xf>
    <xf numFmtId="0" fontId="0" fillId="0" borderId="10" xfId="0" applyBorder="1" applyAlignment="1">
      <alignment horizontal="center" vertical="center" wrapText="1"/>
    </xf>
    <xf numFmtId="0" fontId="0" fillId="0" borderId="4" xfId="0" applyBorder="1" applyAlignment="1">
      <alignment horizontal="left" vertical="center" wrapText="1"/>
    </xf>
    <xf numFmtId="0" fontId="0" fillId="0" borderId="10" xfId="0" applyBorder="1" applyAlignment="1">
      <alignment horizontal="left" vertical="center" wrapText="1"/>
    </xf>
    <xf numFmtId="0" fontId="0" fillId="0" borderId="8" xfId="0" applyBorder="1" applyAlignment="1">
      <alignment horizontal="left" vertical="center" wrapText="1"/>
    </xf>
    <xf numFmtId="0" fontId="0" fillId="0" borderId="0" xfId="0" applyAlignment="1">
      <alignment horizontal="left" wrapText="1"/>
    </xf>
    <xf numFmtId="0" fontId="25" fillId="0" borderId="8" xfId="0" applyFont="1" applyBorder="1" applyAlignment="1">
      <alignment horizontal="center" vertical="center" wrapText="1"/>
    </xf>
    <xf numFmtId="0" fontId="38" fillId="7" borderId="1" xfId="0" applyFont="1" applyFill="1" applyBorder="1" applyAlignment="1">
      <alignment horizontal="center" vertical="center" wrapText="1"/>
    </xf>
    <xf numFmtId="0" fontId="0" fillId="10" borderId="1" xfId="0" applyFill="1" applyBorder="1" applyAlignment="1">
      <alignment vertical="center" wrapText="1"/>
    </xf>
    <xf numFmtId="0" fontId="38" fillId="8" borderId="1" xfId="0" applyFont="1" applyFill="1" applyBorder="1" applyAlignment="1">
      <alignment horizontal="center" vertical="center" wrapText="1"/>
    </xf>
    <xf numFmtId="0" fontId="8" fillId="30" borderId="1"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0" fillId="31" borderId="1" xfId="0" applyFill="1" applyBorder="1" applyAlignment="1">
      <alignment horizontal="left" vertical="center" wrapText="1"/>
    </xf>
    <xf numFmtId="0" fontId="0" fillId="31" borderId="1" xfId="0" applyFill="1" applyBorder="1" applyAlignment="1">
      <alignment horizontal="center" vertical="center" wrapText="1"/>
    </xf>
    <xf numFmtId="0" fontId="6" fillId="5" borderId="1" xfId="0" applyFont="1" applyFill="1" applyBorder="1" applyAlignment="1">
      <alignment horizontal="left" vertical="center" wrapText="1"/>
    </xf>
    <xf numFmtId="0" fontId="22" fillId="18" borderId="1" xfId="0" applyFont="1" applyFill="1" applyBorder="1" applyAlignment="1">
      <alignment horizontal="center" vertical="center" wrapText="1"/>
    </xf>
    <xf numFmtId="0" fontId="15" fillId="9" borderId="1" xfId="0" applyFont="1" applyFill="1" applyBorder="1" applyAlignment="1">
      <alignment horizontal="center" vertical="center" wrapText="1"/>
    </xf>
    <xf numFmtId="0" fontId="19" fillId="0" borderId="0" xfId="0" applyFont="1" applyAlignment="1">
      <alignment vertical="center" wrapText="1"/>
    </xf>
    <xf numFmtId="0" fontId="0" fillId="13" borderId="4" xfId="0" applyFill="1" applyBorder="1" applyAlignment="1">
      <alignment vertical="center" wrapText="1"/>
    </xf>
    <xf numFmtId="0" fontId="0" fillId="0" borderId="0" xfId="0" applyAlignment="1">
      <alignment horizontal="center" vertical="center"/>
    </xf>
    <xf numFmtId="0" fontId="0" fillId="13" borderId="1" xfId="0" applyFill="1" applyBorder="1" applyAlignment="1">
      <alignment vertical="center" wrapText="1"/>
    </xf>
    <xf numFmtId="0" fontId="2" fillId="0" borderId="0" xfId="0" applyFont="1" applyAlignment="1">
      <alignment vertical="center" wrapText="1"/>
    </xf>
    <xf numFmtId="0" fontId="2" fillId="13" borderId="1" xfId="0" applyFont="1" applyFill="1" applyBorder="1" applyAlignment="1">
      <alignment horizontal="center" vertical="center" wrapText="1"/>
    </xf>
    <xf numFmtId="0" fontId="7" fillId="0" borderId="1" xfId="0" applyFont="1" applyBorder="1" applyAlignment="1">
      <alignment vertical="center" wrapText="1"/>
    </xf>
    <xf numFmtId="0" fontId="5" fillId="0" borderId="1" xfId="0" applyFont="1" applyBorder="1" applyAlignment="1">
      <alignment vertical="center" wrapText="1"/>
    </xf>
    <xf numFmtId="0" fontId="11" fillId="0" borderId="1" xfId="0" applyFont="1" applyBorder="1" applyAlignment="1">
      <alignment vertical="center" wrapText="1"/>
    </xf>
    <xf numFmtId="0" fontId="0" fillId="0" borderId="0" xfId="0" applyProtection="1">
      <protection locked="0"/>
    </xf>
    <xf numFmtId="0" fontId="0" fillId="31" borderId="1" xfId="0" applyFill="1" applyBorder="1" applyAlignment="1" applyProtection="1">
      <alignment horizontal="center" vertical="center" wrapText="1"/>
      <protection locked="0"/>
    </xf>
    <xf numFmtId="0" fontId="0" fillId="31" borderId="1" xfId="0" applyFill="1" applyBorder="1" applyAlignment="1" applyProtection="1">
      <alignment horizontal="left" vertical="center" wrapText="1"/>
      <protection locked="0"/>
    </xf>
    <xf numFmtId="0" fontId="35" fillId="5" borderId="1" xfId="0" applyFont="1" applyFill="1" applyBorder="1" applyAlignment="1">
      <alignment horizontal="left" vertical="center" wrapText="1"/>
    </xf>
    <xf numFmtId="0" fontId="18" fillId="12" borderId="1" xfId="0" applyFont="1" applyFill="1" applyBorder="1" applyAlignment="1">
      <alignment horizontal="left" vertical="center" wrapText="1"/>
    </xf>
    <xf numFmtId="0" fontId="8" fillId="16" borderId="1" xfId="0" applyFont="1" applyFill="1" applyBorder="1" applyAlignment="1">
      <alignment horizontal="right" vertical="center" wrapText="1"/>
    </xf>
    <xf numFmtId="0" fontId="5" fillId="5" borderId="1" xfId="0" applyFont="1" applyFill="1" applyBorder="1" applyAlignment="1">
      <alignment horizontal="left" vertical="center" wrapText="1"/>
    </xf>
    <xf numFmtId="0" fontId="5" fillId="18" borderId="1" xfId="0" applyFont="1" applyFill="1" applyBorder="1" applyAlignment="1">
      <alignment horizontal="right" vertical="center" wrapText="1"/>
    </xf>
    <xf numFmtId="0" fontId="0" fillId="12" borderId="1" xfId="0" applyFill="1" applyBorder="1" applyAlignment="1">
      <alignment vertical="center" wrapText="1"/>
    </xf>
    <xf numFmtId="0" fontId="0" fillId="12" borderId="1" xfId="0" applyFill="1" applyBorder="1" applyAlignment="1">
      <alignment horizontal="center" vertical="center" wrapText="1"/>
    </xf>
    <xf numFmtId="0" fontId="0" fillId="12" borderId="0" xfId="0" applyFill="1"/>
    <xf numFmtId="0" fontId="0" fillId="12" borderId="1" xfId="0" applyFill="1" applyBorder="1" applyAlignment="1" applyProtection="1">
      <alignment horizontal="center" vertical="center" wrapText="1"/>
      <protection locked="0"/>
    </xf>
    <xf numFmtId="0" fontId="0" fillId="12" borderId="1" xfId="0" applyFill="1" applyBorder="1" applyAlignment="1" applyProtection="1">
      <alignment horizontal="left" vertical="center" wrapText="1"/>
      <protection locked="0"/>
    </xf>
    <xf numFmtId="0" fontId="0" fillId="12" borderId="0" xfId="0" applyFill="1" applyAlignment="1">
      <alignment vertical="center" wrapText="1"/>
    </xf>
    <xf numFmtId="0" fontId="2" fillId="12" borderId="1" xfId="0" applyFont="1" applyFill="1" applyBorder="1" applyAlignment="1" applyProtection="1">
      <alignment horizontal="left" vertical="center" wrapText="1"/>
      <protection locked="0"/>
    </xf>
    <xf numFmtId="0" fontId="0" fillId="32" borderId="1" xfId="0" applyFill="1" applyBorder="1" applyAlignment="1">
      <alignment vertical="center" wrapText="1"/>
    </xf>
    <xf numFmtId="0" fontId="0" fillId="32" borderId="1" xfId="0" applyFill="1" applyBorder="1" applyAlignment="1">
      <alignment horizontal="center" vertical="center" wrapText="1"/>
    </xf>
    <xf numFmtId="0" fontId="0" fillId="32" borderId="0" xfId="0" applyFill="1"/>
    <xf numFmtId="0" fontId="0" fillId="32" borderId="1" xfId="0" applyFill="1" applyBorder="1" applyAlignment="1" applyProtection="1">
      <alignment horizontal="center" vertical="center" wrapText="1"/>
      <protection locked="0"/>
    </xf>
    <xf numFmtId="0" fontId="0" fillId="32" borderId="1" xfId="0" applyFill="1" applyBorder="1" applyAlignment="1" applyProtection="1">
      <alignment horizontal="left" vertical="center" wrapText="1"/>
      <protection locked="0"/>
    </xf>
    <xf numFmtId="0" fontId="0" fillId="32" borderId="0" xfId="0" applyFill="1" applyAlignment="1">
      <alignment vertical="center" wrapText="1"/>
    </xf>
    <xf numFmtId="0" fontId="18" fillId="12" borderId="1" xfId="0" applyFont="1" applyFill="1" applyBorder="1" applyAlignment="1">
      <alignment vertical="center" wrapText="1"/>
    </xf>
    <xf numFmtId="0" fontId="33" fillId="12" borderId="4" xfId="0" applyFont="1" applyFill="1" applyBorder="1" applyAlignment="1">
      <alignment vertical="center" wrapText="1"/>
    </xf>
    <xf numFmtId="0" fontId="0" fillId="12" borderId="4" xfId="0" applyFill="1" applyBorder="1" applyAlignment="1">
      <alignment horizontal="center" vertical="center" wrapText="1"/>
    </xf>
    <xf numFmtId="0" fontId="33" fillId="12" borderId="4" xfId="0" applyFont="1" applyFill="1" applyBorder="1" applyAlignment="1">
      <alignment horizontal="left" vertical="center" wrapText="1"/>
    </xf>
    <xf numFmtId="0" fontId="0" fillId="12" borderId="4" xfId="0" applyFill="1" applyBorder="1" applyAlignment="1">
      <alignment vertical="center" wrapText="1"/>
    </xf>
    <xf numFmtId="0" fontId="33" fillId="12" borderId="1" xfId="0" applyFont="1" applyFill="1" applyBorder="1" applyAlignment="1">
      <alignment vertical="center" wrapText="1"/>
    </xf>
    <xf numFmtId="0" fontId="33" fillId="12" borderId="1" xfId="0" applyFont="1" applyFill="1" applyBorder="1" applyAlignment="1">
      <alignment horizontal="left" vertical="center" wrapText="1"/>
    </xf>
    <xf numFmtId="0" fontId="18" fillId="12" borderId="5" xfId="0" applyFont="1" applyFill="1" applyBorder="1" applyAlignment="1">
      <alignment vertical="center" wrapText="1"/>
    </xf>
    <xf numFmtId="0" fontId="0" fillId="12" borderId="8" xfId="0" applyFill="1" applyBorder="1" applyAlignment="1">
      <alignment horizontal="center" vertical="center" wrapText="1"/>
    </xf>
    <xf numFmtId="0" fontId="33" fillId="12" borderId="8" xfId="0" applyFont="1" applyFill="1" applyBorder="1" applyAlignment="1">
      <alignment horizontal="left" vertical="center" wrapText="1"/>
    </xf>
    <xf numFmtId="0" fontId="0" fillId="32" borderId="0" xfId="0" applyFill="1" applyAlignment="1">
      <alignment horizontal="center" vertical="center" wrapText="1"/>
    </xf>
    <xf numFmtId="0" fontId="18" fillId="32" borderId="1" xfId="0" applyFont="1" applyFill="1" applyBorder="1" applyAlignment="1">
      <alignment vertical="center" wrapText="1"/>
    </xf>
    <xf numFmtId="0" fontId="33" fillId="32" borderId="1" xfId="0" applyFont="1" applyFill="1" applyBorder="1" applyAlignment="1">
      <alignment vertical="center" wrapText="1"/>
    </xf>
    <xf numFmtId="0" fontId="33" fillId="32" borderId="1" xfId="0" applyFont="1" applyFill="1" applyBorder="1" applyAlignment="1">
      <alignment horizontal="left" vertical="center" wrapText="1"/>
    </xf>
    <xf numFmtId="0" fontId="0" fillId="12" borderId="1" xfId="0" applyFill="1" applyBorder="1" applyAlignment="1">
      <alignment horizontal="left" vertical="center" wrapText="1"/>
    </xf>
    <xf numFmtId="0" fontId="0" fillId="12" borderId="0" xfId="0" applyFill="1" applyAlignment="1">
      <alignment wrapText="1"/>
    </xf>
    <xf numFmtId="0" fontId="0" fillId="12" borderId="1" xfId="0" applyFill="1" applyBorder="1" applyAlignment="1">
      <alignment horizontal="left" vertical="top" wrapText="1"/>
    </xf>
    <xf numFmtId="0" fontId="0" fillId="33" borderId="1" xfId="0" applyFill="1" applyBorder="1" applyAlignment="1">
      <alignment vertical="center" wrapText="1"/>
    </xf>
    <xf numFmtId="0" fontId="0" fillId="12" borderId="8" xfId="0" applyFill="1" applyBorder="1" applyAlignment="1">
      <alignment vertical="center" wrapText="1"/>
    </xf>
    <xf numFmtId="0" fontId="0" fillId="34" borderId="1" xfId="0" applyFill="1" applyBorder="1" applyAlignment="1">
      <alignment vertical="center" wrapText="1"/>
    </xf>
    <xf numFmtId="0" fontId="0" fillId="35" borderId="1" xfId="0" applyFill="1" applyBorder="1" applyAlignment="1">
      <alignment vertical="center" wrapText="1"/>
    </xf>
    <xf numFmtId="0" fontId="2" fillId="12" borderId="1" xfId="0" applyFont="1" applyFill="1" applyBorder="1" applyAlignment="1">
      <alignment horizontal="left" vertical="center" wrapText="1"/>
    </xf>
    <xf numFmtId="0" fontId="16" fillId="36" borderId="1" xfId="0" applyFont="1" applyFill="1" applyBorder="1" applyAlignment="1">
      <alignment horizontal="center" vertical="center" wrapText="1"/>
    </xf>
    <xf numFmtId="0" fontId="6" fillId="37" borderId="1" xfId="0" applyFont="1" applyFill="1" applyBorder="1" applyAlignment="1">
      <alignment horizontal="center" vertical="center" wrapText="1"/>
    </xf>
    <xf numFmtId="0" fontId="43" fillId="24"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44" fillId="2" borderId="1" xfId="0" applyFont="1" applyFill="1" applyBorder="1" applyAlignment="1">
      <alignment horizontal="center" vertical="center" wrapText="1"/>
    </xf>
    <xf numFmtId="0" fontId="0" fillId="38" borderId="0" xfId="0" applyFill="1" applyAlignment="1">
      <alignment wrapText="1"/>
    </xf>
    <xf numFmtId="0" fontId="2" fillId="3" borderId="2" xfId="0" applyFont="1" applyFill="1" applyBorder="1" applyAlignment="1">
      <alignment vertical="center" wrapText="1"/>
    </xf>
    <xf numFmtId="0" fontId="2" fillId="3" borderId="12" xfId="0" applyFont="1" applyFill="1" applyBorder="1" applyAlignment="1">
      <alignment vertical="center" wrapText="1"/>
    </xf>
    <xf numFmtId="0" fontId="46" fillId="0" borderId="1" xfId="0" applyFont="1" applyBorder="1" applyAlignment="1">
      <alignment vertical="center" wrapText="1"/>
    </xf>
    <xf numFmtId="0" fontId="9" fillId="26" borderId="12" xfId="0" applyFont="1" applyFill="1" applyBorder="1" applyAlignment="1">
      <alignment horizontal="center" vertical="center"/>
    </xf>
    <xf numFmtId="0" fontId="2" fillId="18" borderId="12" xfId="0" applyFont="1" applyFill="1" applyBorder="1" applyAlignment="1">
      <alignment horizontal="center" vertical="center" wrapText="1"/>
    </xf>
    <xf numFmtId="0" fontId="2" fillId="17" borderId="12" xfId="0" applyFont="1" applyFill="1" applyBorder="1" applyAlignment="1">
      <alignment horizontal="center" vertical="center" wrapText="1"/>
    </xf>
    <xf numFmtId="0" fontId="2" fillId="29" borderId="12" xfId="0" applyFont="1" applyFill="1" applyBorder="1" applyAlignment="1">
      <alignment horizontal="center" vertical="center" wrapText="1"/>
    </xf>
    <xf numFmtId="0" fontId="47" fillId="3" borderId="12" xfId="0" applyFont="1" applyFill="1" applyBorder="1" applyAlignment="1">
      <alignment horizontal="center" vertical="center" wrapText="1"/>
    </xf>
    <xf numFmtId="0" fontId="47" fillId="26" borderId="12" xfId="0" applyFont="1" applyFill="1" applyBorder="1" applyAlignment="1">
      <alignment horizontal="center" vertical="center" wrapText="1"/>
    </xf>
    <xf numFmtId="0" fontId="47" fillId="39" borderId="12" xfId="0" applyFont="1" applyFill="1" applyBorder="1" applyAlignment="1">
      <alignment horizontal="center" vertical="center" wrapText="1"/>
    </xf>
    <xf numFmtId="0" fontId="48" fillId="12" borderId="12" xfId="0" applyFont="1" applyFill="1" applyBorder="1" applyAlignment="1">
      <alignment horizontal="left" vertical="center"/>
    </xf>
    <xf numFmtId="2" fontId="38" fillId="12" borderId="12" xfId="0" applyNumberFormat="1" applyFont="1" applyFill="1" applyBorder="1" applyAlignment="1">
      <alignment horizontal="center" vertical="center"/>
    </xf>
    <xf numFmtId="0" fontId="49" fillId="27" borderId="12" xfId="0" applyFont="1" applyFill="1" applyBorder="1" applyAlignment="1">
      <alignment vertical="center" wrapText="1"/>
    </xf>
    <xf numFmtId="2" fontId="8" fillId="27" borderId="12" xfId="0" applyNumberFormat="1" applyFont="1" applyFill="1" applyBorder="1" applyAlignment="1">
      <alignment horizontal="center" vertical="center" wrapText="1"/>
    </xf>
    <xf numFmtId="0" fontId="50" fillId="3" borderId="12" xfId="0" applyFont="1" applyFill="1" applyBorder="1" applyAlignment="1">
      <alignment vertical="center" wrapText="1"/>
    </xf>
    <xf numFmtId="2" fontId="0" fillId="3" borderId="12" xfId="0" applyNumberFormat="1" applyFill="1" applyBorder="1" applyAlignment="1">
      <alignment horizontal="center" vertical="center" wrapText="1"/>
    </xf>
    <xf numFmtId="0" fontId="48" fillId="12" borderId="12" xfId="0" applyFont="1" applyFill="1" applyBorder="1" applyAlignment="1">
      <alignment vertical="center"/>
    </xf>
    <xf numFmtId="0" fontId="51" fillId="9" borderId="13" xfId="0" applyFont="1" applyFill="1" applyBorder="1" applyAlignment="1">
      <alignment vertical="center" wrapText="1"/>
    </xf>
    <xf numFmtId="0" fontId="42" fillId="0" borderId="1" xfId="12" applyBorder="1" applyAlignment="1">
      <alignment vertical="center" wrapText="1"/>
    </xf>
    <xf numFmtId="0" fontId="10" fillId="0" borderId="0" xfId="0" applyFont="1" applyAlignment="1">
      <alignment vertical="center" wrapText="1"/>
    </xf>
    <xf numFmtId="0" fontId="5" fillId="11" borderId="2" xfId="0" applyFont="1" applyFill="1" applyBorder="1" applyAlignment="1">
      <alignment vertical="center" wrapText="1"/>
    </xf>
    <xf numFmtId="0" fontId="5" fillId="11" borderId="12" xfId="0" applyFont="1" applyFill="1" applyBorder="1" applyAlignment="1">
      <alignment vertical="center" wrapText="1"/>
    </xf>
    <xf numFmtId="0" fontId="0" fillId="0" borderId="12" xfId="0" applyBorder="1" applyAlignment="1">
      <alignment vertical="center" wrapText="1"/>
    </xf>
    <xf numFmtId="0" fontId="0" fillId="28" borderId="1" xfId="0" applyFill="1" applyBorder="1" applyAlignment="1" applyProtection="1">
      <alignment vertical="center" wrapText="1"/>
      <protection locked="0"/>
    </xf>
    <xf numFmtId="0" fontId="0" fillId="9" borderId="1" xfId="0" applyFill="1" applyBorder="1" applyAlignment="1">
      <alignment vertical="center" wrapText="1"/>
    </xf>
    <xf numFmtId="0" fontId="0" fillId="10" borderId="1" xfId="0" applyFill="1" applyBorder="1" applyAlignment="1">
      <alignment horizontal="center" vertical="center" wrapText="1"/>
    </xf>
    <xf numFmtId="0" fontId="0" fillId="31" borderId="1" xfId="0" quotePrefix="1" applyFill="1" applyBorder="1" applyAlignment="1" applyProtection="1">
      <alignment horizontal="left" vertical="center" wrapText="1"/>
      <protection locked="0"/>
    </xf>
    <xf numFmtId="3" fontId="3" fillId="4" borderId="1" xfId="0" applyNumberFormat="1" applyFont="1" applyFill="1" applyBorder="1" applyAlignment="1" applyProtection="1">
      <alignment horizontal="left" vertical="center" wrapText="1"/>
      <protection locked="0"/>
    </xf>
    <xf numFmtId="0" fontId="0" fillId="9" borderId="1" xfId="0" applyFill="1" applyBorder="1" applyAlignment="1" applyProtection="1">
      <alignment horizontal="center" vertical="center" wrapText="1"/>
      <protection locked="0"/>
    </xf>
    <xf numFmtId="0" fontId="0" fillId="0" borderId="1" xfId="0" applyFill="1" applyBorder="1" applyAlignment="1" applyProtection="1">
      <alignment horizontal="center" vertical="center" wrapText="1"/>
      <protection locked="0"/>
    </xf>
    <xf numFmtId="0" fontId="0" fillId="38" borderId="0" xfId="0" applyFill="1" applyAlignment="1" applyProtection="1">
      <alignment wrapText="1"/>
      <protection locked="0"/>
    </xf>
    <xf numFmtId="0" fontId="0" fillId="0" borderId="0" xfId="0" applyAlignment="1" applyProtection="1">
      <alignment wrapText="1"/>
      <protection locked="0"/>
    </xf>
    <xf numFmtId="0" fontId="0" fillId="0" borderId="12" xfId="0" applyBorder="1" applyAlignment="1">
      <alignment horizontal="left" vertical="center" wrapText="1"/>
    </xf>
    <xf numFmtId="0" fontId="5" fillId="11" borderId="12" xfId="0" applyFont="1" applyFill="1"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8" fillId="27" borderId="1" xfId="0" applyFont="1" applyFill="1" applyBorder="1" applyAlignment="1">
      <alignment horizontal="center" vertical="center" wrapText="1"/>
    </xf>
    <xf numFmtId="0" fontId="45" fillId="12" borderId="12" xfId="0" applyFont="1" applyFill="1" applyBorder="1" applyAlignment="1">
      <alignment horizontal="center" vertical="center" wrapText="1"/>
    </xf>
    <xf numFmtId="0" fontId="8" fillId="27" borderId="2" xfId="0" applyFont="1" applyFill="1" applyBorder="1" applyAlignment="1">
      <alignment horizontal="center" vertical="center" wrapText="1"/>
    </xf>
    <xf numFmtId="0" fontId="0" fillId="8" borderId="5" xfId="0" applyFill="1" applyBorder="1" applyAlignment="1">
      <alignment horizontal="center" vertical="center" wrapText="1"/>
    </xf>
    <xf numFmtId="0" fontId="0" fillId="8" borderId="11" xfId="0" applyFill="1" applyBorder="1" applyAlignment="1">
      <alignment horizontal="center" vertical="center" wrapText="1"/>
    </xf>
    <xf numFmtId="0" fontId="0" fillId="8" borderId="8" xfId="0" applyFill="1" applyBorder="1" applyAlignment="1">
      <alignment horizontal="center" vertical="center" wrapText="1"/>
    </xf>
    <xf numFmtId="0" fontId="8" fillId="27" borderId="4" xfId="0" applyFont="1" applyFill="1" applyBorder="1" applyAlignment="1">
      <alignment horizontal="center" vertical="center" wrapText="1"/>
    </xf>
    <xf numFmtId="0" fontId="10" fillId="6" borderId="2" xfId="0" applyFont="1" applyFill="1" applyBorder="1" applyAlignment="1">
      <alignment horizontal="center" vertical="center" wrapText="1"/>
    </xf>
    <xf numFmtId="0" fontId="10" fillId="6" borderId="3" xfId="0" applyFont="1" applyFill="1" applyBorder="1" applyAlignment="1">
      <alignment horizontal="center" vertical="center" wrapText="1"/>
    </xf>
    <xf numFmtId="0" fontId="10" fillId="6" borderId="4"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10" fillId="8" borderId="2" xfId="0" applyFont="1" applyFill="1" applyBorder="1" applyAlignment="1">
      <alignment horizontal="center" vertical="center" wrapText="1"/>
    </xf>
    <xf numFmtId="0" fontId="10" fillId="8" borderId="4" xfId="0" applyFont="1" applyFill="1" applyBorder="1" applyAlignment="1">
      <alignment horizontal="center" vertical="center" wrapText="1"/>
    </xf>
    <xf numFmtId="49" fontId="5" fillId="0" borderId="1" xfId="0" applyNumberFormat="1" applyFont="1" applyBorder="1" applyAlignment="1">
      <alignment horizontal="left" vertical="center" wrapText="1"/>
    </xf>
  </cellXfs>
  <cellStyles count="14">
    <cellStyle name="Followed Hyperlink" xfId="11" builtinId="9" hidden="1"/>
    <cellStyle name="Followed Hyperlink" xfId="4" builtinId="9" hidden="1"/>
    <cellStyle name="Followed Hyperlink" xfId="5" builtinId="9" hidden="1"/>
    <cellStyle name="Followed Hyperlink" xfId="9" builtinId="9" hidden="1"/>
    <cellStyle name="Followed Hyperlink" xfId="3" builtinId="9" hidden="1"/>
    <cellStyle name="Followed Hyperlink" xfId="8" builtinId="9" hidden="1"/>
    <cellStyle name="Followed Hyperlink" xfId="7" builtinId="9" hidden="1"/>
    <cellStyle name="Followed Hyperlink" xfId="10" builtinId="9" hidden="1"/>
    <cellStyle name="Followed Hyperlink" xfId="6" builtinId="9" hidden="1"/>
    <cellStyle name="Hyperlink" xfId="12" builtinId="8"/>
    <cellStyle name="Normal" xfId="0" builtinId="0"/>
    <cellStyle name="Normal 2" xfId="1" xr:uid="{00000000-0005-0000-0000-00000A000000}"/>
    <cellStyle name="Normal 3" xfId="13" xr:uid="{73EB59D3-88FA-4CD8-9E16-8BF866944C6A}"/>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151317</xdr:rowOff>
    </xdr:to>
    <xdr:pic>
      <xdr:nvPicPr>
        <xdr:cNvPr id="2" name="Picture 1">
          <a:extLst>
            <a:ext uri="{FF2B5EF4-FFF2-40B4-BE49-F238E27FC236}">
              <a16:creationId xmlns:a16="http://schemas.microsoft.com/office/drawing/2014/main" id="{831979FE-12C9-EA4C-BCB5-FB9496F35B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77275-FDDD-5B46-92BF-6BCFAE6CE290}">
  <dimension ref="A1:O32"/>
  <sheetViews>
    <sheetView workbookViewId="0"/>
  </sheetViews>
  <sheetFormatPr baseColWidth="10" defaultColWidth="10.83203125" defaultRowHeight="16"/>
  <cols>
    <col min="1" max="2" width="100.83203125" style="2" customWidth="1"/>
    <col min="3" max="16384" width="10.83203125" style="2"/>
  </cols>
  <sheetData>
    <row r="1" spans="1:15" ht="17">
      <c r="A1" s="10" t="s">
        <v>1203</v>
      </c>
      <c r="B1" s="10" t="s">
        <v>3710</v>
      </c>
    </row>
    <row r="2" spans="1:15" ht="17">
      <c r="A2" s="10" t="s">
        <v>1204</v>
      </c>
      <c r="B2" s="10" t="s">
        <v>1205</v>
      </c>
    </row>
    <row r="3" spans="1:15">
      <c r="A3" s="141"/>
      <c r="B3" s="141"/>
    </row>
    <row r="4" spans="1:15" s="214" customFormat="1" ht="22">
      <c r="A4" s="212" t="s">
        <v>3711</v>
      </c>
      <c r="B4" s="213" t="s">
        <v>3712</v>
      </c>
      <c r="C4" s="2"/>
      <c r="D4" s="2"/>
      <c r="E4" s="2"/>
      <c r="F4" s="2"/>
      <c r="G4" s="2"/>
      <c r="H4" s="2"/>
      <c r="I4" s="2"/>
      <c r="J4" s="2"/>
      <c r="K4" s="2"/>
      <c r="L4" s="2"/>
      <c r="M4" s="2"/>
      <c r="N4" s="2"/>
      <c r="O4" s="2"/>
    </row>
    <row r="6" spans="1:15" ht="17">
      <c r="A6" s="215" t="s">
        <v>3713</v>
      </c>
      <c r="B6" s="216" t="s">
        <v>3714</v>
      </c>
    </row>
    <row r="7" spans="1:15" ht="356">
      <c r="A7" s="217" t="s">
        <v>3715</v>
      </c>
      <c r="B7" s="217" t="s">
        <v>3716</v>
      </c>
    </row>
    <row r="8" spans="1:15" ht="85">
      <c r="A8" s="217" t="s">
        <v>3717</v>
      </c>
      <c r="B8" s="217" t="s">
        <v>3718</v>
      </c>
    </row>
    <row r="10" spans="1:15">
      <c r="A10" s="228" t="s">
        <v>3719</v>
      </c>
      <c r="B10" s="228"/>
    </row>
    <row r="11" spans="1:15" ht="78" customHeight="1">
      <c r="A11" s="229" t="s">
        <v>3720</v>
      </c>
      <c r="B11" s="230"/>
    </row>
    <row r="12" spans="1:15" ht="92" customHeight="1">
      <c r="A12" s="227" t="s">
        <v>3721</v>
      </c>
      <c r="B12" s="227"/>
    </row>
    <row r="13" spans="1:15">
      <c r="A13" s="227" t="s">
        <v>3722</v>
      </c>
      <c r="B13" s="227"/>
    </row>
    <row r="14" spans="1:15">
      <c r="A14" s="227" t="s">
        <v>3723</v>
      </c>
      <c r="B14" s="227"/>
    </row>
    <row r="15" spans="1:15">
      <c r="A15" s="227" t="s">
        <v>3724</v>
      </c>
      <c r="B15" s="227"/>
    </row>
    <row r="16" spans="1:15">
      <c r="A16" s="227" t="s">
        <v>3725</v>
      </c>
      <c r="B16" s="227"/>
    </row>
    <row r="17" spans="1:2">
      <c r="A17" s="227" t="s">
        <v>3726</v>
      </c>
      <c r="B17" s="227"/>
    </row>
    <row r="18" spans="1:2">
      <c r="A18" s="227" t="s">
        <v>3727</v>
      </c>
      <c r="B18" s="227"/>
    </row>
    <row r="19" spans="1:2">
      <c r="A19" s="227" t="s">
        <v>3728</v>
      </c>
      <c r="B19" s="227"/>
    </row>
    <row r="20" spans="1:2">
      <c r="A20" s="227" t="s">
        <v>3729</v>
      </c>
      <c r="B20" s="227"/>
    </row>
    <row r="22" spans="1:2" ht="17">
      <c r="A22" s="216" t="s">
        <v>3730</v>
      </c>
    </row>
    <row r="23" spans="1:2" ht="17">
      <c r="A23" s="217" t="s">
        <v>3731</v>
      </c>
    </row>
    <row r="24" spans="1:2" ht="17">
      <c r="A24" s="217" t="s">
        <v>3732</v>
      </c>
    </row>
    <row r="25" spans="1:2" ht="17">
      <c r="A25" s="217" t="s">
        <v>3733</v>
      </c>
    </row>
    <row r="26" spans="1:2" ht="17">
      <c r="A26" s="217" t="s">
        <v>3734</v>
      </c>
    </row>
    <row r="27" spans="1:2" ht="17">
      <c r="A27" s="217" t="s">
        <v>3735</v>
      </c>
    </row>
    <row r="28" spans="1:2" ht="34">
      <c r="A28" s="217" t="s">
        <v>3736</v>
      </c>
    </row>
    <row r="30" spans="1:2" ht="17">
      <c r="A30" s="216" t="s">
        <v>31</v>
      </c>
    </row>
    <row r="31" spans="1:2" ht="170">
      <c r="A31" s="217" t="s">
        <v>3737</v>
      </c>
    </row>
    <row r="32" spans="1:2" ht="153">
      <c r="A32" s="217" t="s">
        <v>3738</v>
      </c>
    </row>
  </sheetData>
  <mergeCells count="11">
    <mergeCell ref="A15:B15"/>
    <mergeCell ref="A10:B10"/>
    <mergeCell ref="A11:B11"/>
    <mergeCell ref="A12:B12"/>
    <mergeCell ref="A13:B13"/>
    <mergeCell ref="A14:B14"/>
    <mergeCell ref="A16:B16"/>
    <mergeCell ref="A17:B17"/>
    <mergeCell ref="A18:B18"/>
    <mergeCell ref="A19:B19"/>
    <mergeCell ref="A20:B20"/>
  </mergeCells>
  <hyperlinks>
    <hyperlink ref="B4" r:id="rId1" xr:uid="{4CB69CDB-767C-7340-B149-B7F29CC9DA4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74211-EB13-F948-8C22-D2F15843D395}">
  <dimension ref="A1:K484"/>
  <sheetViews>
    <sheetView workbookViewId="0">
      <pane ySplit="1" topLeftCell="A2" activePane="bottomLeft" state="frozenSplit"/>
      <selection pane="bottomLeft" activeCell="B1" sqref="B1"/>
    </sheetView>
  </sheetViews>
  <sheetFormatPr baseColWidth="10" defaultColWidth="11" defaultRowHeight="16"/>
  <cols>
    <col min="1" max="1" width="37.6640625" style="2" bestFit="1" customWidth="1"/>
    <col min="2" max="5" width="18.5" style="70" customWidth="1"/>
    <col min="6" max="8" width="0" hidden="1" customWidth="1"/>
  </cols>
  <sheetData>
    <row r="1" spans="1:11" ht="34">
      <c r="A1" s="198" t="s">
        <v>3703</v>
      </c>
      <c r="B1" s="199" t="s">
        <v>5579</v>
      </c>
      <c r="C1" s="200" t="s">
        <v>5581</v>
      </c>
      <c r="D1" s="201" t="s">
        <v>1875</v>
      </c>
      <c r="E1" s="200" t="s">
        <v>1872</v>
      </c>
      <c r="F1" s="1" t="s">
        <v>3704</v>
      </c>
      <c r="G1" s="1" t="s">
        <v>3705</v>
      </c>
      <c r="H1" s="1" t="s">
        <v>3706</v>
      </c>
      <c r="I1" s="202" t="s">
        <v>3707</v>
      </c>
      <c r="J1" s="203" t="s">
        <v>3708</v>
      </c>
      <c r="K1" s="204" t="s">
        <v>3709</v>
      </c>
    </row>
    <row r="2" spans="1:11" ht="24">
      <c r="A2" s="205" t="s">
        <v>2111</v>
      </c>
      <c r="B2" s="206">
        <v>1.8593324645577296</v>
      </c>
      <c r="C2" s="206">
        <v>2.7550335570469797</v>
      </c>
      <c r="D2" s="206">
        <f>IF(ISNUMBER(AVERAGE(RFI!Z4:Z219)),AVERAGE(RFI!Z4:Z219),"-")</f>
        <v>2.8791946308724832</v>
      </c>
      <c r="E2" s="206">
        <f>IF(ISNUMBER(AVERAGE(RFI!AA4:AA219)),AVERAGE(RFI!AA4:AA219),"-")</f>
        <v>2.7550335570469797</v>
      </c>
      <c r="F2">
        <v>4</v>
      </c>
      <c r="G2">
        <f>F2</f>
        <v>4</v>
      </c>
      <c r="H2">
        <v>219</v>
      </c>
      <c r="K2">
        <f>SUM(J3:J21)</f>
        <v>149</v>
      </c>
    </row>
    <row r="3" spans="1:11" ht="20">
      <c r="A3" s="207" t="s">
        <v>72</v>
      </c>
      <c r="B3" s="208">
        <v>2.1548353909465021</v>
      </c>
      <c r="C3" s="208">
        <v>2.9074074074074074</v>
      </c>
      <c r="D3" s="208">
        <f>IF(ISNUMBER(AVERAGE(RFI!Z5:Z42)),AVERAGE(RFI!Z5:Z42),"-")</f>
        <v>2.925925925925926</v>
      </c>
      <c r="E3" s="208">
        <f>IF(ISNUMBER(AVERAGE(RFI!AA5:AA42)),AVERAGE(RFI!AA5:AA42),"-")</f>
        <v>2.9074074074074074</v>
      </c>
      <c r="F3">
        <v>5</v>
      </c>
      <c r="G3">
        <f t="shared" ref="G3:G66" si="0">F3</f>
        <v>5</v>
      </c>
      <c r="H3">
        <v>42</v>
      </c>
      <c r="J3">
        <f>SUM(I4:I7)</f>
        <v>27</v>
      </c>
    </row>
    <row r="4" spans="1:11" ht="17">
      <c r="A4" s="209" t="s">
        <v>2112</v>
      </c>
      <c r="B4" s="210">
        <v>2.414351851851853</v>
      </c>
      <c r="C4" s="210">
        <v>3</v>
      </c>
      <c r="D4" s="210">
        <f>IF(ISNUMBER(AVERAGE(RFI!Z6:Z12)),AVERAGE(RFI!Z6:Z12),"-")</f>
        <v>3</v>
      </c>
      <c r="E4" s="210">
        <f>IF(ISNUMBER(AVERAGE(RFI!AA6:AA12)),AVERAGE(RFI!AA6:AA12),"-")</f>
        <v>3</v>
      </c>
      <c r="F4">
        <v>6</v>
      </c>
      <c r="G4">
        <f t="shared" si="0"/>
        <v>6</v>
      </c>
      <c r="H4">
        <v>12</v>
      </c>
      <c r="I4">
        <v>6</v>
      </c>
    </row>
    <row r="5" spans="1:11" ht="17">
      <c r="A5" s="209" t="s">
        <v>2130</v>
      </c>
      <c r="B5" s="210">
        <v>2.3361111111111112</v>
      </c>
      <c r="C5" s="210">
        <v>3</v>
      </c>
      <c r="D5" s="210">
        <f>IF(ISNUMBER(AVERAGE(RFI!Z15:Z20)),AVERAGE(RFI!Z15:Z20),"-")</f>
        <v>3</v>
      </c>
      <c r="E5" s="210">
        <f>IF(ISNUMBER(AVERAGE(RFI!AA15:AA20)),AVERAGE(RFI!AA15:AA20),"-")</f>
        <v>3</v>
      </c>
      <c r="F5">
        <v>15</v>
      </c>
      <c r="G5">
        <f t="shared" si="0"/>
        <v>15</v>
      </c>
      <c r="H5">
        <v>20</v>
      </c>
      <c r="I5">
        <v>5</v>
      </c>
    </row>
    <row r="6" spans="1:11" ht="17">
      <c r="A6" s="209" t="s">
        <v>2145</v>
      </c>
      <c r="B6" s="210">
        <v>2.0472222222222221</v>
      </c>
      <c r="C6" s="210">
        <v>2.8</v>
      </c>
      <c r="D6" s="210">
        <f>IF(ISNUMBER(AVERAGE(RFI!Z23:Z28)),AVERAGE(RFI!Z23:Z28),"-")</f>
        <v>2.8</v>
      </c>
      <c r="E6" s="210">
        <f>IF(ISNUMBER(AVERAGE(RFI!AA23:AA28)),AVERAGE(RFI!AA23:AA28),"-")</f>
        <v>2.8</v>
      </c>
      <c r="F6">
        <v>23</v>
      </c>
      <c r="G6">
        <f t="shared" si="0"/>
        <v>23</v>
      </c>
      <c r="H6">
        <v>28</v>
      </c>
      <c r="I6">
        <v>5</v>
      </c>
    </row>
    <row r="7" spans="1:11" ht="17">
      <c r="A7" s="209" t="s">
        <v>2161</v>
      </c>
      <c r="B7" s="210">
        <v>1.9797979797979797</v>
      </c>
      <c r="C7" s="210">
        <v>2.8636363636363638</v>
      </c>
      <c r="D7" s="210">
        <f>IF(ISNUMBER(AVERAGE(RFI!Z31:Z42)),AVERAGE(RFI!Z31:Z42),"-")</f>
        <v>2.9090909090909092</v>
      </c>
      <c r="E7" s="210">
        <f>IF(ISNUMBER(AVERAGE(RFI!AA31:AA42)),AVERAGE(RFI!AA31:AA42),"-")</f>
        <v>2.8636363636363638</v>
      </c>
      <c r="F7">
        <v>31</v>
      </c>
      <c r="G7">
        <f t="shared" si="0"/>
        <v>31</v>
      </c>
      <c r="H7">
        <v>42</v>
      </c>
      <c r="I7">
        <v>11</v>
      </c>
    </row>
    <row r="8" spans="1:11" ht="20">
      <c r="A8" s="207" t="s">
        <v>43</v>
      </c>
      <c r="B8" s="208">
        <v>1.9019439144064327</v>
      </c>
      <c r="C8" s="208">
        <v>3.25</v>
      </c>
      <c r="D8" s="208">
        <f>IF(ISNUMBER(AVERAGE(RFI!Z45:Z88)),AVERAGE(RFI!Z45:Z88),"-")</f>
        <v>3.5</v>
      </c>
      <c r="E8" s="208">
        <f>IF(ISNUMBER(AVERAGE(RFI!AA45:AA88)),AVERAGE(RFI!AA45:AA88),"-")</f>
        <v>3.25</v>
      </c>
      <c r="F8">
        <v>45</v>
      </c>
      <c r="G8">
        <f t="shared" si="0"/>
        <v>45</v>
      </c>
      <c r="H8">
        <v>88</v>
      </c>
      <c r="J8">
        <f>SUM(I9:I13)</f>
        <v>30</v>
      </c>
    </row>
    <row r="9" spans="1:11" ht="17">
      <c r="A9" s="209" t="s">
        <v>405</v>
      </c>
      <c r="B9" s="210">
        <v>1.9325396825396832</v>
      </c>
      <c r="C9" s="210">
        <v>2.5</v>
      </c>
      <c r="D9" s="210">
        <f>IF(ISNUMBER(AVERAGE(RFI!Z46:Z53)),AVERAGE(RFI!Z46:Z53),"-")</f>
        <v>3.1428571428571428</v>
      </c>
      <c r="E9" s="210">
        <f>IF(ISNUMBER(AVERAGE(RFI!AA46:AA53)),AVERAGE(RFI!AA46:AA53),"-")</f>
        <v>2.5</v>
      </c>
      <c r="F9">
        <v>46</v>
      </c>
      <c r="G9">
        <f t="shared" si="0"/>
        <v>46</v>
      </c>
      <c r="H9">
        <v>53</v>
      </c>
      <c r="I9">
        <v>7</v>
      </c>
    </row>
    <row r="10" spans="1:11" ht="17">
      <c r="A10" s="209" t="s">
        <v>2209</v>
      </c>
      <c r="B10" s="210">
        <v>1.712037037037037</v>
      </c>
      <c r="C10" s="210">
        <v>3.3333333333333335</v>
      </c>
      <c r="D10" s="210">
        <f>IF(ISNUMBER(AVERAGE(RFI!Z56:Z62)),AVERAGE(RFI!Z56:Z62),"-")</f>
        <v>3.3333333333333335</v>
      </c>
      <c r="E10" s="210">
        <f>IF(ISNUMBER(AVERAGE(RFI!AA56:AA62)),AVERAGE(RFI!AA56:AA62),"-")</f>
        <v>3.3333333333333335</v>
      </c>
      <c r="F10">
        <v>56</v>
      </c>
      <c r="G10">
        <f t="shared" si="0"/>
        <v>56</v>
      </c>
      <c r="H10">
        <v>62</v>
      </c>
      <c r="I10">
        <v>6</v>
      </c>
    </row>
    <row r="11" spans="1:11" ht="17">
      <c r="A11" s="209" t="s">
        <v>108</v>
      </c>
      <c r="B11" s="210">
        <v>2.1138888888888889</v>
      </c>
      <c r="C11" s="210">
        <v>3.2</v>
      </c>
      <c r="D11" s="210">
        <f>IF(ISNUMBER(AVERAGE(RFI!Z65:Z70)),AVERAGE(RFI!Z65:Z70),"-")</f>
        <v>3.4</v>
      </c>
      <c r="E11" s="210">
        <f>IF(ISNUMBER(AVERAGE(RFI!AA65:AA70)),AVERAGE(RFI!AA65:AA70),"-")</f>
        <v>3.2</v>
      </c>
      <c r="F11">
        <v>65</v>
      </c>
      <c r="G11">
        <f t="shared" si="0"/>
        <v>65</v>
      </c>
      <c r="H11">
        <v>70</v>
      </c>
      <c r="I11">
        <v>5</v>
      </c>
    </row>
    <row r="12" spans="1:11" ht="17">
      <c r="A12" s="209" t="s">
        <v>259</v>
      </c>
      <c r="B12" s="210">
        <v>1.5999999999999999</v>
      </c>
      <c r="C12" s="210">
        <v>4</v>
      </c>
      <c r="D12" s="210">
        <f>IF(ISNUMBER(AVERAGE(RFI!Z73:Z78)),AVERAGE(RFI!Z73:Z78),"-")</f>
        <v>4</v>
      </c>
      <c r="E12" s="210">
        <f>IF(ISNUMBER(AVERAGE(RFI!AA73:AA78)),AVERAGE(RFI!AA73:AA78),"-")</f>
        <v>4</v>
      </c>
      <c r="F12">
        <v>73</v>
      </c>
      <c r="G12">
        <f t="shared" si="0"/>
        <v>73</v>
      </c>
      <c r="H12">
        <v>78</v>
      </c>
      <c r="I12">
        <v>5</v>
      </c>
    </row>
    <row r="13" spans="1:11" ht="17">
      <c r="A13" s="209" t="s">
        <v>401</v>
      </c>
      <c r="B13" s="210">
        <v>1.9953703703703702</v>
      </c>
      <c r="C13" s="210">
        <v>3.4285714285714284</v>
      </c>
      <c r="D13" s="210">
        <f>IF(ISNUMBER(AVERAGE(RFI!Z81:Z88)),AVERAGE(RFI!Z81:Z88),"-")</f>
        <v>3.7142857142857144</v>
      </c>
      <c r="E13" s="210">
        <f>IF(ISNUMBER(AVERAGE(RFI!AA81:AA88)),AVERAGE(RFI!AA81:AA88),"-")</f>
        <v>3.4285714285714284</v>
      </c>
      <c r="F13">
        <v>81</v>
      </c>
      <c r="G13">
        <f t="shared" si="0"/>
        <v>81</v>
      </c>
      <c r="H13">
        <v>88</v>
      </c>
      <c r="I13">
        <v>7</v>
      </c>
    </row>
    <row r="14" spans="1:11" ht="20">
      <c r="A14" s="207" t="s">
        <v>260</v>
      </c>
      <c r="B14" s="208">
        <v>1.6055555555555558</v>
      </c>
      <c r="C14" s="208">
        <v>2.1</v>
      </c>
      <c r="D14" s="208">
        <f>IF(ISNUMBER(AVERAGE(RFI!Z91:Z108)),AVERAGE(RFI!Z91:Z108),"-")</f>
        <v>2.2000000000000002</v>
      </c>
      <c r="E14" s="208">
        <f>IF(ISNUMBER(AVERAGE(RFI!AA91:AA108)),AVERAGE(RFI!AA91:AA108),"-")</f>
        <v>2.1</v>
      </c>
      <c r="F14">
        <v>91</v>
      </c>
      <c r="G14">
        <f t="shared" si="0"/>
        <v>91</v>
      </c>
      <c r="H14">
        <v>108</v>
      </c>
      <c r="J14">
        <f>SUM(I15:I17)</f>
        <v>10</v>
      </c>
    </row>
    <row r="15" spans="1:11" ht="17">
      <c r="A15" s="209" t="s">
        <v>2269</v>
      </c>
      <c r="B15" s="210">
        <v>1.5781249999999998</v>
      </c>
      <c r="C15" s="210">
        <v>2.2000000000000002</v>
      </c>
      <c r="D15" s="210">
        <f>IF(ISNUMBER(AVERAGE(RFI!Z92:Z97)),AVERAGE(RFI!Z92:Z97),"-")</f>
        <v>2.4</v>
      </c>
      <c r="E15" s="210">
        <f>IF(ISNUMBER(AVERAGE(RFI!AA92:AA97)),AVERAGE(RFI!AA92:AA97),"-")</f>
        <v>2.2000000000000002</v>
      </c>
      <c r="F15">
        <v>92</v>
      </c>
      <c r="G15">
        <f t="shared" si="0"/>
        <v>92</v>
      </c>
      <c r="H15">
        <v>97</v>
      </c>
      <c r="I15">
        <v>5</v>
      </c>
    </row>
    <row r="16" spans="1:11" ht="17">
      <c r="A16" s="209" t="s">
        <v>924</v>
      </c>
      <c r="B16" s="210">
        <v>1.3076923076923077</v>
      </c>
      <c r="C16" s="210">
        <v>1.5</v>
      </c>
      <c r="D16" s="210">
        <f>IF(ISNUMBER(AVERAGE(RFI!Z100:Z102)),AVERAGE(RFI!Z100:Z102),"-")</f>
        <v>1.5</v>
      </c>
      <c r="E16" s="210">
        <f>IF(ISNUMBER(AVERAGE(RFI!AA100:AA102)),AVERAGE(RFI!AA100:AA102),"-")</f>
        <v>1.5</v>
      </c>
      <c r="F16">
        <v>100</v>
      </c>
      <c r="G16">
        <f t="shared" si="0"/>
        <v>100</v>
      </c>
      <c r="H16">
        <v>102</v>
      </c>
      <c r="I16">
        <v>2</v>
      </c>
    </row>
    <row r="17" spans="1:11" ht="17">
      <c r="A17" s="209" t="s">
        <v>2289</v>
      </c>
      <c r="B17" s="210">
        <v>1.5885416666666663</v>
      </c>
      <c r="C17" s="210">
        <v>2.3333333333333335</v>
      </c>
      <c r="D17" s="210">
        <f>IF(ISNUMBER(AVERAGE(RFI!Z105:Z108)),AVERAGE(RFI!Z105:Z108),"-")</f>
        <v>2.3333333333333335</v>
      </c>
      <c r="E17" s="210">
        <f>IF(ISNUMBER(AVERAGE(RFI!AA105:AA108)),AVERAGE(RFI!AA105:AA108),"-")</f>
        <v>2.3333333333333335</v>
      </c>
      <c r="F17">
        <v>105</v>
      </c>
      <c r="G17">
        <f t="shared" si="0"/>
        <v>105</v>
      </c>
      <c r="H17">
        <v>108</v>
      </c>
      <c r="I17">
        <v>3</v>
      </c>
    </row>
    <row r="18" spans="1:11" ht="20">
      <c r="A18" s="207" t="s">
        <v>35</v>
      </c>
      <c r="B18" s="208">
        <v>1.6431818181818185</v>
      </c>
      <c r="C18" s="208">
        <v>2.6</v>
      </c>
      <c r="D18" s="208">
        <f>IF(ISNUMBER(AVERAGE(RFI!Z111:Z125)),AVERAGE(RFI!Z111:Z125),"-")</f>
        <v>2.7</v>
      </c>
      <c r="E18" s="208">
        <f>IF(ISNUMBER(AVERAGE(RFI!AA111:AA125)),AVERAGE(RFI!AA111:AA125),"-")</f>
        <v>2.6</v>
      </c>
      <c r="F18">
        <v>111</v>
      </c>
      <c r="G18">
        <f t="shared" si="0"/>
        <v>111</v>
      </c>
      <c r="H18">
        <v>125</v>
      </c>
      <c r="J18">
        <f>SUM(I19:I20)</f>
        <v>10</v>
      </c>
    </row>
    <row r="19" spans="1:11" ht="17">
      <c r="A19" s="209" t="s">
        <v>92</v>
      </c>
      <c r="B19" s="210">
        <v>1.6461038961038961</v>
      </c>
      <c r="C19" s="210">
        <v>2.7142857142857144</v>
      </c>
      <c r="D19" s="210">
        <f>IF(ISNUMBER(AVERAGE(RFI!Z112:Z119)),AVERAGE(RFI!Z112:Z119),"-")</f>
        <v>2.8571428571428572</v>
      </c>
      <c r="E19" s="210">
        <f>IF(ISNUMBER(AVERAGE(RFI!AA112:AA119)),AVERAGE(RFI!AA112:AA119),"-")</f>
        <v>2.7142857142857144</v>
      </c>
      <c r="F19">
        <v>112</v>
      </c>
      <c r="G19">
        <f t="shared" si="0"/>
        <v>112</v>
      </c>
      <c r="H19">
        <v>119</v>
      </c>
      <c r="I19">
        <v>7</v>
      </c>
    </row>
    <row r="20" spans="1:11" ht="17">
      <c r="A20" s="209" t="s">
        <v>2315</v>
      </c>
      <c r="B20" s="210">
        <v>1.6363636363636365</v>
      </c>
      <c r="C20" s="210">
        <v>2.3333333333333335</v>
      </c>
      <c r="D20" s="210">
        <f>IF(ISNUMBER(AVERAGE(RFI!Z122:Z125)),AVERAGE(RFI!Z122:Z125),"-")</f>
        <v>2.3333333333333335</v>
      </c>
      <c r="E20" s="210">
        <f>IF(ISNUMBER(AVERAGE(RFI!AA122:AA125)),AVERAGE(RFI!AA122:AA125),"-")</f>
        <v>2.3333333333333335</v>
      </c>
      <c r="F20">
        <v>122</v>
      </c>
      <c r="G20">
        <f t="shared" si="0"/>
        <v>122</v>
      </c>
      <c r="H20">
        <v>125</v>
      </c>
      <c r="I20">
        <v>3</v>
      </c>
    </row>
    <row r="21" spans="1:11" ht="20">
      <c r="A21" s="207" t="s">
        <v>44</v>
      </c>
      <c r="B21" s="208">
        <v>1.7734873276157215</v>
      </c>
      <c r="C21" s="208">
        <v>2.6041666666666665</v>
      </c>
      <c r="D21" s="208">
        <f>IF(ISNUMBER(AVERAGE(RFI!Z128:Z219)),AVERAGE(RFI!Z128:Z219),"-")</f>
        <v>2.7222222222222223</v>
      </c>
      <c r="E21" s="208">
        <f>IF(ISNUMBER(AVERAGE(RFI!AA128:AA219)),AVERAGE(RFI!AA128:AA219),"-")</f>
        <v>2.6041666666666665</v>
      </c>
      <c r="F21">
        <v>128</v>
      </c>
      <c r="G21">
        <f t="shared" si="0"/>
        <v>128</v>
      </c>
      <c r="H21">
        <v>219</v>
      </c>
      <c r="J21">
        <f>SUM(I22:I28)</f>
        <v>72</v>
      </c>
    </row>
    <row r="22" spans="1:11" ht="17">
      <c r="A22" s="209" t="s">
        <v>2322</v>
      </c>
      <c r="B22" s="210">
        <v>1.4292328042328046</v>
      </c>
      <c r="C22" s="210">
        <v>2.1428571428571428</v>
      </c>
      <c r="D22" s="210">
        <f>IF(ISNUMBER(AVERAGE(RFI!Z129:Z136)),AVERAGE(RFI!Z129:Z136),"-")</f>
        <v>2.4285714285714284</v>
      </c>
      <c r="E22" s="210">
        <f>IF(ISNUMBER(AVERAGE(RFI!AA129:AA136)),AVERAGE(RFI!AA129:AA136),"-")</f>
        <v>2.1428571428571428</v>
      </c>
      <c r="F22">
        <v>129</v>
      </c>
      <c r="G22">
        <f t="shared" si="0"/>
        <v>129</v>
      </c>
      <c r="H22">
        <v>136</v>
      </c>
      <c r="I22">
        <v>7</v>
      </c>
    </row>
    <row r="23" spans="1:11" ht="17">
      <c r="A23" s="209" t="s">
        <v>2343</v>
      </c>
      <c r="B23" s="210">
        <v>1.9750233426704011</v>
      </c>
      <c r="C23" s="210">
        <v>2.1764705882352939</v>
      </c>
      <c r="D23" s="210">
        <f>IF(ISNUMBER(AVERAGE(RFI!Z139:Z156)),AVERAGE(RFI!Z139:Z156),"-")</f>
        <v>2.1176470588235294</v>
      </c>
      <c r="E23" s="210">
        <f>IF(ISNUMBER(AVERAGE(RFI!AA139:AA156)),AVERAGE(RFI!AA139:AA156),"-")</f>
        <v>2.1764705882352939</v>
      </c>
      <c r="F23">
        <v>139</v>
      </c>
      <c r="G23">
        <f t="shared" si="0"/>
        <v>139</v>
      </c>
      <c r="H23">
        <v>156</v>
      </c>
      <c r="I23">
        <v>17</v>
      </c>
    </row>
    <row r="24" spans="1:11" ht="17">
      <c r="A24" s="209" t="s">
        <v>2130</v>
      </c>
      <c r="B24" s="210">
        <v>1.9546296296296299</v>
      </c>
      <c r="C24" s="210">
        <v>2.9333333333333331</v>
      </c>
      <c r="D24" s="210">
        <f>IF(ISNUMBER(AVERAGE(RFI!Z159:Z174)),AVERAGE(RFI!Z159:Z174),"-")</f>
        <v>3</v>
      </c>
      <c r="E24" s="210">
        <f>IF(ISNUMBER(AVERAGE(RFI!AA159:AA174)),AVERAGE(RFI!AA159:AA174),"-")</f>
        <v>2.9333333333333331</v>
      </c>
      <c r="F24">
        <v>159</v>
      </c>
      <c r="G24">
        <f t="shared" si="0"/>
        <v>159</v>
      </c>
      <c r="H24">
        <v>174</v>
      </c>
      <c r="I24">
        <v>15</v>
      </c>
    </row>
    <row r="25" spans="1:11" ht="17">
      <c r="A25" s="209" t="s">
        <v>924</v>
      </c>
      <c r="B25" s="210">
        <v>1.4583333333333333</v>
      </c>
      <c r="C25" s="210">
        <v>2.2999999999999998</v>
      </c>
      <c r="D25" s="210">
        <f>IF(ISNUMBER(AVERAGE(RFI!Z177:Z182)),AVERAGE(RFI!Z177:Z182),"-")</f>
        <v>2.4</v>
      </c>
      <c r="E25" s="210">
        <f>IF(ISNUMBER(AVERAGE(RFI!AA177:AA182)),AVERAGE(RFI!AA177:AA182),"-")</f>
        <v>2.2999999999999998</v>
      </c>
      <c r="F25">
        <v>177</v>
      </c>
      <c r="G25">
        <f t="shared" si="0"/>
        <v>177</v>
      </c>
      <c r="H25">
        <v>182</v>
      </c>
      <c r="I25">
        <v>5</v>
      </c>
    </row>
    <row r="26" spans="1:11" ht="17">
      <c r="A26" s="209" t="s">
        <v>2438</v>
      </c>
      <c r="B26" s="210">
        <v>1.3142361111111112</v>
      </c>
      <c r="C26" s="210">
        <v>2.1875</v>
      </c>
      <c r="D26" s="210">
        <f>IF(ISNUMBER(AVERAGE(RFI!Z185:Z193)),AVERAGE(RFI!Z185:Z193),"-")</f>
        <v>2.25</v>
      </c>
      <c r="E26" s="210">
        <f>IF(ISNUMBER(AVERAGE(RFI!AA185:AA193)),AVERAGE(RFI!AA185:AA193),"-")</f>
        <v>2.1875</v>
      </c>
      <c r="F26">
        <v>185</v>
      </c>
      <c r="G26">
        <f t="shared" si="0"/>
        <v>185</v>
      </c>
      <c r="H26">
        <v>193</v>
      </c>
      <c r="I26">
        <v>8</v>
      </c>
    </row>
    <row r="27" spans="1:11" ht="17">
      <c r="A27" s="209" t="s">
        <v>2459</v>
      </c>
      <c r="B27" s="210">
        <v>1.9109686609686609</v>
      </c>
      <c r="C27" s="210">
        <v>3.1538461538461537</v>
      </c>
      <c r="D27" s="210">
        <f>IF(ISNUMBER(AVERAGE(RFI!Z196:Z209)),AVERAGE(RFI!Z196:Z209),"-")</f>
        <v>3.3846153846153846</v>
      </c>
      <c r="E27" s="210">
        <f>IF(ISNUMBER(AVERAGE(RFI!AA196:AA209)),AVERAGE(RFI!AA196:AA209),"-")</f>
        <v>3.1538461538461537</v>
      </c>
      <c r="F27">
        <v>196</v>
      </c>
      <c r="G27">
        <f t="shared" si="0"/>
        <v>196</v>
      </c>
      <c r="H27">
        <v>209</v>
      </c>
      <c r="I27">
        <v>13</v>
      </c>
    </row>
    <row r="28" spans="1:11" ht="17">
      <c r="A28" s="209" t="s">
        <v>2494</v>
      </c>
      <c r="B28" s="210">
        <v>1.7361111111111112</v>
      </c>
      <c r="C28" s="210">
        <v>3.0714285714285716</v>
      </c>
      <c r="D28" s="210">
        <f>IF(ISNUMBER(AVERAGE(RFI!Z212:Z219)),AVERAGE(RFI!Z212:Z219),"-")</f>
        <v>3.4285714285714284</v>
      </c>
      <c r="E28" s="210">
        <f>IF(ISNUMBER(AVERAGE(RFI!AA212:AA219)),AVERAGE(RFI!AA212:AA219),"-")</f>
        <v>3.0714285714285716</v>
      </c>
      <c r="F28">
        <v>212</v>
      </c>
      <c r="G28">
        <f t="shared" si="0"/>
        <v>212</v>
      </c>
      <c r="H28">
        <v>219</v>
      </c>
      <c r="I28">
        <v>7</v>
      </c>
    </row>
    <row r="29" spans="1:11" ht="24">
      <c r="A29" s="211" t="s">
        <v>2514</v>
      </c>
      <c r="B29" s="206">
        <v>1.3635328825586182</v>
      </c>
      <c r="C29" s="206">
        <v>2.0692307692307694</v>
      </c>
      <c r="D29" s="206">
        <f>IF(ISNUMBER(AVERAGE(RFI!Z222:Z345)),AVERAGE(RFI!Z222:Z345),"-")</f>
        <v>2.2769230769230768</v>
      </c>
      <c r="E29" s="206">
        <f>IF(ISNUMBER(AVERAGE(RFI!AA222:AA345)),AVERAGE(RFI!AA222:AA345),"-")</f>
        <v>2.0692307692307694</v>
      </c>
      <c r="F29">
        <v>222</v>
      </c>
      <c r="G29">
        <f t="shared" si="0"/>
        <v>222</v>
      </c>
      <c r="H29">
        <v>345</v>
      </c>
      <c r="K29">
        <f>SUM(J30:J48)</f>
        <v>65</v>
      </c>
    </row>
    <row r="30" spans="1:11" ht="40">
      <c r="A30" s="207" t="s">
        <v>2515</v>
      </c>
      <c r="B30" s="208">
        <v>1.3431372549019605</v>
      </c>
      <c r="C30" s="208">
        <v>2.6666666666666665</v>
      </c>
      <c r="D30" s="208">
        <f>IF(ISNUMBER(AVERAGE(RFI!Z223:Z227)),AVERAGE(RFI!Z223:Z227),"-")</f>
        <v>3.6666666666666665</v>
      </c>
      <c r="E30" s="208">
        <f>IF(ISNUMBER(AVERAGE(RFI!AA223:AA227)),AVERAGE(RFI!AA223:AA227),"-")</f>
        <v>2.6666666666666665</v>
      </c>
      <c r="F30">
        <v>223</v>
      </c>
      <c r="G30">
        <f t="shared" si="0"/>
        <v>223</v>
      </c>
      <c r="H30">
        <v>227</v>
      </c>
      <c r="J30">
        <f>SUM(I31)</f>
        <v>3</v>
      </c>
    </row>
    <row r="31" spans="1:11" ht="17">
      <c r="A31" s="209" t="s">
        <v>2516</v>
      </c>
      <c r="B31" s="210">
        <v>1.3431372549019605</v>
      </c>
      <c r="C31" s="210">
        <v>2.6666666666666665</v>
      </c>
      <c r="D31" s="210">
        <f>IF(ISNUMBER(AVERAGE(RFI!Z224:Z227)),AVERAGE(RFI!Z224:Z227),"-")</f>
        <v>3.6666666666666665</v>
      </c>
      <c r="E31" s="210">
        <f>IF(ISNUMBER(AVERAGE(RFI!AA224:AA227)),AVERAGE(RFI!AA224:AA227),"-")</f>
        <v>2.6666666666666665</v>
      </c>
      <c r="F31">
        <v>224</v>
      </c>
      <c r="G31">
        <f t="shared" si="0"/>
        <v>224</v>
      </c>
      <c r="H31">
        <v>227</v>
      </c>
      <c r="I31">
        <v>3</v>
      </c>
    </row>
    <row r="32" spans="1:11" ht="20">
      <c r="A32" s="207" t="s">
        <v>418</v>
      </c>
      <c r="B32" s="208">
        <v>2.1029411764705883</v>
      </c>
      <c r="C32" s="208">
        <v>2.5</v>
      </c>
      <c r="D32" s="208">
        <f>IF(ISNUMBER(AVERAGE(RFI!Z230:Z233)),AVERAGE(RFI!Z230:Z233),"-")</f>
        <v>2.5</v>
      </c>
      <c r="E32" s="208">
        <f>IF(ISNUMBER(AVERAGE(RFI!AA230:AA233)),AVERAGE(RFI!AA230:AA233),"-")</f>
        <v>2.5</v>
      </c>
      <c r="F32">
        <v>230</v>
      </c>
      <c r="G32">
        <f t="shared" si="0"/>
        <v>230</v>
      </c>
      <c r="H32">
        <v>233</v>
      </c>
      <c r="J32">
        <f>SUM(I33)</f>
        <v>2</v>
      </c>
    </row>
    <row r="33" spans="1:10" ht="17">
      <c r="A33" s="209" t="s">
        <v>2523</v>
      </c>
      <c r="B33" s="210">
        <v>2.1029411764705883</v>
      </c>
      <c r="C33" s="210">
        <v>2.5</v>
      </c>
      <c r="D33" s="210">
        <f>IF(ISNUMBER(AVERAGE(RFI!Z231:Z233)),AVERAGE(RFI!Z231:Z233),"-")</f>
        <v>2.5</v>
      </c>
      <c r="E33" s="210">
        <f>IF(ISNUMBER(AVERAGE(RFI!AA231:AA233)),AVERAGE(RFI!AA231:AA233),"-")</f>
        <v>2.5</v>
      </c>
      <c r="F33">
        <v>231</v>
      </c>
      <c r="G33">
        <f t="shared" si="0"/>
        <v>231</v>
      </c>
      <c r="H33">
        <v>233</v>
      </c>
      <c r="I33">
        <v>2</v>
      </c>
    </row>
    <row r="34" spans="1:10" ht="20">
      <c r="A34" s="207" t="s">
        <v>2528</v>
      </c>
      <c r="B34" s="208">
        <v>1.4355203619909498</v>
      </c>
      <c r="C34" s="208">
        <v>2.0769230769230771</v>
      </c>
      <c r="D34" s="208">
        <f>IF(ISNUMBER(AVERAGE(RFI!Z236:Z253)),AVERAGE(RFI!Z236:Z253),"-")</f>
        <v>2.0769230769230771</v>
      </c>
      <c r="E34" s="208">
        <f>IF(ISNUMBER(AVERAGE(RFI!AA236:AA253)),AVERAGE(RFI!AA236:AA253),"-")</f>
        <v>2.0769230769230771</v>
      </c>
      <c r="F34">
        <v>236</v>
      </c>
      <c r="G34">
        <f t="shared" si="0"/>
        <v>236</v>
      </c>
      <c r="H34">
        <v>253</v>
      </c>
      <c r="J34">
        <f>SUM(I35:I36)</f>
        <v>13</v>
      </c>
    </row>
    <row r="35" spans="1:10" ht="17">
      <c r="A35" s="209" t="s">
        <v>2529</v>
      </c>
      <c r="B35" s="210">
        <v>1.5235294117647058</v>
      </c>
      <c r="C35" s="210">
        <v>2.2000000000000002</v>
      </c>
      <c r="D35" s="210">
        <f>IF(ISNUMBER(AVERAGE(RFI!Z237:Z242)),AVERAGE(RFI!Z237:Z242),"-")</f>
        <v>2.2000000000000002</v>
      </c>
      <c r="E35" s="210">
        <f>IF(ISNUMBER(AVERAGE(RFI!AA237:AA242)),AVERAGE(RFI!AA237:AA242),"-")</f>
        <v>2.2000000000000002</v>
      </c>
      <c r="F35">
        <v>237</v>
      </c>
      <c r="G35">
        <f t="shared" si="0"/>
        <v>237</v>
      </c>
      <c r="H35">
        <v>242</v>
      </c>
      <c r="I35">
        <v>5</v>
      </c>
    </row>
    <row r="36" spans="1:10" ht="17">
      <c r="A36" s="209" t="s">
        <v>2543</v>
      </c>
      <c r="B36" s="210">
        <v>1.3786764705882355</v>
      </c>
      <c r="C36" s="210">
        <v>2</v>
      </c>
      <c r="D36" s="210">
        <f>IF(ISNUMBER(AVERAGE(RFI!Z245:Z253)),AVERAGE(RFI!Z245:Z253),"-")</f>
        <v>2</v>
      </c>
      <c r="E36" s="210">
        <f>IF(ISNUMBER(AVERAGE(RFI!AA245:AA253)),AVERAGE(RFI!AA245:AA253),"-")</f>
        <v>2</v>
      </c>
      <c r="F36">
        <v>245</v>
      </c>
      <c r="G36">
        <f t="shared" si="0"/>
        <v>245</v>
      </c>
      <c r="H36">
        <v>253</v>
      </c>
      <c r="I36">
        <v>8</v>
      </c>
    </row>
    <row r="37" spans="1:10" ht="20">
      <c r="A37" s="207" t="s">
        <v>424</v>
      </c>
      <c r="B37" s="208">
        <v>1.0603641456582633</v>
      </c>
      <c r="C37" s="208">
        <v>2.0166666666666666</v>
      </c>
      <c r="D37" s="208">
        <f>IF(ISNUMBER(AVERAGE(RFI!Z256:Z302)),AVERAGE(RFI!Z256:Z302),"-")</f>
        <v>2.2000000000000002</v>
      </c>
      <c r="E37" s="208">
        <f>IF(ISNUMBER(AVERAGE(RFI!AA256:AA302)),AVERAGE(RFI!AA256:AA302),"-")</f>
        <v>2.0166666666666666</v>
      </c>
      <c r="F37">
        <v>256</v>
      </c>
      <c r="G37">
        <f t="shared" si="0"/>
        <v>256</v>
      </c>
      <c r="H37">
        <v>302</v>
      </c>
      <c r="J37">
        <f>SUM(I38:I43)</f>
        <v>30</v>
      </c>
    </row>
    <row r="38" spans="1:10" ht="17">
      <c r="A38" s="209" t="s">
        <v>2565</v>
      </c>
      <c r="B38" s="210">
        <v>1.0294117647058825</v>
      </c>
      <c r="C38" s="210">
        <v>1.5</v>
      </c>
      <c r="D38" s="210">
        <f>IF(ISNUMBER(AVERAGE(RFI!Z257:Z260)),AVERAGE(RFI!Z257:Z260),"-")</f>
        <v>2</v>
      </c>
      <c r="E38" s="210">
        <f>IF(ISNUMBER(AVERAGE(RFI!AA257:AA260)),AVERAGE(RFI!AA257:AA260),"-")</f>
        <v>1.5</v>
      </c>
      <c r="F38">
        <v>257</v>
      </c>
      <c r="G38">
        <f t="shared" si="0"/>
        <v>257</v>
      </c>
      <c r="H38">
        <v>260</v>
      </c>
      <c r="I38">
        <v>3</v>
      </c>
    </row>
    <row r="39" spans="1:10" ht="17">
      <c r="A39" s="209" t="s">
        <v>2572</v>
      </c>
      <c r="B39" s="210">
        <v>0.96323529411764708</v>
      </c>
      <c r="C39" s="210">
        <v>1.75</v>
      </c>
      <c r="D39" s="210">
        <f>IF(ISNUMBER(AVERAGE(RFI!Z263:Z267)),AVERAGE(RFI!Z263:Z267),"-")</f>
        <v>1.75</v>
      </c>
      <c r="E39" s="210">
        <f>IF(ISNUMBER(AVERAGE(RFI!AA263:AA267)),AVERAGE(RFI!AA263:AA267),"-")</f>
        <v>1.75</v>
      </c>
      <c r="F39">
        <v>263</v>
      </c>
      <c r="G39">
        <f t="shared" si="0"/>
        <v>263</v>
      </c>
      <c r="H39">
        <v>267</v>
      </c>
      <c r="I39">
        <v>4</v>
      </c>
    </row>
    <row r="40" spans="1:10" ht="17">
      <c r="A40" s="209" t="s">
        <v>2582</v>
      </c>
      <c r="B40" s="210">
        <v>0.80147058823529416</v>
      </c>
      <c r="C40" s="210">
        <v>1.5</v>
      </c>
      <c r="D40" s="210">
        <f>IF(ISNUMBER(AVERAGE(RFI!Z270:Z274)),AVERAGE(RFI!Z270:Z274),"-")</f>
        <v>1.5</v>
      </c>
      <c r="E40" s="210">
        <f>IF(ISNUMBER(AVERAGE(RFI!AA270:AA274)),AVERAGE(RFI!AA270:AA274),"-")</f>
        <v>1.5</v>
      </c>
      <c r="F40">
        <v>270</v>
      </c>
      <c r="G40">
        <f t="shared" si="0"/>
        <v>270</v>
      </c>
      <c r="H40">
        <v>274</v>
      </c>
      <c r="I40">
        <v>4</v>
      </c>
    </row>
    <row r="41" spans="1:10" ht="17">
      <c r="A41" s="209" t="s">
        <v>2592</v>
      </c>
      <c r="B41" s="210">
        <v>0.98529411764705888</v>
      </c>
      <c r="C41" s="210">
        <v>1.7</v>
      </c>
      <c r="D41" s="210">
        <f>IF(ISNUMBER(AVERAGE(RFI!Z277:Z287)),AVERAGE(RFI!Z277:Z287),"-")</f>
        <v>2.1</v>
      </c>
      <c r="E41" s="210">
        <f>IF(ISNUMBER(AVERAGE(RFI!AA277:AA287)),AVERAGE(RFI!AA277:AA287),"-")</f>
        <v>1.7</v>
      </c>
      <c r="F41">
        <v>277</v>
      </c>
      <c r="G41">
        <f t="shared" si="0"/>
        <v>277</v>
      </c>
      <c r="H41">
        <v>287</v>
      </c>
      <c r="I41">
        <v>10</v>
      </c>
    </row>
    <row r="42" spans="1:10" ht="17">
      <c r="A42" s="209" t="s">
        <v>1042</v>
      </c>
      <c r="B42" s="210">
        <v>1.3515625</v>
      </c>
      <c r="C42" s="210">
        <v>2.875</v>
      </c>
      <c r="D42" s="210">
        <f>IF(ISNUMBER(AVERAGE(RFI!Z290:Z298)),AVERAGE(RFI!Z290:Z298),"-")</f>
        <v>2.875</v>
      </c>
      <c r="E42" s="210">
        <f>IF(ISNUMBER(AVERAGE(RFI!AA290:AA298)),AVERAGE(RFI!AA290:AA298),"-")</f>
        <v>2.875</v>
      </c>
      <c r="F42">
        <v>290</v>
      </c>
      <c r="G42">
        <f t="shared" si="0"/>
        <v>290</v>
      </c>
      <c r="H42">
        <v>298</v>
      </c>
      <c r="I42">
        <v>8</v>
      </c>
    </row>
    <row r="43" spans="1:10" ht="17">
      <c r="A43" s="209" t="s">
        <v>2632</v>
      </c>
      <c r="B43" s="210">
        <v>1.65625</v>
      </c>
      <c r="C43" s="210">
        <v>3</v>
      </c>
      <c r="D43" s="210">
        <f>IF(ISNUMBER(AVERAGE(RFI!Z301:Z302)),AVERAGE(RFI!Z301:Z302),"-")</f>
        <v>3</v>
      </c>
      <c r="E43" s="210">
        <f>IF(ISNUMBER(AVERAGE(RFI!AA301:AA302)),AVERAGE(RFI!AA301:AA302),"-")</f>
        <v>3</v>
      </c>
      <c r="F43">
        <v>301</v>
      </c>
      <c r="G43">
        <f t="shared" si="0"/>
        <v>301</v>
      </c>
      <c r="H43">
        <v>302</v>
      </c>
      <c r="I43">
        <v>1</v>
      </c>
    </row>
    <row r="44" spans="1:10" ht="20">
      <c r="A44" s="207" t="s">
        <v>92</v>
      </c>
      <c r="B44" s="208">
        <v>1.8627450980392157</v>
      </c>
      <c r="C44" s="208">
        <v>2.1666666666666665</v>
      </c>
      <c r="D44" s="208">
        <f>IF(ISNUMBER(AVERAGE(RFI!Z305:Z321)),AVERAGE(RFI!Z305:Z321),"-")</f>
        <v>2.3333333333333335</v>
      </c>
      <c r="E44" s="208">
        <f>IF(ISNUMBER(AVERAGE(RFI!AA305:AA321)),AVERAGE(RFI!AA305:AA321),"-")</f>
        <v>2.1666666666666665</v>
      </c>
      <c r="F44">
        <v>305</v>
      </c>
      <c r="G44">
        <f t="shared" si="0"/>
        <v>305</v>
      </c>
      <c r="H44">
        <v>321</v>
      </c>
      <c r="J44">
        <f>SUM(I45:I47)</f>
        <v>9</v>
      </c>
    </row>
    <row r="45" spans="1:10" ht="17">
      <c r="A45" s="209" t="s">
        <v>2636</v>
      </c>
      <c r="B45" s="210">
        <v>1.4823529411764707</v>
      </c>
      <c r="C45" s="210">
        <v>1.4</v>
      </c>
      <c r="D45" s="210">
        <f>IF(ISNUMBER(AVERAGE(RFI!Z306:Z311)),AVERAGE(RFI!Z306:Z311),"-")</f>
        <v>1.4</v>
      </c>
      <c r="E45" s="210">
        <f>IF(ISNUMBER(AVERAGE(RFI!AA306:AA311)),AVERAGE(RFI!AA306:AA311),"-")</f>
        <v>1.4</v>
      </c>
      <c r="F45">
        <v>306</v>
      </c>
      <c r="G45">
        <f t="shared" si="0"/>
        <v>306</v>
      </c>
      <c r="H45">
        <v>311</v>
      </c>
      <c r="I45">
        <v>5</v>
      </c>
    </row>
    <row r="46" spans="1:10" ht="17">
      <c r="A46" s="209" t="s">
        <v>2649</v>
      </c>
      <c r="B46" s="210">
        <v>2.2205882352941178</v>
      </c>
      <c r="C46" s="210">
        <v>3</v>
      </c>
      <c r="D46" s="210">
        <f>IF(ISNUMBER(AVERAGE(RFI!Z314:Z316)),AVERAGE(RFI!Z314:Z316),"-")</f>
        <v>3</v>
      </c>
      <c r="E46" s="210">
        <f>IF(ISNUMBER(AVERAGE(RFI!AA314:AA316)),AVERAGE(RFI!AA314:AA316),"-")</f>
        <v>3</v>
      </c>
      <c r="F46">
        <v>314</v>
      </c>
      <c r="G46">
        <f t="shared" si="0"/>
        <v>314</v>
      </c>
      <c r="H46">
        <v>316</v>
      </c>
      <c r="I46">
        <v>2</v>
      </c>
    </row>
    <row r="47" spans="1:10" ht="17">
      <c r="A47" s="209" t="s">
        <v>2656</v>
      </c>
      <c r="B47" s="210">
        <v>2.4558823529411766</v>
      </c>
      <c r="C47" s="210">
        <v>3.25</v>
      </c>
      <c r="D47" s="210">
        <f>IF(ISNUMBER(AVERAGE(RFI!Z319:Z321)),AVERAGE(RFI!Z319:Z321),"-")</f>
        <v>4</v>
      </c>
      <c r="E47" s="210">
        <f>IF(ISNUMBER(AVERAGE(RFI!AA319:AA321)),AVERAGE(RFI!AA319:AA321),"-")</f>
        <v>3.25</v>
      </c>
      <c r="F47">
        <v>319</v>
      </c>
      <c r="G47">
        <f t="shared" si="0"/>
        <v>319</v>
      </c>
      <c r="H47">
        <v>321</v>
      </c>
      <c r="I47">
        <v>2</v>
      </c>
    </row>
    <row r="48" spans="1:10" ht="20">
      <c r="A48" s="207" t="s">
        <v>260</v>
      </c>
      <c r="B48" s="208">
        <v>1.5919117647058822</v>
      </c>
      <c r="C48" s="208">
        <v>1.8125</v>
      </c>
      <c r="D48" s="208">
        <f>IF(ISNUMBER(AVERAGE(RFI!Z324:Z345)),AVERAGE(RFI!Z324:Z345),"-")</f>
        <v>2.25</v>
      </c>
      <c r="E48" s="208">
        <f>IF(ISNUMBER(AVERAGE(RFI!AA324:AA345)),AVERAGE(RFI!AA324:AA345),"-")</f>
        <v>1.8125</v>
      </c>
      <c r="F48">
        <v>324</v>
      </c>
      <c r="G48">
        <f t="shared" si="0"/>
        <v>324</v>
      </c>
      <c r="H48">
        <v>345</v>
      </c>
      <c r="J48">
        <f>SUM(I49:I53)</f>
        <v>8</v>
      </c>
    </row>
    <row r="49" spans="1:11" ht="17">
      <c r="A49" s="209" t="s">
        <v>125</v>
      </c>
      <c r="B49" s="210">
        <v>1.9705882352941178</v>
      </c>
      <c r="C49" s="210">
        <v>3</v>
      </c>
      <c r="D49" s="210">
        <f>IF(ISNUMBER(AVERAGE(RFI!Z325:Z326)),AVERAGE(RFI!Z325:Z326),"-")</f>
        <v>3</v>
      </c>
      <c r="E49" s="210">
        <f>IF(ISNUMBER(AVERAGE(RFI!AA325:AA326)),AVERAGE(RFI!AA325:AA326),"-")</f>
        <v>3</v>
      </c>
      <c r="F49">
        <v>325</v>
      </c>
      <c r="G49">
        <f t="shared" si="0"/>
        <v>325</v>
      </c>
      <c r="H49">
        <v>326</v>
      </c>
      <c r="I49">
        <v>1</v>
      </c>
    </row>
    <row r="50" spans="1:11" ht="17">
      <c r="A50" s="209" t="s">
        <v>2289</v>
      </c>
      <c r="B50" s="210">
        <v>2.0147058823529411</v>
      </c>
      <c r="C50" s="210">
        <v>2</v>
      </c>
      <c r="D50" s="210">
        <f>IF(ISNUMBER(AVERAGE(RFI!Z329:Z331)),AVERAGE(RFI!Z329:Z331),"-")</f>
        <v>2</v>
      </c>
      <c r="E50" s="210">
        <f>IF(ISNUMBER(AVERAGE(RFI!AA329:AA331)),AVERAGE(RFI!AA329:AA331),"-")</f>
        <v>2</v>
      </c>
      <c r="F50">
        <v>329</v>
      </c>
      <c r="G50">
        <f t="shared" si="0"/>
        <v>329</v>
      </c>
      <c r="H50">
        <v>331</v>
      </c>
      <c r="I50">
        <v>2</v>
      </c>
    </row>
    <row r="51" spans="1:11" ht="17">
      <c r="A51" s="209" t="s">
        <v>418</v>
      </c>
      <c r="B51" s="210">
        <v>0.94117647058823528</v>
      </c>
      <c r="C51" s="210">
        <v>2</v>
      </c>
      <c r="D51" s="210">
        <f>IF(ISNUMBER(AVERAGE(RFI!Z334:Z335)),AVERAGE(RFI!Z334:Z335),"-")</f>
        <v>2</v>
      </c>
      <c r="E51" s="210">
        <f>IF(ISNUMBER(AVERAGE(RFI!AA334:AA335)),AVERAGE(RFI!AA334:AA335),"-")</f>
        <v>2</v>
      </c>
      <c r="F51">
        <v>334</v>
      </c>
      <c r="G51">
        <f t="shared" si="0"/>
        <v>334</v>
      </c>
      <c r="H51">
        <v>335</v>
      </c>
      <c r="I51">
        <v>1</v>
      </c>
    </row>
    <row r="52" spans="1:11" ht="17">
      <c r="A52" s="209" t="s">
        <v>2528</v>
      </c>
      <c r="B52" s="210">
        <v>1.4215686274509807</v>
      </c>
      <c r="C52" s="210">
        <v>1.8333333333333333</v>
      </c>
      <c r="D52" s="210">
        <f>IF(ISNUMBER(AVERAGE(RFI!Z338:Z341)),AVERAGE(RFI!Z338:Z341),"-")</f>
        <v>2</v>
      </c>
      <c r="E52" s="210">
        <f>IF(ISNUMBER(AVERAGE(RFI!AA338:AA341)),AVERAGE(RFI!AA338:AA341),"-")</f>
        <v>1.8333333333333333</v>
      </c>
      <c r="F52">
        <v>338</v>
      </c>
      <c r="G52">
        <f t="shared" si="0"/>
        <v>338</v>
      </c>
      <c r="H52">
        <v>341</v>
      </c>
      <c r="I52">
        <v>3</v>
      </c>
    </row>
    <row r="53" spans="1:11" ht="17">
      <c r="A53" s="209" t="s">
        <v>260</v>
      </c>
      <c r="B53" s="210">
        <v>1.5294117647058822</v>
      </c>
      <c r="C53" s="210">
        <v>0</v>
      </c>
      <c r="D53" s="210">
        <f>IF(ISNUMBER(AVERAGE(RFI!Z344:Z345)),AVERAGE(RFI!Z344:Z345),"-")</f>
        <v>3</v>
      </c>
      <c r="E53" s="210">
        <f>IF(ISNUMBER(AVERAGE(RFI!AA344:AA345)),AVERAGE(RFI!AA344:AA345),"-")</f>
        <v>0</v>
      </c>
      <c r="F53">
        <v>344</v>
      </c>
      <c r="G53">
        <f t="shared" si="0"/>
        <v>344</v>
      </c>
      <c r="H53">
        <v>345</v>
      </c>
      <c r="I53">
        <v>1</v>
      </c>
    </row>
    <row r="54" spans="1:11" ht="24">
      <c r="A54" s="211" t="s">
        <v>2682</v>
      </c>
      <c r="B54" s="206">
        <v>2.2579125450502264</v>
      </c>
      <c r="C54" s="206">
        <v>2.0652173913043477</v>
      </c>
      <c r="D54" s="206">
        <f>IF(ISNUMBER(AVERAGE(RFI!Z348:Z380)),AVERAGE(RFI!Z348:Z380),"-")</f>
        <v>2.8260869565217392</v>
      </c>
      <c r="E54" s="206">
        <f>IF(ISNUMBER(AVERAGE(RFI!AA348:AA380)),AVERAGE(RFI!AA348:AA380),"-")</f>
        <v>2.0652173913043477</v>
      </c>
      <c r="F54">
        <v>348</v>
      </c>
      <c r="G54">
        <f t="shared" si="0"/>
        <v>348</v>
      </c>
      <c r="H54">
        <v>380</v>
      </c>
      <c r="K54">
        <f>SUM(J55:J57)</f>
        <v>23</v>
      </c>
    </row>
    <row r="55" spans="1:11" ht="20">
      <c r="A55" s="207" t="s">
        <v>2683</v>
      </c>
      <c r="B55" s="208">
        <v>2.2895218816271448</v>
      </c>
      <c r="C55" s="208">
        <v>2.236842105263158</v>
      </c>
      <c r="D55" s="208">
        <f>IF(ISNUMBER(AVERAGE(RFI!Z349:Z368)),AVERAGE(RFI!Z349:Z368),"-")</f>
        <v>3</v>
      </c>
      <c r="E55" s="208">
        <f>IF(ISNUMBER(AVERAGE(RFI!AA349:AA368)),AVERAGE(RFI!AA349:AA368),"-")</f>
        <v>2.236842105263158</v>
      </c>
      <c r="F55">
        <v>349</v>
      </c>
      <c r="G55">
        <f t="shared" si="0"/>
        <v>349</v>
      </c>
      <c r="H55">
        <v>368</v>
      </c>
      <c r="J55">
        <v>19</v>
      </c>
    </row>
    <row r="56" spans="1:11" ht="20">
      <c r="A56" s="207" t="s">
        <v>2710</v>
      </c>
      <c r="B56" s="208">
        <v>1.5961538461538463</v>
      </c>
      <c r="C56" s="208">
        <v>1</v>
      </c>
      <c r="D56" s="208">
        <f>IF(ISNUMBER(AVERAGE(RFI!Z371:Z372)),AVERAGE(RFI!Z371:Z372),"-")</f>
        <v>1</v>
      </c>
      <c r="E56" s="208">
        <f>IF(ISNUMBER(AVERAGE(RFI!AA371:AA372)),AVERAGE(RFI!AA371:AA372),"-")</f>
        <v>1</v>
      </c>
      <c r="F56">
        <v>371</v>
      </c>
      <c r="G56">
        <f t="shared" si="0"/>
        <v>371</v>
      </c>
      <c r="H56">
        <v>372</v>
      </c>
      <c r="J56">
        <v>1</v>
      </c>
    </row>
    <row r="57" spans="1:11" ht="20">
      <c r="A57" s="207" t="s">
        <v>2712</v>
      </c>
      <c r="B57" s="208">
        <v>1.7941176470588238</v>
      </c>
      <c r="C57" s="208">
        <v>1.3333333333333333</v>
      </c>
      <c r="D57" s="208">
        <f>IF(ISNUMBER(AVERAGE(RFI!Z375:Z378)),AVERAGE(RFI!Z375:Z378),"-")</f>
        <v>2.3333333333333335</v>
      </c>
      <c r="E57" s="208">
        <f>IF(ISNUMBER(AVERAGE(RFI!AA375:AA378)),AVERAGE(RFI!AA375:AA378),"-")</f>
        <v>1.3333333333333333</v>
      </c>
      <c r="F57">
        <v>375</v>
      </c>
      <c r="G57">
        <f t="shared" si="0"/>
        <v>375</v>
      </c>
      <c r="H57">
        <v>378</v>
      </c>
      <c r="J57">
        <v>3</v>
      </c>
    </row>
    <row r="58" spans="1:11" ht="24">
      <c r="A58" s="211" t="s">
        <v>2718</v>
      </c>
      <c r="B58" s="206">
        <v>1.8357155681375863</v>
      </c>
      <c r="C58" s="206">
        <v>2.4494949494949494</v>
      </c>
      <c r="D58" s="206">
        <f>IF(ISNUMBER(AVERAGE(RFI!Z381:Z516)),AVERAGE(RFI!Z381:Z516),"-")</f>
        <v>2.6565656565656566</v>
      </c>
      <c r="E58" s="206">
        <f>IF(ISNUMBER(AVERAGE(RFI!AA381:AA516)),AVERAGE(RFI!AA381:AA516),"-")</f>
        <v>2.4494949494949494</v>
      </c>
      <c r="F58">
        <v>381</v>
      </c>
      <c r="G58">
        <f t="shared" si="0"/>
        <v>381</v>
      </c>
      <c r="H58">
        <v>516</v>
      </c>
      <c r="K58">
        <f>SUM(J59:J73)</f>
        <v>99</v>
      </c>
    </row>
    <row r="59" spans="1:11" ht="20">
      <c r="A59" s="207" t="s">
        <v>258</v>
      </c>
      <c r="B59" s="208">
        <v>1.8637390387390389</v>
      </c>
      <c r="C59" s="208">
        <v>2.8333333333333335</v>
      </c>
      <c r="D59" s="208">
        <f>IF(ISNUMBER(AVERAGE(RFI!Z382:Z407)),AVERAGE(RFI!Z382:Z407),"-")</f>
        <v>3.1428571428571428</v>
      </c>
      <c r="E59" s="208">
        <f>IF(ISNUMBER(AVERAGE(RFI!AA382:AA407)),AVERAGE(RFI!AA382:AA407),"-")</f>
        <v>2.8333333333333335</v>
      </c>
      <c r="F59">
        <v>382</v>
      </c>
      <c r="G59">
        <f t="shared" si="0"/>
        <v>382</v>
      </c>
      <c r="H59">
        <v>407</v>
      </c>
      <c r="J59">
        <f>SUM(I60:I61)</f>
        <v>21</v>
      </c>
    </row>
    <row r="60" spans="1:11" ht="17">
      <c r="A60" s="209" t="s">
        <v>419</v>
      </c>
      <c r="B60" s="210">
        <v>1.9130036630036631</v>
      </c>
      <c r="C60" s="210">
        <v>2.75</v>
      </c>
      <c r="D60" s="210">
        <f>IF(ISNUMBER(AVERAGE(RFI!Z383:Z397)),AVERAGE(RFI!Z383:Z397),"-")</f>
        <v>3</v>
      </c>
      <c r="E60" s="210">
        <f>IF(ISNUMBER(AVERAGE(RFI!AA383:AA397)),AVERAGE(RFI!AA383:AA397),"-")</f>
        <v>2.75</v>
      </c>
      <c r="F60">
        <v>383</v>
      </c>
      <c r="G60">
        <f t="shared" si="0"/>
        <v>383</v>
      </c>
      <c r="H60">
        <v>397</v>
      </c>
      <c r="I60">
        <v>14</v>
      </c>
    </row>
    <row r="61" spans="1:11" ht="17">
      <c r="A61" s="209" t="s">
        <v>420</v>
      </c>
      <c r="B61" s="210">
        <v>1.7445054945054943</v>
      </c>
      <c r="C61" s="210">
        <v>3</v>
      </c>
      <c r="D61" s="210">
        <f>IF(ISNUMBER(AVERAGE(RFI!Z400:Z407)),AVERAGE(RFI!Z400:Z407),"-")</f>
        <v>3.4285714285714284</v>
      </c>
      <c r="E61" s="210">
        <f>IF(ISNUMBER(AVERAGE(RFI!AA400:AA407)),AVERAGE(RFI!AA400:AA407),"-")</f>
        <v>3</v>
      </c>
      <c r="F61">
        <v>400</v>
      </c>
      <c r="G61">
        <f t="shared" si="0"/>
        <v>400</v>
      </c>
      <c r="H61">
        <v>407</v>
      </c>
      <c r="I61">
        <v>7</v>
      </c>
    </row>
    <row r="62" spans="1:11" ht="20">
      <c r="A62" s="207" t="s">
        <v>421</v>
      </c>
      <c r="B62" s="208">
        <v>2.2376698644781063</v>
      </c>
      <c r="C62" s="208">
        <v>2.7857142857142856</v>
      </c>
      <c r="D62" s="208">
        <f>IF(ISNUMBER(AVERAGE(RFI!Z410:Z462)),AVERAGE(RFI!Z410:Z462),"-")</f>
        <v>3.0714285714285716</v>
      </c>
      <c r="E62" s="208">
        <f>IF(ISNUMBER(AVERAGE(RFI!AA410:AA462)),AVERAGE(RFI!AA410:AA462),"-")</f>
        <v>2.7857142857142856</v>
      </c>
      <c r="F62">
        <v>410</v>
      </c>
      <c r="G62">
        <f t="shared" si="0"/>
        <v>410</v>
      </c>
      <c r="H62">
        <v>462</v>
      </c>
      <c r="J62">
        <f>SUM(I63:I66)</f>
        <v>42</v>
      </c>
    </row>
    <row r="63" spans="1:11" ht="17">
      <c r="A63" s="209" t="s">
        <v>2763</v>
      </c>
      <c r="B63" s="210">
        <v>2.3528083028083029</v>
      </c>
      <c r="C63" s="210">
        <v>3.0714285714285716</v>
      </c>
      <c r="D63" s="210">
        <f>IF(ISNUMBER(AVERAGE(RFI!Z411:Z432)),AVERAGE(RFI!Z411:Z432),"-")</f>
        <v>3.3333333333333335</v>
      </c>
      <c r="E63" s="210">
        <f>IF(ISNUMBER(AVERAGE(RFI!AA411:AA432)),AVERAGE(RFI!AA411:AA432),"-")</f>
        <v>3.0714285714285716</v>
      </c>
      <c r="F63">
        <v>411</v>
      </c>
      <c r="G63">
        <f t="shared" si="0"/>
        <v>411</v>
      </c>
      <c r="H63">
        <v>432</v>
      </c>
      <c r="I63">
        <v>21</v>
      </c>
    </row>
    <row r="64" spans="1:11" ht="17">
      <c r="A64" s="209" t="s">
        <v>413</v>
      </c>
      <c r="B64" s="210">
        <v>2.4487179487179485</v>
      </c>
      <c r="C64" s="210">
        <v>3</v>
      </c>
      <c r="D64" s="210">
        <f>IF(ISNUMBER(AVERAGE(RFI!Z435:Z439)),AVERAGE(RFI!Z435:Z439),"-")</f>
        <v>3.25</v>
      </c>
      <c r="E64" s="210">
        <f>IF(ISNUMBER(AVERAGE(RFI!AA435:AA439)),AVERAGE(RFI!AA435:AA439),"-")</f>
        <v>3</v>
      </c>
      <c r="F64">
        <v>435</v>
      </c>
      <c r="G64">
        <f t="shared" si="0"/>
        <v>435</v>
      </c>
      <c r="H64">
        <v>439</v>
      </c>
      <c r="I64">
        <v>4</v>
      </c>
    </row>
    <row r="65" spans="1:11" ht="17">
      <c r="A65" s="209" t="s">
        <v>414</v>
      </c>
      <c r="B65" s="210">
        <v>2.0410256410256413</v>
      </c>
      <c r="C65" s="210">
        <v>1.9166666666666667</v>
      </c>
      <c r="D65" s="210">
        <f>IF(ISNUMBER(AVERAGE(RFI!Z442:Z448)),AVERAGE(RFI!Z442:Z448),"-")</f>
        <v>2.5</v>
      </c>
      <c r="E65" s="210">
        <f>IF(ISNUMBER(AVERAGE(RFI!AA442:AA448)),AVERAGE(RFI!AA442:AA448),"-")</f>
        <v>1.9166666666666667</v>
      </c>
      <c r="F65">
        <v>442</v>
      </c>
      <c r="G65">
        <f t="shared" si="0"/>
        <v>442</v>
      </c>
      <c r="H65">
        <v>448</v>
      </c>
      <c r="I65">
        <v>6</v>
      </c>
    </row>
    <row r="66" spans="1:11" ht="17">
      <c r="A66" s="209" t="s">
        <v>422</v>
      </c>
      <c r="B66" s="210">
        <v>2.0192307692307692</v>
      </c>
      <c r="C66" s="210">
        <v>2.6363636363636362</v>
      </c>
      <c r="D66" s="210">
        <f>IF(ISNUMBER(AVERAGE(RFI!Z451:Z462)),AVERAGE(RFI!Z451:Z462),"-")</f>
        <v>2.8181818181818183</v>
      </c>
      <c r="E66" s="210">
        <f>IF(ISNUMBER(AVERAGE(RFI!AA451:AA462)),AVERAGE(RFI!AA451:AA462),"-")</f>
        <v>2.6363636363636362</v>
      </c>
      <c r="F66">
        <v>451</v>
      </c>
      <c r="G66">
        <f t="shared" si="0"/>
        <v>451</v>
      </c>
      <c r="H66">
        <v>462</v>
      </c>
      <c r="I66">
        <v>11</v>
      </c>
    </row>
    <row r="67" spans="1:11" ht="20">
      <c r="A67" s="207" t="s">
        <v>262</v>
      </c>
      <c r="B67" s="208">
        <v>1.0642690642690644</v>
      </c>
      <c r="C67" s="208">
        <v>0.95454545454545459</v>
      </c>
      <c r="D67" s="208">
        <f>IF(ISNUMBER(AVERAGE(RFI!Z465:Z494)),AVERAGE(RFI!Z465:Z494),"-")</f>
        <v>0.95454545454545459</v>
      </c>
      <c r="E67" s="208">
        <f>IF(ISNUMBER(AVERAGE(RFI!AA465:AA494)),AVERAGE(RFI!AA465:AA494),"-")</f>
        <v>0.95454545454545459</v>
      </c>
      <c r="F67">
        <v>465</v>
      </c>
      <c r="G67">
        <f t="shared" ref="G67:G167" si="1">F67</f>
        <v>465</v>
      </c>
      <c r="H67">
        <v>494</v>
      </c>
      <c r="J67">
        <f>SUM(I68:I70)</f>
        <v>22</v>
      </c>
    </row>
    <row r="68" spans="1:11" ht="17">
      <c r="A68" s="209" t="s">
        <v>2849</v>
      </c>
      <c r="B68" s="210">
        <v>1.3685897435897434</v>
      </c>
      <c r="C68" s="210">
        <v>1.4444444444444444</v>
      </c>
      <c r="D68" s="210">
        <f>IF(ISNUMBER(AVERAGE(RFI!Z466:Z475)),AVERAGE(RFI!Z466:Z475),"-")</f>
        <v>1.4444444444444444</v>
      </c>
      <c r="E68" s="210">
        <f>IF(ISNUMBER(AVERAGE(RFI!AA466:AA475)),AVERAGE(RFI!AA466:AA475),"-")</f>
        <v>1.4444444444444444</v>
      </c>
      <c r="F68">
        <v>466</v>
      </c>
      <c r="G68">
        <f t="shared" si="1"/>
        <v>466</v>
      </c>
      <c r="H68">
        <v>475</v>
      </c>
      <c r="I68">
        <v>9</v>
      </c>
    </row>
    <row r="69" spans="1:11" ht="17">
      <c r="A69" s="209" t="s">
        <v>423</v>
      </c>
      <c r="B69" s="210">
        <v>0.88782051282051277</v>
      </c>
      <c r="C69" s="210">
        <v>0.5</v>
      </c>
      <c r="D69" s="210">
        <f>IF(ISNUMBER(AVERAGE(RFI!Z478:Z486)),AVERAGE(RFI!Z478:Z486),"-")</f>
        <v>0.5</v>
      </c>
      <c r="E69" s="210">
        <f>IF(ISNUMBER(AVERAGE(RFI!AA478:AA486)),AVERAGE(RFI!AA478:AA486),"-")</f>
        <v>0.5</v>
      </c>
      <c r="F69">
        <v>478</v>
      </c>
      <c r="G69">
        <f t="shared" si="1"/>
        <v>478</v>
      </c>
      <c r="H69">
        <v>486</v>
      </c>
      <c r="I69">
        <v>8</v>
      </c>
    </row>
    <row r="70" spans="1:11" ht="17">
      <c r="A70" s="209" t="s">
        <v>2884</v>
      </c>
      <c r="B70" s="210">
        <v>0.76666666666666661</v>
      </c>
      <c r="C70" s="210">
        <v>0.8</v>
      </c>
      <c r="D70" s="210">
        <f>IF(ISNUMBER(AVERAGE(RFI!Z489:Z494)),AVERAGE(RFI!Z489:Z494),"-")</f>
        <v>0.8</v>
      </c>
      <c r="E70" s="210">
        <f>IF(ISNUMBER(AVERAGE(RFI!AA489:AA494)),AVERAGE(RFI!AA489:AA494),"-")</f>
        <v>0.8</v>
      </c>
      <c r="F70">
        <v>489</v>
      </c>
      <c r="G70">
        <f t="shared" si="1"/>
        <v>489</v>
      </c>
      <c r="H70">
        <v>494</v>
      </c>
      <c r="I70">
        <v>5</v>
      </c>
    </row>
    <row r="71" spans="1:11" ht="20">
      <c r="A71" s="207" t="s">
        <v>418</v>
      </c>
      <c r="B71" s="208">
        <v>1.7811813186813186</v>
      </c>
      <c r="C71" s="208">
        <v>3.625</v>
      </c>
      <c r="D71" s="208">
        <f>IF(ISNUMBER(AVERAGE(RFI!Z497:Z506)),AVERAGE(RFI!Z497:Z506),"-")</f>
        <v>3.75</v>
      </c>
      <c r="E71" s="208">
        <f>IF(ISNUMBER(AVERAGE(RFI!AA497:AA506)),AVERAGE(RFI!AA497:AA506),"-")</f>
        <v>3.625</v>
      </c>
      <c r="F71">
        <v>497</v>
      </c>
      <c r="G71">
        <f t="shared" si="1"/>
        <v>497</v>
      </c>
      <c r="H71">
        <v>506</v>
      </c>
      <c r="J71">
        <f>SUM(I72)</f>
        <v>8</v>
      </c>
    </row>
    <row r="72" spans="1:11" ht="17">
      <c r="A72" s="209" t="s">
        <v>2896</v>
      </c>
      <c r="B72" s="210">
        <v>1.7811813186813186</v>
      </c>
      <c r="C72" s="210">
        <v>3.625</v>
      </c>
      <c r="D72" s="210">
        <f>IF(ISNUMBER(AVERAGE(RFI!Z498:Z506)),AVERAGE(RFI!Z498:Z506),"-")</f>
        <v>3.75</v>
      </c>
      <c r="E72" s="210">
        <f>IF(ISNUMBER(AVERAGE(RFI!AA498:AA506)),AVERAGE(RFI!AA498:AA506),"-")</f>
        <v>3.625</v>
      </c>
      <c r="F72">
        <v>498</v>
      </c>
      <c r="G72">
        <f t="shared" si="1"/>
        <v>498</v>
      </c>
      <c r="H72">
        <v>506</v>
      </c>
      <c r="I72">
        <v>8</v>
      </c>
    </row>
    <row r="73" spans="1:11" ht="20">
      <c r="A73" s="207" t="s">
        <v>2912</v>
      </c>
      <c r="B73" s="208">
        <v>1.5972222222222223</v>
      </c>
      <c r="C73" s="208">
        <v>2.6666666666666665</v>
      </c>
      <c r="D73" s="208">
        <f>IF(ISNUMBER(AVERAGE(RFI!Z509:Z516)),AVERAGE(RFI!Z509:Z516),"-")</f>
        <v>2.8333333333333335</v>
      </c>
      <c r="E73" s="208">
        <f>IF(ISNUMBER(AVERAGE(RFI!AA509:AA516)),AVERAGE(RFI!AA509:AA516),"-")</f>
        <v>2.6666666666666665</v>
      </c>
      <c r="F73">
        <v>509</v>
      </c>
      <c r="G73">
        <f t="shared" si="1"/>
        <v>509</v>
      </c>
      <c r="H73">
        <v>516</v>
      </c>
      <c r="J73">
        <f>SUM(I74)</f>
        <v>6</v>
      </c>
    </row>
    <row r="74" spans="1:11" ht="17">
      <c r="A74" s="209" t="s">
        <v>2896</v>
      </c>
      <c r="B74" s="210">
        <v>1.5972222222222223</v>
      </c>
      <c r="C74" s="210">
        <v>2.6666666666666665</v>
      </c>
      <c r="D74" s="210">
        <f>IF(ISNUMBER(AVERAGE(RFI!Z510:Z516)),AVERAGE(RFI!Z510:Z516),"-")</f>
        <v>2.8333333333333335</v>
      </c>
      <c r="E74" s="210">
        <f>IF(ISNUMBER(AVERAGE(RFI!AA510:AA516)),AVERAGE(RFI!AA510:AA516),"-")</f>
        <v>2.6666666666666665</v>
      </c>
      <c r="F74">
        <v>510</v>
      </c>
      <c r="G74">
        <f t="shared" si="1"/>
        <v>510</v>
      </c>
      <c r="H74">
        <v>516</v>
      </c>
      <c r="I74">
        <v>6</v>
      </c>
    </row>
    <row r="75" spans="1:11" ht="24">
      <c r="A75" s="211" t="s">
        <v>35</v>
      </c>
      <c r="B75" s="206">
        <v>2.035889355742297</v>
      </c>
      <c r="C75" s="206">
        <v>2.6857142857142855</v>
      </c>
      <c r="D75" s="206">
        <f>IF(ISNUMBER(AVERAGE(RFI!Z519:Z565)),AVERAGE(RFI!Z519:Z565),"-")</f>
        <v>2.9714285714285715</v>
      </c>
      <c r="E75" s="206">
        <f>IF(ISNUMBER(AVERAGE(RFI!AA519:AA565)),AVERAGE(RFI!AA519:AA565),"-")</f>
        <v>2.6857142857142855</v>
      </c>
      <c r="F75">
        <v>519</v>
      </c>
      <c r="G75">
        <f t="shared" si="1"/>
        <v>519</v>
      </c>
      <c r="H75">
        <v>565</v>
      </c>
      <c r="K75">
        <f>SUM(J76:J77)</f>
        <v>35</v>
      </c>
    </row>
    <row r="76" spans="1:11" ht="20">
      <c r="A76" s="207" t="s">
        <v>2924</v>
      </c>
      <c r="B76" s="208">
        <v>2.0324675324675323</v>
      </c>
      <c r="C76" s="208">
        <v>2.6190476190476191</v>
      </c>
      <c r="D76" s="208">
        <f>IF(ISNUMBER(AVERAGE(RFI!Z520:Z541)),AVERAGE(RFI!Z520:Z541),"-")</f>
        <v>2.8571428571428572</v>
      </c>
      <c r="E76" s="208">
        <f>IF(ISNUMBER(AVERAGE(RFI!AA520:AA541)),AVERAGE(RFI!AA520:AA541),"-")</f>
        <v>2.6190476190476191</v>
      </c>
      <c r="F76">
        <v>520</v>
      </c>
      <c r="G76">
        <f t="shared" si="1"/>
        <v>520</v>
      </c>
      <c r="H76">
        <v>541</v>
      </c>
      <c r="J76">
        <v>21</v>
      </c>
    </row>
    <row r="77" spans="1:11" ht="20">
      <c r="A77" s="207" t="s">
        <v>35</v>
      </c>
      <c r="B77" s="208">
        <v>1.9159798534798533</v>
      </c>
      <c r="C77" s="208">
        <v>2.7857142857142856</v>
      </c>
      <c r="D77" s="208">
        <f>IF(ISNUMBER(AVERAGE(RFI!Z544:Z565)),AVERAGE(RFI!Z544:Z565),"-")</f>
        <v>3.1428571428571428</v>
      </c>
      <c r="E77" s="208">
        <f>IF(ISNUMBER(AVERAGE(RFI!AA544:AA565)),AVERAGE(RFI!AA544:AA565),"-")</f>
        <v>2.7857142857142856</v>
      </c>
      <c r="F77">
        <v>544</v>
      </c>
      <c r="G77">
        <f t="shared" si="1"/>
        <v>544</v>
      </c>
      <c r="H77">
        <v>565</v>
      </c>
      <c r="J77">
        <f>SUM(I78:I80)</f>
        <v>14</v>
      </c>
    </row>
    <row r="78" spans="1:11" ht="17">
      <c r="A78" s="209" t="s">
        <v>958</v>
      </c>
      <c r="B78" s="210">
        <v>1.8909090909090907</v>
      </c>
      <c r="C78" s="210">
        <v>2.4</v>
      </c>
      <c r="D78" s="210">
        <f>IF(ISNUMBER(AVERAGE(RFI!Z545:Z550)),AVERAGE(RFI!Z545:Z550),"-")</f>
        <v>2.8</v>
      </c>
      <c r="E78" s="210">
        <f>IF(ISNUMBER(AVERAGE(RFI!AA545:AA550)),AVERAGE(RFI!AA545:AA550),"-")</f>
        <v>2.4</v>
      </c>
      <c r="F78">
        <v>545</v>
      </c>
      <c r="G78">
        <f t="shared" si="1"/>
        <v>545</v>
      </c>
      <c r="H78">
        <v>550</v>
      </c>
      <c r="I78">
        <v>5</v>
      </c>
    </row>
    <row r="79" spans="1:11" ht="17">
      <c r="A79" s="209" t="s">
        <v>981</v>
      </c>
      <c r="B79" s="210">
        <v>1.8250000000000002</v>
      </c>
      <c r="C79" s="210">
        <v>3.8</v>
      </c>
      <c r="D79" s="210">
        <f>IF(ISNUMBER(AVERAGE(RFI!Z553:Z558)),AVERAGE(RFI!Z553:Z558),"-")</f>
        <v>3.8</v>
      </c>
      <c r="E79" s="210">
        <f>IF(ISNUMBER(AVERAGE(RFI!AA553:AA558)),AVERAGE(RFI!AA553:AA558),"-")</f>
        <v>3.8</v>
      </c>
      <c r="F79">
        <v>553</v>
      </c>
      <c r="G79">
        <f t="shared" si="1"/>
        <v>553</v>
      </c>
      <c r="H79">
        <v>558</v>
      </c>
      <c r="I79">
        <v>5</v>
      </c>
    </row>
    <row r="80" spans="1:11" ht="17">
      <c r="A80" s="209" t="s">
        <v>2990</v>
      </c>
      <c r="B80" s="210">
        <v>1.8409090909090908</v>
      </c>
      <c r="C80" s="210">
        <v>2</v>
      </c>
      <c r="D80" s="210">
        <f>IF(ISNUMBER(AVERAGE(RFI!Z561:Z565)),AVERAGE(RFI!Z561:Z565),"-")</f>
        <v>2.75</v>
      </c>
      <c r="E80" s="210">
        <f>IF(ISNUMBER(AVERAGE(RFI!AA561:AA565)),AVERAGE(RFI!AA561:AA565),"-")</f>
        <v>2</v>
      </c>
      <c r="F80">
        <v>561</v>
      </c>
      <c r="G80">
        <f t="shared" si="1"/>
        <v>561</v>
      </c>
      <c r="H80">
        <v>565</v>
      </c>
      <c r="I80">
        <v>4</v>
      </c>
    </row>
    <row r="81" spans="1:11" ht="24">
      <c r="A81" s="211" t="s">
        <v>29</v>
      </c>
      <c r="B81" s="206">
        <v>1.8836221369643831</v>
      </c>
      <c r="C81" s="206">
        <v>2.1666666666666665</v>
      </c>
      <c r="D81" s="206">
        <f>IF(ISNUMBER(AVERAGE(RFI!Z568:Z614)),AVERAGE(RFI!Z568:Z614),"-")</f>
        <v>2.0810810810810811</v>
      </c>
      <c r="E81" s="206">
        <f>IF(ISNUMBER(AVERAGE(RFI!AA568:AA614)),AVERAGE(RFI!AA568:AA614),"-")</f>
        <v>2.1666666666666665</v>
      </c>
      <c r="F81">
        <v>568</v>
      </c>
      <c r="G81">
        <f t="shared" si="1"/>
        <v>568</v>
      </c>
      <c r="H81">
        <v>614</v>
      </c>
      <c r="K81">
        <f>SUM(J82:J83)</f>
        <v>36</v>
      </c>
    </row>
    <row r="82" spans="1:11" ht="20">
      <c r="A82" s="207" t="s">
        <v>737</v>
      </c>
      <c r="B82" s="208">
        <v>2.0252525252525251</v>
      </c>
      <c r="C82" s="208">
        <v>2.1666666666666665</v>
      </c>
      <c r="D82" s="208">
        <f>IF(ISNUMBER(AVERAGE(RFI!Z569:Z587)),AVERAGE(RFI!Z569:Z587),"-")</f>
        <v>2.3333333333333335</v>
      </c>
      <c r="E82" s="208">
        <f>IF(ISNUMBER(AVERAGE(RFI!AA569:AA587)),AVERAGE(RFI!AA569:AA587),"-")</f>
        <v>2.1666666666666665</v>
      </c>
      <c r="F82">
        <v>569</v>
      </c>
      <c r="G82">
        <f t="shared" si="1"/>
        <v>569</v>
      </c>
      <c r="H82">
        <v>587</v>
      </c>
      <c r="J82">
        <v>18</v>
      </c>
    </row>
    <row r="83" spans="1:11" ht="20">
      <c r="A83" s="207" t="s">
        <v>788</v>
      </c>
      <c r="B83" s="208">
        <v>1.7388755980861248</v>
      </c>
      <c r="C83" s="208">
        <v>2.1666666666666665</v>
      </c>
      <c r="D83" s="208">
        <f>IF(ISNUMBER(AVERAGE(RFI!Z590:Z614)),AVERAGE(RFI!Z590:Z614),"-")</f>
        <v>1.8421052631578947</v>
      </c>
      <c r="E83" s="208">
        <f>IF(ISNUMBER(AVERAGE(RFI!AA590:AA614)),AVERAGE(RFI!AA590:AA614),"-")</f>
        <v>2.1666666666666665</v>
      </c>
      <c r="F83">
        <v>590</v>
      </c>
      <c r="G83">
        <f t="shared" si="1"/>
        <v>590</v>
      </c>
      <c r="H83">
        <v>614</v>
      </c>
      <c r="J83">
        <f>SUM(I84:I85)</f>
        <v>18</v>
      </c>
    </row>
    <row r="84" spans="1:11" ht="17">
      <c r="A84" s="209" t="s">
        <v>789</v>
      </c>
      <c r="B84" s="210">
        <v>1.8715909090909093</v>
      </c>
      <c r="C84" s="210">
        <v>2.625</v>
      </c>
      <c r="D84" s="210">
        <f>IF(ISNUMBER(AVERAGE(RFI!Z591:Z600)),AVERAGE(RFI!Z591:Z600),"-")</f>
        <v>1.5</v>
      </c>
      <c r="E84" s="210">
        <f>IF(ISNUMBER(AVERAGE(RFI!AA591:AA600)),AVERAGE(RFI!AA591:AA600),"-")</f>
        <v>2.625</v>
      </c>
      <c r="F84">
        <v>591</v>
      </c>
      <c r="G84">
        <f t="shared" si="1"/>
        <v>591</v>
      </c>
      <c r="H84">
        <v>600</v>
      </c>
      <c r="I84">
        <v>7</v>
      </c>
    </row>
    <row r="85" spans="1:11" ht="17">
      <c r="A85" s="209" t="s">
        <v>806</v>
      </c>
      <c r="B85" s="210">
        <v>1.6818181818181819</v>
      </c>
      <c r="C85" s="210">
        <v>2</v>
      </c>
      <c r="D85" s="210">
        <f>IF(ISNUMBER(AVERAGE(RFI!Z603:Z614)),AVERAGE(RFI!Z603:Z614),"-")</f>
        <v>2.0909090909090908</v>
      </c>
      <c r="E85" s="210">
        <f>IF(ISNUMBER(AVERAGE(RFI!AA603:AA614)),AVERAGE(RFI!AA603:AA614),"-")</f>
        <v>2</v>
      </c>
      <c r="F85">
        <v>603</v>
      </c>
      <c r="G85">
        <f t="shared" si="1"/>
        <v>603</v>
      </c>
      <c r="H85">
        <v>614</v>
      </c>
      <c r="I85">
        <v>11</v>
      </c>
    </row>
    <row r="86" spans="1:11" ht="24">
      <c r="A86" s="211" t="s">
        <v>36</v>
      </c>
      <c r="B86" s="206">
        <v>2.684498834498835</v>
      </c>
      <c r="C86" s="206">
        <v>2.5128205128205128</v>
      </c>
      <c r="D86" s="206">
        <f>IF(ISNUMBER(AVERAGE(RFI!Z617:Z685)),AVERAGE(RFI!Z617:Z685),"-")</f>
        <v>2.6153846153846154</v>
      </c>
      <c r="E86" s="206">
        <f>IF(ISNUMBER(AVERAGE(RFI!AA617:AA685)),AVERAGE(RFI!AA617:AA685),"-")</f>
        <v>2.5128205128205128</v>
      </c>
      <c r="F86">
        <v>617</v>
      </c>
      <c r="G86">
        <f t="shared" si="1"/>
        <v>617</v>
      </c>
      <c r="H86">
        <v>685</v>
      </c>
      <c r="K86">
        <f>SUM(J87:J95)</f>
        <v>39</v>
      </c>
    </row>
    <row r="87" spans="1:11" ht="20">
      <c r="A87" s="207" t="s">
        <v>1031</v>
      </c>
      <c r="B87" s="208">
        <v>2.8236111111111106</v>
      </c>
      <c r="C87" s="208">
        <v>2.7777777777777777</v>
      </c>
      <c r="D87" s="208">
        <f>IF(ISNUMBER(AVERAGE(RFI!Z618:Z642)),AVERAGE(RFI!Z618:Z642),"-")</f>
        <v>2.7777777777777777</v>
      </c>
      <c r="E87" s="208">
        <f>IF(ISNUMBER(AVERAGE(RFI!AA618:AA642)),AVERAGE(RFI!AA618:AA642),"-")</f>
        <v>2.7777777777777777</v>
      </c>
      <c r="F87">
        <v>618</v>
      </c>
      <c r="G87">
        <f t="shared" si="1"/>
        <v>618</v>
      </c>
      <c r="H87">
        <v>642</v>
      </c>
      <c r="J87">
        <f>SUM(I88:I89)</f>
        <v>18</v>
      </c>
    </row>
    <row r="88" spans="1:11" ht="17">
      <c r="A88" s="209" t="s">
        <v>1144</v>
      </c>
      <c r="B88" s="210">
        <v>2.9750000000000001</v>
      </c>
      <c r="C88" s="210">
        <v>2.5555555555555554</v>
      </c>
      <c r="D88" s="210">
        <f>IF(ISNUMBER(AVERAGE(RFI!Z619:Z630)),AVERAGE(RFI!Z619:Z630),"-")</f>
        <v>2.5555555555555554</v>
      </c>
      <c r="E88" s="210">
        <f>IF(ISNUMBER(AVERAGE(RFI!AA619:AA630)),AVERAGE(RFI!AA619:AA630),"-")</f>
        <v>2.5555555555555554</v>
      </c>
      <c r="F88">
        <v>619</v>
      </c>
      <c r="G88">
        <f t="shared" si="1"/>
        <v>619</v>
      </c>
      <c r="H88">
        <v>630</v>
      </c>
      <c r="I88">
        <v>9</v>
      </c>
    </row>
    <row r="89" spans="1:11" ht="17">
      <c r="A89" s="209" t="s">
        <v>1036</v>
      </c>
      <c r="B89" s="210">
        <v>2.6722222222222221</v>
      </c>
      <c r="C89" s="210">
        <v>3</v>
      </c>
      <c r="D89" s="210">
        <f>IF(ISNUMBER(AVERAGE(RFI!Z633:Z642)),AVERAGE(RFI!Z633:Z642),"-")</f>
        <v>3</v>
      </c>
      <c r="E89" s="210">
        <f>IF(ISNUMBER(AVERAGE(RFI!AA633:AA642)),AVERAGE(RFI!AA633:AA642),"-")</f>
        <v>3</v>
      </c>
      <c r="F89">
        <v>633</v>
      </c>
      <c r="G89">
        <f t="shared" si="1"/>
        <v>633</v>
      </c>
      <c r="H89">
        <v>642</v>
      </c>
      <c r="I89">
        <v>9</v>
      </c>
    </row>
    <row r="90" spans="1:11" ht="20">
      <c r="A90" s="207" t="s">
        <v>1032</v>
      </c>
      <c r="B90" s="208">
        <v>2.6812499999999999</v>
      </c>
      <c r="C90" s="208">
        <v>2.5</v>
      </c>
      <c r="D90" s="208">
        <f>IF(ISNUMBER(AVERAGE(RFI!Z645:Z673)),AVERAGE(RFI!Z645:Z673),"-")</f>
        <v>2.8125</v>
      </c>
      <c r="E90" s="208">
        <f>IF(ISNUMBER(AVERAGE(RFI!AA645:AA673)),AVERAGE(RFI!AA645:AA673),"-")</f>
        <v>2.5</v>
      </c>
      <c r="F90">
        <v>645</v>
      </c>
      <c r="G90">
        <f t="shared" si="1"/>
        <v>645</v>
      </c>
      <c r="H90">
        <v>673</v>
      </c>
      <c r="J90">
        <f>SUM(I91:I94)</f>
        <v>16</v>
      </c>
    </row>
    <row r="91" spans="1:11" ht="17">
      <c r="A91" s="209" t="s">
        <v>1050</v>
      </c>
      <c r="B91" s="210">
        <v>2.8703703703703707</v>
      </c>
      <c r="C91" s="210">
        <v>2.8333333333333335</v>
      </c>
      <c r="D91" s="210">
        <f>IF(ISNUMBER(AVERAGE(RFI!Z646:Z649)),AVERAGE(RFI!Z646:Z649),"-")</f>
        <v>3</v>
      </c>
      <c r="E91" s="210">
        <f>IF(ISNUMBER(AVERAGE(RFI!AA646:AA649)),AVERAGE(RFI!AA646:AA649),"-")</f>
        <v>2.8333333333333335</v>
      </c>
      <c r="F91">
        <v>646</v>
      </c>
      <c r="G91">
        <f t="shared" si="1"/>
        <v>646</v>
      </c>
      <c r="H91">
        <v>649</v>
      </c>
      <c r="I91">
        <v>3</v>
      </c>
    </row>
    <row r="92" spans="1:11" ht="17">
      <c r="A92" s="209" t="s">
        <v>1053</v>
      </c>
      <c r="B92" s="210">
        <v>2.4444444444444446</v>
      </c>
      <c r="C92" s="210">
        <v>2</v>
      </c>
      <c r="D92" s="210">
        <f>IF(ISNUMBER(AVERAGE(RFI!Z652:Z659)),AVERAGE(RFI!Z652:Z659),"-")</f>
        <v>2.3333333333333335</v>
      </c>
      <c r="E92" s="210">
        <f>IF(ISNUMBER(AVERAGE(RFI!AA652:AA659)),AVERAGE(RFI!AA652:AA659),"-")</f>
        <v>2</v>
      </c>
      <c r="F92">
        <v>652</v>
      </c>
      <c r="G92">
        <f t="shared" si="1"/>
        <v>652</v>
      </c>
      <c r="H92">
        <v>659</v>
      </c>
      <c r="I92">
        <v>6</v>
      </c>
    </row>
    <row r="93" spans="1:11" ht="17">
      <c r="A93" s="209" t="s">
        <v>1061</v>
      </c>
      <c r="B93" s="210">
        <v>2.8583333333333334</v>
      </c>
      <c r="C93" s="210">
        <v>2.75</v>
      </c>
      <c r="D93" s="210">
        <f>IF(ISNUMBER(AVERAGE(RFI!Z662:Z667)),AVERAGE(RFI!Z662:Z667),"-")</f>
        <v>3.25</v>
      </c>
      <c r="E93" s="210">
        <f>IF(ISNUMBER(AVERAGE(RFI!AA662:AA667)),AVERAGE(RFI!AA662:AA667),"-")</f>
        <v>2.75</v>
      </c>
      <c r="F93">
        <v>662</v>
      </c>
      <c r="G93">
        <f t="shared" si="1"/>
        <v>662</v>
      </c>
      <c r="H93">
        <v>667</v>
      </c>
      <c r="I93">
        <v>4</v>
      </c>
    </row>
    <row r="94" spans="1:11" ht="17">
      <c r="A94" s="209" t="s">
        <v>1068</v>
      </c>
      <c r="B94" s="210">
        <v>2.7666666666666666</v>
      </c>
      <c r="C94" s="210">
        <v>2.8333333333333335</v>
      </c>
      <c r="D94" s="210">
        <f>IF(ISNUMBER(AVERAGE(RFI!Z670:Z673)),AVERAGE(RFI!Z670:Z673),"-")</f>
        <v>3</v>
      </c>
      <c r="E94" s="210">
        <f>IF(ISNUMBER(AVERAGE(RFI!AA670:AA673)),AVERAGE(RFI!AA670:AA673),"-")</f>
        <v>2.8333333333333335</v>
      </c>
      <c r="F94">
        <v>670</v>
      </c>
      <c r="G94">
        <f t="shared" si="1"/>
        <v>670</v>
      </c>
      <c r="H94">
        <v>673</v>
      </c>
      <c r="I94">
        <v>3</v>
      </c>
    </row>
    <row r="95" spans="1:11" ht="20">
      <c r="A95" s="207" t="s">
        <v>72</v>
      </c>
      <c r="B95" s="208">
        <v>2.3400000000000003</v>
      </c>
      <c r="C95" s="208">
        <v>1.6</v>
      </c>
      <c r="D95" s="208">
        <f>IF(ISNUMBER(AVERAGE(RFI!Z676:Z685)),AVERAGE(RFI!Z676:Z685),"-")</f>
        <v>1.4</v>
      </c>
      <c r="E95" s="208">
        <f>IF(ISNUMBER(AVERAGE(RFI!AA676:AA685)),AVERAGE(RFI!AA676:AA685),"-")</f>
        <v>1.6</v>
      </c>
      <c r="F95">
        <v>676</v>
      </c>
      <c r="G95">
        <f t="shared" si="1"/>
        <v>676</v>
      </c>
      <c r="H95">
        <v>685</v>
      </c>
      <c r="J95">
        <f>SUM(I96:I97)</f>
        <v>5</v>
      </c>
    </row>
    <row r="96" spans="1:11" ht="17">
      <c r="A96" s="209" t="s">
        <v>1072</v>
      </c>
      <c r="B96" s="210">
        <v>3.0750000000000002</v>
      </c>
      <c r="C96" s="210">
        <v>3.25</v>
      </c>
      <c r="D96" s="210">
        <f>IF(ISNUMBER(AVERAGE(RFI!Z677:Z679)),AVERAGE(RFI!Z677:Z679),"-")</f>
        <v>3.5</v>
      </c>
      <c r="E96" s="210">
        <f>IF(ISNUMBER(AVERAGE(RFI!AA677:AA679)),AVERAGE(RFI!AA677:AA679),"-")</f>
        <v>3.25</v>
      </c>
      <c r="F96">
        <v>677</v>
      </c>
      <c r="G96">
        <f t="shared" si="1"/>
        <v>677</v>
      </c>
      <c r="H96">
        <v>679</v>
      </c>
      <c r="I96">
        <v>2</v>
      </c>
    </row>
    <row r="97" spans="1:11" ht="17">
      <c r="A97" s="209" t="s">
        <v>1075</v>
      </c>
      <c r="B97" s="210">
        <v>1.75</v>
      </c>
      <c r="C97" s="210">
        <v>0.5</v>
      </c>
      <c r="D97" s="210">
        <f>IF(ISNUMBER(AVERAGE(RFI!Z682:Z685)),AVERAGE(RFI!Z682:Z685),"-")</f>
        <v>0</v>
      </c>
      <c r="E97" s="210">
        <f>IF(ISNUMBER(AVERAGE(RFI!AA682:AA685)),AVERAGE(RFI!AA682:AA685),"-")</f>
        <v>0.5</v>
      </c>
      <c r="F97">
        <v>682</v>
      </c>
      <c r="G97">
        <f t="shared" si="1"/>
        <v>682</v>
      </c>
      <c r="H97">
        <v>685</v>
      </c>
      <c r="I97">
        <v>3</v>
      </c>
    </row>
    <row r="98" spans="1:11" ht="24">
      <c r="A98" s="211" t="s">
        <v>25</v>
      </c>
      <c r="B98" s="206">
        <v>2.1696496378939125</v>
      </c>
      <c r="C98" s="206">
        <v>2.6870229007633588</v>
      </c>
      <c r="D98" s="206">
        <f>IF(ISNUMBER(AVERAGE(RFI!Z688:Z947)),AVERAGE(RFI!Z688:Z947),"-")</f>
        <v>3.1153846153846154</v>
      </c>
      <c r="E98" s="206">
        <f>IF(ISNUMBER(AVERAGE(RFI!AA688:AA947)),AVERAGE(RFI!AA688:AA947),"-")</f>
        <v>2.6870229007633588</v>
      </c>
      <c r="F98">
        <v>688</v>
      </c>
      <c r="G98">
        <f t="shared" si="1"/>
        <v>688</v>
      </c>
      <c r="H98">
        <v>947</v>
      </c>
      <c r="K98">
        <f>SUM(J99:J138)</f>
        <v>131</v>
      </c>
    </row>
    <row r="99" spans="1:11" ht="20">
      <c r="A99" s="207" t="s">
        <v>3165</v>
      </c>
      <c r="B99" s="208">
        <v>2.2680000000000002</v>
      </c>
      <c r="C99" s="208">
        <v>2.58</v>
      </c>
      <c r="D99" s="208">
        <f>IF(ISNUMBER(AVERAGE(RFI!Z689:Z739)),AVERAGE(RFI!Z689:Z739),"-")</f>
        <v>2.8</v>
      </c>
      <c r="E99" s="208">
        <f>IF(ISNUMBER(AVERAGE(RFI!AA689:AA739)),AVERAGE(RFI!AA689:AA739),"-")</f>
        <v>2.58</v>
      </c>
      <c r="F99">
        <v>689</v>
      </c>
      <c r="G99">
        <f t="shared" si="1"/>
        <v>689</v>
      </c>
      <c r="H99">
        <v>739</v>
      </c>
      <c r="J99">
        <f>SUM(I100:I108)</f>
        <v>25</v>
      </c>
    </row>
    <row r="100" spans="1:11" ht="17">
      <c r="A100" s="209" t="s">
        <v>236</v>
      </c>
      <c r="B100" s="210">
        <v>2.3566666666666665</v>
      </c>
      <c r="C100" s="210">
        <v>2.7</v>
      </c>
      <c r="D100" s="210">
        <f>IF(ISNUMBER(AVERAGE(RFI!Z690:Z700)),AVERAGE(RFI!Z690:Z700),"-")</f>
        <v>2.8</v>
      </c>
      <c r="E100" s="210">
        <f>IF(ISNUMBER(AVERAGE(RFI!AA690:AA700)),AVERAGE(RFI!AA690:AA700),"-")</f>
        <v>2.7</v>
      </c>
      <c r="F100">
        <v>690</v>
      </c>
      <c r="G100">
        <f t="shared" si="1"/>
        <v>690</v>
      </c>
      <c r="H100">
        <v>700</v>
      </c>
      <c r="I100">
        <v>10</v>
      </c>
    </row>
    <row r="101" spans="1:11" ht="17">
      <c r="A101" s="209" t="s">
        <v>237</v>
      </c>
      <c r="B101" s="210">
        <v>2.3333333333333335</v>
      </c>
      <c r="C101" s="210">
        <v>3</v>
      </c>
      <c r="D101" s="210">
        <f>IF(ISNUMBER(AVERAGE(RFI!Z703:Z706)),AVERAGE(RFI!Z703:Z706),"-")</f>
        <v>3</v>
      </c>
      <c r="E101" s="210">
        <f>IF(ISNUMBER(AVERAGE(RFI!AA703:AA706)),AVERAGE(RFI!AA703:AA706),"-")</f>
        <v>3</v>
      </c>
      <c r="F101">
        <v>703</v>
      </c>
      <c r="G101">
        <f t="shared" si="1"/>
        <v>703</v>
      </c>
      <c r="H101">
        <v>706</v>
      </c>
      <c r="I101">
        <v>3</v>
      </c>
    </row>
    <row r="102" spans="1:11" ht="17">
      <c r="A102" s="209" t="s">
        <v>48</v>
      </c>
      <c r="B102" s="210">
        <v>2.1944444444444442</v>
      </c>
      <c r="C102" s="210">
        <v>2.1666666666666665</v>
      </c>
      <c r="D102" s="210">
        <f>IF(ISNUMBER(AVERAGE(RFI!Z709:Z715)),AVERAGE(RFI!Z709:Z715),"-")</f>
        <v>2.3333333333333335</v>
      </c>
      <c r="E102" s="210">
        <f>IF(ISNUMBER(AVERAGE(RFI!AA709:AA715)),AVERAGE(RFI!AA709:AA715),"-")</f>
        <v>2.1666666666666665</v>
      </c>
      <c r="F102">
        <v>709</v>
      </c>
      <c r="G102">
        <f t="shared" si="1"/>
        <v>709</v>
      </c>
      <c r="H102">
        <v>715</v>
      </c>
      <c r="I102">
        <v>6</v>
      </c>
    </row>
    <row r="103" spans="1:11" ht="17">
      <c r="A103" s="209" t="s">
        <v>3207</v>
      </c>
      <c r="B103" s="210">
        <v>2.5</v>
      </c>
      <c r="C103" s="210">
        <v>3.5</v>
      </c>
      <c r="D103" s="210">
        <f>IF(ISNUMBER(AVERAGE(RFI!Z718:Z719)),AVERAGE(RFI!Z718:Z719),"-")</f>
        <v>3</v>
      </c>
      <c r="E103" s="210">
        <f>IF(ISNUMBER(AVERAGE(RFI!AA718:AA719)),AVERAGE(RFI!AA718:AA719),"-")</f>
        <v>3.5</v>
      </c>
      <c r="F103">
        <v>718</v>
      </c>
      <c r="G103">
        <f t="shared" si="1"/>
        <v>718</v>
      </c>
      <c r="H103">
        <v>719</v>
      </c>
      <c r="I103">
        <v>1</v>
      </c>
    </row>
    <row r="104" spans="1:11" ht="17">
      <c r="A104" s="209" t="s">
        <v>238</v>
      </c>
      <c r="B104" s="210">
        <v>2.3333333333333335</v>
      </c>
      <c r="C104" s="210">
        <v>2.5</v>
      </c>
      <c r="D104" s="210">
        <f>IF(ISNUMBER(AVERAGE(RFI!Z722:Z723)),AVERAGE(RFI!Z722:Z723),"-")</f>
        <v>3</v>
      </c>
      <c r="E104" s="210">
        <f>IF(ISNUMBER(AVERAGE(RFI!AA722:AA723)),AVERAGE(RFI!AA722:AA723),"-")</f>
        <v>2.5</v>
      </c>
      <c r="F104">
        <v>722</v>
      </c>
      <c r="G104">
        <f t="shared" si="1"/>
        <v>722</v>
      </c>
      <c r="H104">
        <v>723</v>
      </c>
      <c r="I104">
        <v>1</v>
      </c>
    </row>
    <row r="105" spans="1:11" ht="17">
      <c r="A105" s="209" t="s">
        <v>50</v>
      </c>
      <c r="B105" s="210">
        <v>2.5666666666666669</v>
      </c>
      <c r="C105" s="210">
        <v>3</v>
      </c>
      <c r="D105" s="210">
        <f>IF(ISNUMBER(AVERAGE(RFI!Z726:Z727)),AVERAGE(RFI!Z726:Z727),"-")</f>
        <v>4</v>
      </c>
      <c r="E105" s="210">
        <f>IF(ISNUMBER(AVERAGE(RFI!AA726:AA727)),AVERAGE(RFI!AA726:AA727),"-")</f>
        <v>3</v>
      </c>
      <c r="F105">
        <v>726</v>
      </c>
      <c r="G105">
        <f t="shared" si="1"/>
        <v>726</v>
      </c>
      <c r="H105">
        <v>727</v>
      </c>
      <c r="I105">
        <v>1</v>
      </c>
    </row>
    <row r="106" spans="1:11" ht="17">
      <c r="A106" s="209" t="s">
        <v>51</v>
      </c>
      <c r="B106" s="210">
        <v>2.2999999999999998</v>
      </c>
      <c r="C106" s="210">
        <v>2.5</v>
      </c>
      <c r="D106" s="210">
        <f>IF(ISNUMBER(AVERAGE(RFI!Z730:Z731)),AVERAGE(RFI!Z730:Z731),"-")</f>
        <v>3</v>
      </c>
      <c r="E106" s="210">
        <f>IF(ISNUMBER(AVERAGE(RFI!AA730:AA731)),AVERAGE(RFI!AA730:AA731),"-")</f>
        <v>2.5</v>
      </c>
      <c r="F106">
        <v>730</v>
      </c>
      <c r="G106">
        <f t="shared" si="1"/>
        <v>730</v>
      </c>
      <c r="H106">
        <v>731</v>
      </c>
      <c r="I106">
        <v>1</v>
      </c>
    </row>
    <row r="107" spans="1:11" ht="17">
      <c r="A107" s="209" t="s">
        <v>3224</v>
      </c>
      <c r="B107" s="210">
        <v>1.2</v>
      </c>
      <c r="C107" s="210">
        <v>1</v>
      </c>
      <c r="D107" s="210">
        <f>IF(ISNUMBER(AVERAGE(RFI!Z734:Z735)),AVERAGE(RFI!Z734:Z735),"-")</f>
        <v>3</v>
      </c>
      <c r="E107" s="210">
        <f>IF(ISNUMBER(AVERAGE(RFI!AA734:AA735)),AVERAGE(RFI!AA734:AA735),"-")</f>
        <v>1</v>
      </c>
      <c r="F107">
        <v>734</v>
      </c>
      <c r="G107">
        <f t="shared" si="1"/>
        <v>734</v>
      </c>
      <c r="H107">
        <v>735</v>
      </c>
      <c r="I107">
        <v>1</v>
      </c>
    </row>
    <row r="108" spans="1:11" ht="17">
      <c r="A108" s="209" t="s">
        <v>52</v>
      </c>
      <c r="B108" s="210">
        <v>2.0666666666666669</v>
      </c>
      <c r="C108" s="210">
        <v>3</v>
      </c>
      <c r="D108" s="210">
        <f>IF(ISNUMBER(AVERAGE(RFI!Z738:Z739)),AVERAGE(RFI!Z738:Z739),"-")</f>
        <v>3</v>
      </c>
      <c r="E108" s="210">
        <f>IF(ISNUMBER(AVERAGE(RFI!AA738:AA739)),AVERAGE(RFI!AA738:AA739),"-")</f>
        <v>3</v>
      </c>
      <c r="F108">
        <v>738</v>
      </c>
      <c r="G108">
        <f t="shared" si="1"/>
        <v>738</v>
      </c>
      <c r="H108">
        <v>739</v>
      </c>
      <c r="I108">
        <v>1</v>
      </c>
    </row>
    <row r="109" spans="1:11" ht="20">
      <c r="A109" s="207" t="s">
        <v>3232</v>
      </c>
      <c r="B109" s="208">
        <v>2.1350172532781224</v>
      </c>
      <c r="C109" s="208">
        <v>2.8357142857142859</v>
      </c>
      <c r="D109" s="208">
        <f>IF(ISNUMBER(AVERAGE(RFI!Z742:Z861)),AVERAGE(RFI!Z742:Z861),"-")</f>
        <v>3.2898550724637681</v>
      </c>
      <c r="E109" s="208">
        <f>IF(ISNUMBER(AVERAGE(RFI!AA742:AA861)),AVERAGE(RFI!AA742:AA861),"-")</f>
        <v>2.8357142857142859</v>
      </c>
      <c r="F109">
        <v>742</v>
      </c>
      <c r="G109">
        <f t="shared" si="1"/>
        <v>742</v>
      </c>
      <c r="H109">
        <v>861</v>
      </c>
      <c r="J109">
        <f>SUM(I110:I126)</f>
        <v>70</v>
      </c>
    </row>
    <row r="110" spans="1:11" ht="17">
      <c r="A110" s="209" t="s">
        <v>3233</v>
      </c>
      <c r="B110" s="210">
        <v>2.5166666666666666</v>
      </c>
      <c r="C110" s="210">
        <v>3.125</v>
      </c>
      <c r="D110" s="210">
        <f>IF(ISNUMBER(AVERAGE(RFI!Z743:Z747)),AVERAGE(RFI!Z743:Z747),"-")</f>
        <v>3.75</v>
      </c>
      <c r="E110" s="210">
        <f>IF(ISNUMBER(AVERAGE(RFI!AA743:AA747)),AVERAGE(RFI!AA743:AA747),"-")</f>
        <v>3.125</v>
      </c>
      <c r="F110">
        <v>743</v>
      </c>
      <c r="G110">
        <f t="shared" si="1"/>
        <v>743</v>
      </c>
      <c r="H110">
        <v>747</v>
      </c>
      <c r="I110">
        <v>4</v>
      </c>
    </row>
    <row r="111" spans="1:11" ht="17">
      <c r="A111" s="209" t="s">
        <v>3243</v>
      </c>
      <c r="B111" s="210">
        <v>2.6333333333333333</v>
      </c>
      <c r="C111" s="210">
        <v>2.75</v>
      </c>
      <c r="D111" s="210">
        <f>IF(ISNUMBER(AVERAGE(RFI!Z750:Z752)),AVERAGE(RFI!Z750:Z752),"-")</f>
        <v>3</v>
      </c>
      <c r="E111" s="210">
        <f>IF(ISNUMBER(AVERAGE(RFI!AA750:AA752)),AVERAGE(RFI!AA750:AA752),"-")</f>
        <v>2.75</v>
      </c>
      <c r="F111">
        <v>750</v>
      </c>
      <c r="G111">
        <f t="shared" si="1"/>
        <v>750</v>
      </c>
      <c r="H111">
        <v>752</v>
      </c>
      <c r="I111">
        <v>2</v>
      </c>
    </row>
    <row r="112" spans="1:11" ht="17">
      <c r="A112" s="209" t="s">
        <v>57</v>
      </c>
      <c r="B112" s="210">
        <v>1.9999999999999998</v>
      </c>
      <c r="C112" s="210">
        <v>3.1666666666666665</v>
      </c>
      <c r="D112" s="210">
        <f>IF(ISNUMBER(AVERAGE(RFI!Z755:Z758)),AVERAGE(RFI!Z755:Z758),"-")</f>
        <v>3.6666666666666665</v>
      </c>
      <c r="E112" s="210">
        <f>IF(ISNUMBER(AVERAGE(RFI!AA755:AA758)),AVERAGE(RFI!AA755:AA758),"-")</f>
        <v>3.1666666666666665</v>
      </c>
      <c r="F112">
        <v>755</v>
      </c>
      <c r="G112">
        <f t="shared" si="1"/>
        <v>755</v>
      </c>
      <c r="H112">
        <v>758</v>
      </c>
      <c r="I112">
        <v>3</v>
      </c>
    </row>
    <row r="113" spans="1:10" ht="17">
      <c r="A113" s="209" t="s">
        <v>59</v>
      </c>
      <c r="B113" s="210">
        <v>2.2142857142857144</v>
      </c>
      <c r="C113" s="210">
        <v>3.6428571428571428</v>
      </c>
      <c r="D113" s="210">
        <f>IF(ISNUMBER(AVERAGE(RFI!Z761:Z768)),AVERAGE(RFI!Z761:Z768),"-")</f>
        <v>3.5714285714285716</v>
      </c>
      <c r="E113" s="210">
        <f>IF(ISNUMBER(AVERAGE(RFI!AA761:AA768)),AVERAGE(RFI!AA761:AA768),"-")</f>
        <v>3.6428571428571428</v>
      </c>
      <c r="F113">
        <v>761</v>
      </c>
      <c r="G113">
        <f t="shared" si="1"/>
        <v>761</v>
      </c>
      <c r="H113">
        <v>768</v>
      </c>
      <c r="I113">
        <v>7</v>
      </c>
    </row>
    <row r="114" spans="1:10" ht="17">
      <c r="A114" s="209" t="s">
        <v>60</v>
      </c>
      <c r="B114" s="210">
        <v>2.1944444444444446</v>
      </c>
      <c r="C114" s="210">
        <v>2.625</v>
      </c>
      <c r="D114" s="210">
        <f>IF(ISNUMBER(AVERAGE(RFI!Z771:Z775)),AVERAGE(RFI!Z771:Z775),"-")</f>
        <v>3.5</v>
      </c>
      <c r="E114" s="210">
        <f>IF(ISNUMBER(AVERAGE(RFI!AA771:AA775)),AVERAGE(RFI!AA771:AA775),"-")</f>
        <v>2.625</v>
      </c>
      <c r="F114">
        <v>771</v>
      </c>
      <c r="G114">
        <f t="shared" si="1"/>
        <v>771</v>
      </c>
      <c r="H114">
        <v>775</v>
      </c>
      <c r="I114">
        <v>4</v>
      </c>
    </row>
    <row r="115" spans="1:10" ht="17">
      <c r="A115" s="209" t="s">
        <v>61</v>
      </c>
      <c r="B115" s="210">
        <v>2.0545454545454542</v>
      </c>
      <c r="C115" s="210">
        <v>3.0416666666666665</v>
      </c>
      <c r="D115" s="210">
        <f>IF(ISNUMBER(AVERAGE(RFI!Z778:Z790)),AVERAGE(RFI!Z778:Z790),"-")</f>
        <v>3.4166666666666665</v>
      </c>
      <c r="E115" s="210">
        <f>IF(ISNUMBER(AVERAGE(RFI!AA778:AA790)),AVERAGE(RFI!AA778:AA790),"-")</f>
        <v>3.0416666666666665</v>
      </c>
      <c r="F115">
        <v>778</v>
      </c>
      <c r="G115">
        <f t="shared" si="1"/>
        <v>778</v>
      </c>
      <c r="H115">
        <v>790</v>
      </c>
      <c r="I115">
        <v>12</v>
      </c>
    </row>
    <row r="116" spans="1:10" ht="17">
      <c r="A116" s="209" t="s">
        <v>68</v>
      </c>
      <c r="B116" s="210">
        <v>2.4888888888888889</v>
      </c>
      <c r="C116" s="210">
        <v>3</v>
      </c>
      <c r="D116" s="210">
        <f>IF(ISNUMBER(AVERAGE(RFI!Z793:Z796)),AVERAGE(RFI!Z793:Z796),"-")</f>
        <v>3.3333333333333335</v>
      </c>
      <c r="E116" s="210">
        <f>IF(ISNUMBER(AVERAGE(RFI!AA793:AA796)),AVERAGE(RFI!AA793:AA796),"-")</f>
        <v>3</v>
      </c>
      <c r="F116">
        <v>793</v>
      </c>
      <c r="G116">
        <f t="shared" si="1"/>
        <v>793</v>
      </c>
      <c r="H116">
        <v>796</v>
      </c>
      <c r="I116">
        <v>3</v>
      </c>
    </row>
    <row r="117" spans="1:10" ht="17">
      <c r="A117" s="209" t="s">
        <v>3307</v>
      </c>
      <c r="B117" s="210">
        <v>1.3666666666666667</v>
      </c>
      <c r="C117" s="210">
        <v>2.4</v>
      </c>
      <c r="D117" s="210">
        <f>IF(ISNUMBER(AVERAGE(RFI!Z799:Z804)),AVERAGE(RFI!Z799:Z804),"-")</f>
        <v>3.8</v>
      </c>
      <c r="E117" s="210">
        <f>IF(ISNUMBER(AVERAGE(RFI!AA799:AA804)),AVERAGE(RFI!AA799:AA804),"-")</f>
        <v>2.4</v>
      </c>
      <c r="F117">
        <v>799</v>
      </c>
      <c r="G117">
        <f t="shared" si="1"/>
        <v>799</v>
      </c>
      <c r="H117">
        <v>804</v>
      </c>
      <c r="I117">
        <v>5</v>
      </c>
    </row>
    <row r="118" spans="1:10" ht="17">
      <c r="A118" s="209" t="s">
        <v>242</v>
      </c>
      <c r="B118" s="210">
        <v>2.088888888888889</v>
      </c>
      <c r="C118" s="210">
        <v>2.5</v>
      </c>
      <c r="D118" s="210">
        <f>IF(ISNUMBER(AVERAGE(RFI!Z807:Z816)),AVERAGE(RFI!Z807:Z816),"-")</f>
        <v>2.7777777777777777</v>
      </c>
      <c r="E118" s="210">
        <f>IF(ISNUMBER(AVERAGE(RFI!AA807:AA816)),AVERAGE(RFI!AA807:AA816),"-")</f>
        <v>2.5</v>
      </c>
      <c r="F118">
        <v>807</v>
      </c>
      <c r="G118">
        <f t="shared" si="1"/>
        <v>807</v>
      </c>
      <c r="H118">
        <v>816</v>
      </c>
      <c r="I118">
        <v>9</v>
      </c>
    </row>
    <row r="119" spans="1:10" ht="17">
      <c r="A119" s="209" t="s">
        <v>3335</v>
      </c>
      <c r="B119" s="210">
        <v>2.1</v>
      </c>
      <c r="C119" s="210">
        <v>3</v>
      </c>
      <c r="D119" s="210">
        <f>IF(ISNUMBER(AVERAGE(RFI!Z819:Z822)),AVERAGE(RFI!Z819:Z822),"-")</f>
        <v>3.5</v>
      </c>
      <c r="E119" s="210">
        <f>IF(ISNUMBER(AVERAGE(RFI!AA819:AA822)),AVERAGE(RFI!AA819:AA822),"-")</f>
        <v>3</v>
      </c>
      <c r="F119">
        <v>819</v>
      </c>
      <c r="G119">
        <f t="shared" si="1"/>
        <v>819</v>
      </c>
      <c r="H119">
        <v>822</v>
      </c>
      <c r="I119">
        <v>3</v>
      </c>
    </row>
    <row r="120" spans="1:10" ht="17">
      <c r="A120" s="209" t="s">
        <v>66</v>
      </c>
      <c r="B120" s="210">
        <v>2.1666666666666665</v>
      </c>
      <c r="C120" s="210">
        <v>2.5625</v>
      </c>
      <c r="D120" s="210">
        <f>IF(ISNUMBER(AVERAGE(RFI!Z825:Z833)),AVERAGE(RFI!Z825:Z833),"-")</f>
        <v>3.125</v>
      </c>
      <c r="E120" s="210">
        <f>IF(ISNUMBER(AVERAGE(RFI!AA825:AA833)),AVERAGE(RFI!AA825:AA833),"-")</f>
        <v>2.5625</v>
      </c>
      <c r="F120">
        <v>825</v>
      </c>
      <c r="G120">
        <f t="shared" si="1"/>
        <v>825</v>
      </c>
      <c r="H120">
        <v>833</v>
      </c>
      <c r="I120">
        <v>8</v>
      </c>
    </row>
    <row r="121" spans="1:10" ht="17">
      <c r="A121" s="209" t="s">
        <v>69</v>
      </c>
      <c r="B121" s="210">
        <v>2.5666666666666669</v>
      </c>
      <c r="C121" s="210">
        <v>3</v>
      </c>
      <c r="D121" s="210">
        <f>IF(ISNUMBER(AVERAGE(RFI!Z836:Z837)),AVERAGE(RFI!Z836:Z837),"-")</f>
        <v>3</v>
      </c>
      <c r="E121" s="210">
        <f>IF(ISNUMBER(AVERAGE(RFI!AA836:AA837)),AVERAGE(RFI!AA836:AA837),"-")</f>
        <v>3</v>
      </c>
      <c r="F121">
        <v>836</v>
      </c>
      <c r="G121">
        <f t="shared" si="1"/>
        <v>836</v>
      </c>
      <c r="H121">
        <v>837</v>
      </c>
      <c r="I121">
        <v>1</v>
      </c>
    </row>
    <row r="122" spans="1:10" ht="17">
      <c r="A122" s="209" t="s">
        <v>70</v>
      </c>
      <c r="B122" s="210">
        <v>2.3833333333333333</v>
      </c>
      <c r="C122" s="210">
        <v>2.5</v>
      </c>
      <c r="D122" s="210">
        <f>IF(ISNUMBER(AVERAGE(RFI!Z840:Z842)),AVERAGE(RFI!Z840:Z842),"-")</f>
        <v>3</v>
      </c>
      <c r="E122" s="210">
        <f>IF(ISNUMBER(AVERAGE(RFI!AA840:AA842)),AVERAGE(RFI!AA840:AA842),"-")</f>
        <v>2.5</v>
      </c>
      <c r="F122">
        <v>840</v>
      </c>
      <c r="G122">
        <f t="shared" si="1"/>
        <v>840</v>
      </c>
      <c r="H122">
        <v>842</v>
      </c>
      <c r="I122">
        <v>2</v>
      </c>
    </row>
    <row r="123" spans="1:10" ht="17">
      <c r="A123" s="209" t="s">
        <v>67</v>
      </c>
      <c r="B123" s="210">
        <v>2.0166666666666666</v>
      </c>
      <c r="C123" s="210">
        <v>2.25</v>
      </c>
      <c r="D123" s="210">
        <f>IF(ISNUMBER(AVERAGE(RFI!Z845:Z849)),AVERAGE(RFI!Z845:Z849),"-")</f>
        <v>2.5</v>
      </c>
      <c r="E123" s="210">
        <f>IF(ISNUMBER(AVERAGE(RFI!AA845:AA849)),AVERAGE(RFI!AA845:AA849),"-")</f>
        <v>2.25</v>
      </c>
      <c r="F123">
        <v>845</v>
      </c>
      <c r="G123">
        <f t="shared" si="1"/>
        <v>845</v>
      </c>
      <c r="H123">
        <v>849</v>
      </c>
      <c r="I123">
        <v>4</v>
      </c>
    </row>
    <row r="124" spans="1:10" ht="17">
      <c r="A124" s="209" t="s">
        <v>71</v>
      </c>
      <c r="B124" s="210">
        <v>2.8333333333333335</v>
      </c>
      <c r="C124" s="210">
        <v>3</v>
      </c>
      <c r="D124" s="210">
        <f>IF(ISNUMBER(AVERAGE(RFI!Z852:Z853)),AVERAGE(RFI!Z852:Z853),"-")</f>
        <v>3</v>
      </c>
      <c r="E124" s="210">
        <f>IF(ISNUMBER(AVERAGE(RFI!AA852:AA853)),AVERAGE(RFI!AA852:AA853),"-")</f>
        <v>3</v>
      </c>
      <c r="F124">
        <v>852</v>
      </c>
      <c r="G124">
        <f t="shared" si="1"/>
        <v>852</v>
      </c>
      <c r="H124">
        <v>853</v>
      </c>
      <c r="I124">
        <v>1</v>
      </c>
    </row>
    <row r="125" spans="1:10" ht="17">
      <c r="A125" s="209" t="s">
        <v>3379</v>
      </c>
      <c r="B125" s="210">
        <v>2.4</v>
      </c>
      <c r="C125" s="210">
        <v>3</v>
      </c>
      <c r="D125" s="210">
        <f>IF(ISNUMBER(AVERAGE(RFI!Z856:Z857)),AVERAGE(RFI!Z856:Z857),"-")</f>
        <v>4</v>
      </c>
      <c r="E125" s="210">
        <f>IF(ISNUMBER(AVERAGE(RFI!AA856:AA857)),AVERAGE(RFI!AA856:AA857),"-")</f>
        <v>3</v>
      </c>
      <c r="F125">
        <v>856</v>
      </c>
      <c r="G125">
        <f t="shared" si="1"/>
        <v>856</v>
      </c>
      <c r="H125">
        <v>857</v>
      </c>
      <c r="I125">
        <v>1</v>
      </c>
    </row>
    <row r="126" spans="1:10" ht="17">
      <c r="A126" s="209" t="s">
        <v>74</v>
      </c>
      <c r="B126" s="210">
        <v>1.8</v>
      </c>
      <c r="C126" s="210">
        <v>2.5</v>
      </c>
      <c r="D126" s="210">
        <f>IF(ISNUMBER(AVERAGE(RFI!Z860:Z861)),AVERAGE(RFI!Z860:Z861),"-")</f>
        <v>3</v>
      </c>
      <c r="E126" s="210">
        <f>IF(ISNUMBER(AVERAGE(RFI!AA860:AA861)),AVERAGE(RFI!AA860:AA861),"-")</f>
        <v>2.5</v>
      </c>
      <c r="F126">
        <v>860</v>
      </c>
      <c r="G126">
        <f t="shared" si="1"/>
        <v>860</v>
      </c>
      <c r="H126">
        <v>861</v>
      </c>
      <c r="I126">
        <v>1</v>
      </c>
    </row>
    <row r="127" spans="1:10" ht="20">
      <c r="A127" s="207" t="s">
        <v>41</v>
      </c>
      <c r="B127" s="208">
        <v>2.2180555555555559</v>
      </c>
      <c r="C127" s="208">
        <v>2.4166666666666665</v>
      </c>
      <c r="D127" s="208">
        <f>IF(ISNUMBER(AVERAGE(RFI!Z864:Z916)),AVERAGE(RFI!Z864:Z916),"-")</f>
        <v>3.125</v>
      </c>
      <c r="E127" s="208">
        <f>IF(ISNUMBER(AVERAGE(RFI!AA864:AA916)),AVERAGE(RFI!AA864:AA916),"-")</f>
        <v>2.4166666666666665</v>
      </c>
      <c r="F127">
        <v>864</v>
      </c>
      <c r="G127">
        <f t="shared" si="1"/>
        <v>864</v>
      </c>
      <c r="H127">
        <v>916</v>
      </c>
      <c r="J127">
        <f>SUM(I128:I137)</f>
        <v>24</v>
      </c>
    </row>
    <row r="128" spans="1:10" ht="17">
      <c r="A128" s="209" t="s">
        <v>243</v>
      </c>
      <c r="B128" s="210">
        <v>2.3333333333333335</v>
      </c>
      <c r="C128" s="210">
        <v>3.25</v>
      </c>
      <c r="D128" s="210">
        <f>IF(ISNUMBER(AVERAGE(RFI!Z865:Z867)),AVERAGE(RFI!Z865:Z867),"-")</f>
        <v>3.5</v>
      </c>
      <c r="E128" s="210">
        <f>IF(ISNUMBER(AVERAGE(RFI!AA865:AA867)),AVERAGE(RFI!AA865:AA867),"-")</f>
        <v>3.25</v>
      </c>
      <c r="F128">
        <v>865</v>
      </c>
      <c r="G128">
        <f t="shared" si="1"/>
        <v>865</v>
      </c>
      <c r="H128">
        <v>867</v>
      </c>
      <c r="I128">
        <v>2</v>
      </c>
    </row>
    <row r="129" spans="1:10" ht="17">
      <c r="A129" s="209" t="s">
        <v>244</v>
      </c>
      <c r="B129" s="210">
        <v>2.0583333333333331</v>
      </c>
      <c r="C129" s="210">
        <v>2</v>
      </c>
      <c r="D129" s="210">
        <f>IF(ISNUMBER(AVERAGE(RFI!Z870:Z878)),AVERAGE(RFI!Z870:Z878),"-")</f>
        <v>2.5</v>
      </c>
      <c r="E129" s="210">
        <f>IF(ISNUMBER(AVERAGE(RFI!AA870:AA878)),AVERAGE(RFI!AA870:AA878),"-")</f>
        <v>2</v>
      </c>
      <c r="F129">
        <v>870</v>
      </c>
      <c r="G129">
        <f t="shared" si="1"/>
        <v>870</v>
      </c>
      <c r="H129">
        <v>878</v>
      </c>
      <c r="I129">
        <v>8</v>
      </c>
    </row>
    <row r="130" spans="1:10" ht="17">
      <c r="A130" s="209" t="s">
        <v>75</v>
      </c>
      <c r="B130" s="210">
        <v>2.2000000000000002</v>
      </c>
      <c r="C130" s="210">
        <v>2.5</v>
      </c>
      <c r="D130" s="210">
        <f>IF(ISNUMBER(AVERAGE(RFI!Z881:Z882)),AVERAGE(RFI!Z881:Z882),"-")</f>
        <v>3</v>
      </c>
      <c r="E130" s="210">
        <f>IF(ISNUMBER(AVERAGE(RFI!AA881:AA882)),AVERAGE(RFI!AA881:AA882),"-")</f>
        <v>2.5</v>
      </c>
      <c r="F130">
        <v>881</v>
      </c>
      <c r="G130">
        <f t="shared" si="1"/>
        <v>881</v>
      </c>
      <c r="H130">
        <v>882</v>
      </c>
      <c r="I130">
        <v>1</v>
      </c>
    </row>
    <row r="131" spans="1:10" ht="17">
      <c r="A131" s="209" t="s">
        <v>77</v>
      </c>
      <c r="B131" s="210">
        <v>2.4399999999999995</v>
      </c>
      <c r="C131" s="210">
        <v>2.5</v>
      </c>
      <c r="D131" s="210">
        <f>IF(ISNUMBER(AVERAGE(RFI!Z885:Z890)),AVERAGE(RFI!Z885:Z890),"-")</f>
        <v>3.4</v>
      </c>
      <c r="E131" s="210">
        <f>IF(ISNUMBER(AVERAGE(RFI!AA885:AA890)),AVERAGE(RFI!AA885:AA890),"-")</f>
        <v>2.5</v>
      </c>
      <c r="F131">
        <v>885</v>
      </c>
      <c r="G131">
        <f t="shared" si="1"/>
        <v>885</v>
      </c>
      <c r="H131">
        <v>890</v>
      </c>
      <c r="I131">
        <v>5</v>
      </c>
    </row>
    <row r="132" spans="1:10" ht="17">
      <c r="A132" s="209" t="s">
        <v>78</v>
      </c>
      <c r="B132" s="210">
        <v>2.8666666666666667</v>
      </c>
      <c r="C132" s="210">
        <v>3</v>
      </c>
      <c r="D132" s="210">
        <f>IF(ISNUMBER(AVERAGE(RFI!Z893:Z894)),AVERAGE(RFI!Z893:Z894),"-")</f>
        <v>4</v>
      </c>
      <c r="E132" s="210">
        <f>IF(ISNUMBER(AVERAGE(RFI!AA893:AA894)),AVERAGE(RFI!AA893:AA894),"-")</f>
        <v>3</v>
      </c>
      <c r="F132">
        <v>893</v>
      </c>
      <c r="G132">
        <f t="shared" si="1"/>
        <v>893</v>
      </c>
      <c r="H132">
        <v>894</v>
      </c>
      <c r="I132">
        <v>1</v>
      </c>
    </row>
    <row r="133" spans="1:10" ht="17">
      <c r="A133" s="209" t="s">
        <v>79</v>
      </c>
      <c r="B133" s="210">
        <v>2.1666666666666665</v>
      </c>
      <c r="C133" s="210">
        <v>2</v>
      </c>
      <c r="D133" s="210">
        <f>IF(ISNUMBER(AVERAGE(RFI!Z897:Z898)),AVERAGE(RFI!Z897:Z898),"-")</f>
        <v>4</v>
      </c>
      <c r="E133" s="210">
        <f>IF(ISNUMBER(AVERAGE(RFI!AA897:AA898)),AVERAGE(RFI!AA897:AA898),"-")</f>
        <v>2</v>
      </c>
      <c r="F133">
        <v>897</v>
      </c>
      <c r="G133">
        <f t="shared" si="1"/>
        <v>897</v>
      </c>
      <c r="H133">
        <v>898</v>
      </c>
      <c r="I133">
        <v>1</v>
      </c>
    </row>
    <row r="134" spans="1:10" ht="17">
      <c r="A134" s="209" t="s">
        <v>80</v>
      </c>
      <c r="B134" s="210">
        <v>2.0222222222222217</v>
      </c>
      <c r="C134" s="210">
        <v>2.6666666666666665</v>
      </c>
      <c r="D134" s="210">
        <f>IF(ISNUMBER(AVERAGE(RFI!Z901:Z904)),AVERAGE(RFI!Z901:Z904),"-")</f>
        <v>3.3333333333333335</v>
      </c>
      <c r="E134" s="210">
        <f>IF(ISNUMBER(AVERAGE(RFI!AA901:AA904)),AVERAGE(RFI!AA901:AA904),"-")</f>
        <v>2.6666666666666665</v>
      </c>
      <c r="F134">
        <v>901</v>
      </c>
      <c r="G134">
        <f t="shared" si="1"/>
        <v>901</v>
      </c>
      <c r="H134">
        <v>904</v>
      </c>
      <c r="I134">
        <v>3</v>
      </c>
    </row>
    <row r="135" spans="1:10" ht="17">
      <c r="A135" s="209" t="s">
        <v>83</v>
      </c>
      <c r="B135" s="210">
        <v>2.6666666666666665</v>
      </c>
      <c r="C135" s="210">
        <v>3</v>
      </c>
      <c r="D135" s="210">
        <f>IF(ISNUMBER(AVERAGE(RFI!Z907:Z908)),AVERAGE(RFI!Z907:Z908),"-")</f>
        <v>4</v>
      </c>
      <c r="E135" s="210">
        <f>IF(ISNUMBER(AVERAGE(RFI!AA907:AA908)),AVERAGE(RFI!AA907:AA908),"-")</f>
        <v>3</v>
      </c>
      <c r="F135">
        <v>907</v>
      </c>
      <c r="G135">
        <f t="shared" si="1"/>
        <v>907</v>
      </c>
      <c r="H135">
        <v>908</v>
      </c>
      <c r="I135">
        <v>1</v>
      </c>
    </row>
    <row r="136" spans="1:10" ht="17">
      <c r="A136" s="209" t="s">
        <v>3441</v>
      </c>
      <c r="B136" s="210">
        <v>2.2999999999999998</v>
      </c>
      <c r="C136" s="210">
        <v>2.5</v>
      </c>
      <c r="D136" s="210">
        <f>IF(ISNUMBER(AVERAGE(RFI!Z911:Z912)),AVERAGE(RFI!Z911:Z912),"-")</f>
        <v>3</v>
      </c>
      <c r="E136" s="210">
        <f>IF(ISNUMBER(AVERAGE(RFI!AA911:AA912)),AVERAGE(RFI!AA911:AA912),"-")</f>
        <v>2.5</v>
      </c>
      <c r="F136">
        <v>911</v>
      </c>
      <c r="G136">
        <f t="shared" si="1"/>
        <v>911</v>
      </c>
      <c r="H136">
        <v>912</v>
      </c>
      <c r="I136">
        <v>1</v>
      </c>
    </row>
    <row r="137" spans="1:10" ht="17">
      <c r="A137" s="209" t="s">
        <v>85</v>
      </c>
      <c r="B137" s="210">
        <v>1.6333333333333333</v>
      </c>
      <c r="C137" s="210">
        <v>2</v>
      </c>
      <c r="D137" s="210">
        <f>IF(ISNUMBER(AVERAGE(RFI!Z915:Z916)),AVERAGE(RFI!Z915:Z916),"-")</f>
        <v>3</v>
      </c>
      <c r="E137" s="210">
        <f>IF(ISNUMBER(AVERAGE(RFI!AA915:AA916)),AVERAGE(RFI!AA915:AA916),"-")</f>
        <v>2</v>
      </c>
      <c r="F137">
        <v>915</v>
      </c>
      <c r="G137">
        <f t="shared" si="1"/>
        <v>915</v>
      </c>
      <c r="H137">
        <v>916</v>
      </c>
      <c r="I137">
        <v>1</v>
      </c>
    </row>
    <row r="138" spans="1:10" ht="20">
      <c r="A138" s="207" t="s">
        <v>42</v>
      </c>
      <c r="B138" s="208">
        <v>2.0694444444444442</v>
      </c>
      <c r="C138" s="208">
        <v>2.5833333333333335</v>
      </c>
      <c r="D138" s="208">
        <f>IF(ISNUMBER(AVERAGE(RFI!Z919:Z947)),AVERAGE(RFI!Z919:Z947),"-")</f>
        <v>2.75</v>
      </c>
      <c r="E138" s="208">
        <f>IF(ISNUMBER(AVERAGE(RFI!AA919:AA947)),AVERAGE(RFI!AA919:AA947),"-")</f>
        <v>2.5833333333333335</v>
      </c>
      <c r="F138">
        <v>919</v>
      </c>
      <c r="G138">
        <f t="shared" si="1"/>
        <v>919</v>
      </c>
      <c r="H138">
        <v>947</v>
      </c>
      <c r="J138">
        <f>SUM(I139:I144)</f>
        <v>12</v>
      </c>
    </row>
    <row r="139" spans="1:10" ht="17">
      <c r="A139" s="209" t="s">
        <v>245</v>
      </c>
      <c r="B139" s="210">
        <v>2.4666666666666668</v>
      </c>
      <c r="C139" s="210">
        <v>2.5</v>
      </c>
      <c r="D139" s="210">
        <f>IF(ISNUMBER(AVERAGE(RFI!Z920:Z921)),AVERAGE(RFI!Z920:Z921),"-")</f>
        <v>3</v>
      </c>
      <c r="E139" s="210">
        <f>IF(ISNUMBER(AVERAGE(RFI!AA920:AA921)),AVERAGE(RFI!AA920:AA921),"-")</f>
        <v>2.5</v>
      </c>
      <c r="F139">
        <v>920</v>
      </c>
      <c r="G139">
        <f t="shared" si="1"/>
        <v>920</v>
      </c>
      <c r="H139">
        <v>921</v>
      </c>
      <c r="I139">
        <v>1</v>
      </c>
    </row>
    <row r="140" spans="1:10" ht="17">
      <c r="A140" s="209" t="s">
        <v>246</v>
      </c>
      <c r="B140" s="210">
        <v>1.8</v>
      </c>
      <c r="C140" s="210">
        <v>2.5</v>
      </c>
      <c r="D140" s="210">
        <f>IF(ISNUMBER(AVERAGE(RFI!Z924:Z926)),AVERAGE(RFI!Z924:Z926),"-")</f>
        <v>2.5</v>
      </c>
      <c r="E140" s="210">
        <f>IF(ISNUMBER(AVERAGE(RFI!AA924:AA926)),AVERAGE(RFI!AA924:AA926),"-")</f>
        <v>2.5</v>
      </c>
      <c r="F140">
        <v>924</v>
      </c>
      <c r="G140">
        <f t="shared" si="1"/>
        <v>924</v>
      </c>
      <c r="H140">
        <v>926</v>
      </c>
      <c r="I140">
        <v>2</v>
      </c>
    </row>
    <row r="141" spans="1:10" ht="17">
      <c r="A141" s="209" t="s">
        <v>86</v>
      </c>
      <c r="B141" s="210">
        <v>2.0833333333333335</v>
      </c>
      <c r="C141" s="210">
        <v>2.6666666666666665</v>
      </c>
      <c r="D141" s="210">
        <f>IF(ISNUMBER(AVERAGE(RFI!Z929:Z935)),AVERAGE(RFI!Z929:Z935),"-")</f>
        <v>2.6666666666666665</v>
      </c>
      <c r="E141" s="210">
        <f>IF(ISNUMBER(AVERAGE(RFI!AA929:AA935)),AVERAGE(RFI!AA929:AA935),"-")</f>
        <v>2.6666666666666665</v>
      </c>
      <c r="F141">
        <v>929</v>
      </c>
      <c r="G141">
        <f t="shared" si="1"/>
        <v>929</v>
      </c>
      <c r="H141">
        <v>935</v>
      </c>
      <c r="I141">
        <v>6</v>
      </c>
    </row>
    <row r="142" spans="1:10" ht="17">
      <c r="A142" s="209" t="s">
        <v>87</v>
      </c>
      <c r="B142" s="210">
        <v>2.1666666666666665</v>
      </c>
      <c r="C142" s="210">
        <v>3</v>
      </c>
      <c r="D142" s="210">
        <f>IF(ISNUMBER(AVERAGE(RFI!Z938:Z939)),AVERAGE(RFI!Z938:Z939),"-")</f>
        <v>3</v>
      </c>
      <c r="E142" s="210">
        <f>IF(ISNUMBER(AVERAGE(RFI!AA938:AA939)),AVERAGE(RFI!AA938:AA939),"-")</f>
        <v>3</v>
      </c>
      <c r="F142">
        <v>938</v>
      </c>
      <c r="G142">
        <f t="shared" si="1"/>
        <v>938</v>
      </c>
      <c r="H142">
        <v>939</v>
      </c>
      <c r="I142">
        <v>1</v>
      </c>
    </row>
    <row r="143" spans="1:10" ht="17">
      <c r="A143" s="209" t="s">
        <v>88</v>
      </c>
      <c r="B143" s="210">
        <v>2.3666666666666667</v>
      </c>
      <c r="C143" s="210">
        <v>2.5</v>
      </c>
      <c r="D143" s="210">
        <f>IF(ISNUMBER(AVERAGE(RFI!Z942:Z943)),AVERAGE(RFI!Z942:Z943),"-")</f>
        <v>3</v>
      </c>
      <c r="E143" s="210">
        <f>IF(ISNUMBER(AVERAGE(RFI!AA942:AA943)),AVERAGE(RFI!AA942:AA943),"-")</f>
        <v>2.5</v>
      </c>
      <c r="F143">
        <v>942</v>
      </c>
      <c r="G143">
        <f t="shared" si="1"/>
        <v>942</v>
      </c>
      <c r="H143">
        <v>943</v>
      </c>
      <c r="I143">
        <v>1</v>
      </c>
    </row>
    <row r="144" spans="1:10" ht="17">
      <c r="A144" s="209" t="s">
        <v>89</v>
      </c>
      <c r="B144" s="210">
        <v>1.7333333333333334</v>
      </c>
      <c r="C144" s="210">
        <v>2</v>
      </c>
      <c r="D144" s="210">
        <f>IF(ISNUMBER(AVERAGE(RFI!Z946:Z947)),AVERAGE(RFI!Z946:Z947),"-")</f>
        <v>3</v>
      </c>
      <c r="E144" s="210">
        <f>IF(ISNUMBER(AVERAGE(RFI!AA946:AA947)),AVERAGE(RFI!AA946:AA947),"-")</f>
        <v>2</v>
      </c>
      <c r="F144">
        <v>946</v>
      </c>
      <c r="G144">
        <f t="shared" si="1"/>
        <v>946</v>
      </c>
      <c r="H144">
        <v>947</v>
      </c>
      <c r="I144">
        <v>1</v>
      </c>
    </row>
    <row r="145" spans="1:11" ht="24">
      <c r="A145" s="211" t="s">
        <v>33</v>
      </c>
      <c r="B145" s="206">
        <v>2.016010006253909</v>
      </c>
      <c r="C145" s="206">
        <v>1.8841463414634145</v>
      </c>
      <c r="D145" s="206">
        <f>IF(ISNUMBER(AVERAGE(RFI!Z950:Z1113)),AVERAGE(RFI!Z950:Z1113),"-")</f>
        <v>1.9714285714285715</v>
      </c>
      <c r="E145" s="206">
        <f>IF(ISNUMBER(AVERAGE(RFI!AA950:AA1113)),AVERAGE(RFI!AA950:AA1113),"-")</f>
        <v>1.8841463414634145</v>
      </c>
      <c r="F145">
        <v>950</v>
      </c>
      <c r="G145">
        <f t="shared" si="1"/>
        <v>950</v>
      </c>
      <c r="H145">
        <v>1113</v>
      </c>
      <c r="K145">
        <f>SUM(J146:J164)</f>
        <v>105</v>
      </c>
    </row>
    <row r="146" spans="1:11" ht="20">
      <c r="A146" s="207" t="s">
        <v>46</v>
      </c>
      <c r="B146" s="208">
        <v>2.2428355957767723</v>
      </c>
      <c r="C146" s="208">
        <v>2.2254901960784315</v>
      </c>
      <c r="D146" s="208">
        <f>IF(ISNUMBER(AVERAGE(RFI!Z951:Z1030)),AVERAGE(RFI!Z951:Z1030),"-")</f>
        <v>2.7450980392156863</v>
      </c>
      <c r="E146" s="208">
        <f>IF(ISNUMBER(AVERAGE(RFI!AA951:AA1030)),AVERAGE(RFI!AA951:AA1030),"-")</f>
        <v>2.2254901960784315</v>
      </c>
      <c r="F146">
        <v>951</v>
      </c>
      <c r="G146">
        <f t="shared" si="1"/>
        <v>951</v>
      </c>
      <c r="H146">
        <v>1030</v>
      </c>
      <c r="J146">
        <f>SUM(I147:I156)</f>
        <v>51</v>
      </c>
    </row>
    <row r="147" spans="1:11" ht="17">
      <c r="A147" s="209" t="s">
        <v>253</v>
      </c>
      <c r="B147" s="210">
        <v>2.5256410256410251</v>
      </c>
      <c r="C147" s="210">
        <v>2.8333333333333335</v>
      </c>
      <c r="D147" s="210">
        <f>IF(ISNUMBER(AVERAGE(RFI!Z952:Z955)),AVERAGE(RFI!Z952:Z955),"-")</f>
        <v>3.6666666666666665</v>
      </c>
      <c r="E147" s="210">
        <f>IF(ISNUMBER(AVERAGE(RFI!AA952:AA955)),AVERAGE(RFI!AA952:AA955),"-")</f>
        <v>2.8333333333333335</v>
      </c>
      <c r="F147">
        <v>952</v>
      </c>
      <c r="G147">
        <f t="shared" si="1"/>
        <v>952</v>
      </c>
      <c r="H147">
        <v>955</v>
      </c>
      <c r="I147">
        <v>3</v>
      </c>
    </row>
    <row r="148" spans="1:11" ht="17">
      <c r="A148" s="209" t="s">
        <v>3487</v>
      </c>
      <c r="B148" s="210">
        <v>2.2692307692307692</v>
      </c>
      <c r="C148" s="210">
        <v>2.3333333333333335</v>
      </c>
      <c r="D148" s="210">
        <f>IF(ISNUMBER(AVERAGE(RFI!Z958:Z970)),AVERAGE(RFI!Z958:Z970),"-")</f>
        <v>2.75</v>
      </c>
      <c r="E148" s="210">
        <f>IF(ISNUMBER(AVERAGE(RFI!AA958:AA970)),AVERAGE(RFI!AA958:AA970),"-")</f>
        <v>2.3333333333333335</v>
      </c>
      <c r="F148">
        <v>958</v>
      </c>
      <c r="G148">
        <f t="shared" si="1"/>
        <v>958</v>
      </c>
      <c r="H148">
        <v>970</v>
      </c>
      <c r="I148">
        <v>12</v>
      </c>
    </row>
    <row r="149" spans="1:11" ht="17">
      <c r="A149" s="209" t="s">
        <v>115</v>
      </c>
      <c r="B149" s="210">
        <v>2.2564102564102564</v>
      </c>
      <c r="C149" s="210">
        <v>2.8333333333333335</v>
      </c>
      <c r="D149" s="210">
        <f>IF(ISNUMBER(AVERAGE(RFI!Z973:Z976)),AVERAGE(RFI!Z973:Z976),"-")</f>
        <v>3.3333333333333335</v>
      </c>
      <c r="E149" s="210">
        <f>IF(ISNUMBER(AVERAGE(RFI!AA973:AA976)),AVERAGE(RFI!AA973:AA976),"-")</f>
        <v>2.8333333333333335</v>
      </c>
      <c r="F149">
        <v>973</v>
      </c>
      <c r="G149">
        <f t="shared" si="1"/>
        <v>973</v>
      </c>
      <c r="H149">
        <v>976</v>
      </c>
      <c r="I149">
        <v>3</v>
      </c>
    </row>
    <row r="150" spans="1:11" ht="17">
      <c r="A150" s="209" t="s">
        <v>118</v>
      </c>
      <c r="B150" s="210">
        <v>2.1615384615384614</v>
      </c>
      <c r="C150" s="210">
        <v>1.55</v>
      </c>
      <c r="D150" s="210">
        <f>IF(ISNUMBER(AVERAGE(RFI!Z979:Z989)),AVERAGE(RFI!Z979:Z989),"-")</f>
        <v>2.4</v>
      </c>
      <c r="E150" s="210">
        <f>IF(ISNUMBER(AVERAGE(RFI!AA979:AA989)),AVERAGE(RFI!AA979:AA989),"-")</f>
        <v>1.55</v>
      </c>
      <c r="F150">
        <v>979</v>
      </c>
      <c r="G150">
        <f t="shared" si="1"/>
        <v>979</v>
      </c>
      <c r="H150">
        <v>989</v>
      </c>
      <c r="I150">
        <v>10</v>
      </c>
    </row>
    <row r="151" spans="1:11" ht="17">
      <c r="A151" s="209" t="s">
        <v>117</v>
      </c>
      <c r="B151" s="210">
        <v>2.0576923076923075</v>
      </c>
      <c r="C151" s="210">
        <v>1.7</v>
      </c>
      <c r="D151" s="210">
        <f>IF(ISNUMBER(AVERAGE(RFI!Z992:Z1002)),AVERAGE(RFI!Z992:Z1002),"-")</f>
        <v>2.1</v>
      </c>
      <c r="E151" s="210">
        <f>IF(ISNUMBER(AVERAGE(RFI!AA992:AA1002)),AVERAGE(RFI!AA992:AA1002),"-")</f>
        <v>1.7</v>
      </c>
      <c r="F151">
        <v>992</v>
      </c>
      <c r="G151">
        <f t="shared" si="1"/>
        <v>992</v>
      </c>
      <c r="H151">
        <v>1002</v>
      </c>
      <c r="I151">
        <v>10</v>
      </c>
    </row>
    <row r="152" spans="1:11" ht="17">
      <c r="A152" s="209" t="s">
        <v>116</v>
      </c>
      <c r="B152" s="210">
        <v>2.25</v>
      </c>
      <c r="C152" s="210">
        <v>2.875</v>
      </c>
      <c r="D152" s="210">
        <f>IF(ISNUMBER(AVERAGE(RFI!Z1005:Z1009)),AVERAGE(RFI!Z1005:Z1009),"-")</f>
        <v>3</v>
      </c>
      <c r="E152" s="210">
        <f>IF(ISNUMBER(AVERAGE(RFI!AA1005:AA1009)),AVERAGE(RFI!AA1005:AA1009),"-")</f>
        <v>2.875</v>
      </c>
      <c r="F152">
        <v>1005</v>
      </c>
      <c r="G152">
        <f t="shared" si="1"/>
        <v>1005</v>
      </c>
      <c r="H152">
        <v>1009</v>
      </c>
      <c r="I152">
        <v>4</v>
      </c>
    </row>
    <row r="153" spans="1:11" ht="17">
      <c r="A153" s="209" t="s">
        <v>3564</v>
      </c>
      <c r="B153" s="210">
        <v>2.3461538461538463</v>
      </c>
      <c r="C153" s="210">
        <v>2.8333333333333335</v>
      </c>
      <c r="D153" s="210">
        <f>IF(ISNUMBER(AVERAGE(RFI!Z1012:Z1018)),AVERAGE(RFI!Z1012:Z1018),"-")</f>
        <v>3.1666666666666665</v>
      </c>
      <c r="E153" s="210">
        <f>IF(ISNUMBER(AVERAGE(RFI!AA1012:AA1018)),AVERAGE(RFI!AA1012:AA1018),"-")</f>
        <v>2.8333333333333335</v>
      </c>
      <c r="F153">
        <v>1012</v>
      </c>
      <c r="G153">
        <f t="shared" si="1"/>
        <v>1012</v>
      </c>
      <c r="H153">
        <v>1018</v>
      </c>
      <c r="I153">
        <v>6</v>
      </c>
    </row>
    <row r="154" spans="1:11" ht="17">
      <c r="A154" s="209" t="s">
        <v>3577</v>
      </c>
      <c r="B154" s="210">
        <v>2.6923076923076925</v>
      </c>
      <c r="C154" s="210">
        <v>3</v>
      </c>
      <c r="D154" s="210">
        <f>IF(ISNUMBER(AVERAGE(RFI!Z1021:Z1022)),AVERAGE(RFI!Z1021:Z1022),"-")</f>
        <v>3</v>
      </c>
      <c r="E154" s="210">
        <f>IF(ISNUMBER(AVERAGE(RFI!AA1021:AA1022)),AVERAGE(RFI!AA1021:AA1022),"-")</f>
        <v>3</v>
      </c>
      <c r="F154">
        <v>1021</v>
      </c>
      <c r="G154">
        <f t="shared" si="1"/>
        <v>1021</v>
      </c>
      <c r="H154">
        <v>1022</v>
      </c>
      <c r="I154">
        <v>1</v>
      </c>
    </row>
    <row r="155" spans="1:11" ht="17">
      <c r="A155" s="209" t="s">
        <v>120</v>
      </c>
      <c r="B155" s="210">
        <v>2.4615384615384617</v>
      </c>
      <c r="C155" s="210">
        <v>2.5</v>
      </c>
      <c r="D155" s="210">
        <f>IF(ISNUMBER(AVERAGE(RFI!Z1025:Z1026)),AVERAGE(RFI!Z1025:Z1026),"-")</f>
        <v>4</v>
      </c>
      <c r="E155" s="210">
        <f>IF(ISNUMBER(AVERAGE(RFI!AA1025:AA1026)),AVERAGE(RFI!AA1025:AA1026),"-")</f>
        <v>2.5</v>
      </c>
      <c r="F155">
        <v>1025</v>
      </c>
      <c r="G155">
        <f t="shared" si="1"/>
        <v>1025</v>
      </c>
      <c r="H155">
        <v>1026</v>
      </c>
      <c r="I155">
        <v>1</v>
      </c>
    </row>
    <row r="156" spans="1:11" ht="17">
      <c r="A156" s="209" t="s">
        <v>121</v>
      </c>
      <c r="B156" s="210">
        <v>2.3846153846153846</v>
      </c>
      <c r="C156" s="210">
        <v>2</v>
      </c>
      <c r="D156" s="210">
        <f>IF(ISNUMBER(AVERAGE(RFI!Z1029:Z1030)),AVERAGE(RFI!Z1029:Z1030),"-")</f>
        <v>3</v>
      </c>
      <c r="E156" s="210">
        <f>IF(ISNUMBER(AVERAGE(RFI!AA1029:AA1030)),AVERAGE(RFI!AA1029:AA1030),"-")</f>
        <v>2</v>
      </c>
      <c r="F156">
        <v>1029</v>
      </c>
      <c r="G156">
        <f t="shared" si="1"/>
        <v>1029</v>
      </c>
      <c r="H156">
        <v>1030</v>
      </c>
      <c r="I156">
        <v>1</v>
      </c>
    </row>
    <row r="157" spans="1:11" ht="20">
      <c r="A157" s="207" t="s">
        <v>3588</v>
      </c>
      <c r="B157" s="208">
        <v>1.6799007444168739</v>
      </c>
      <c r="C157" s="208">
        <v>1.3225806451612903</v>
      </c>
      <c r="D157" s="208">
        <f>IF(ISNUMBER(AVERAGE(RFI!Z1033:Z1080)),AVERAGE(RFI!Z1033:Z1080),"-")</f>
        <v>1.5483870967741935</v>
      </c>
      <c r="E157" s="208">
        <f>IF(ISNUMBER(AVERAGE(RFI!AA1033:AA1080)),AVERAGE(RFI!AA1033:AA1080),"-")</f>
        <v>1.3225806451612903</v>
      </c>
      <c r="F157">
        <v>1033</v>
      </c>
      <c r="G157">
        <f t="shared" si="1"/>
        <v>1033</v>
      </c>
      <c r="H157">
        <v>1080</v>
      </c>
      <c r="J157">
        <f>SUM(I158:I163)</f>
        <v>31</v>
      </c>
    </row>
    <row r="158" spans="1:11" ht="17">
      <c r="A158" s="209" t="s">
        <v>3589</v>
      </c>
      <c r="B158" s="210">
        <v>2.4358974358974357</v>
      </c>
      <c r="C158" s="210">
        <v>1.6666666666666667</v>
      </c>
      <c r="D158" s="210">
        <f>IF(ISNUMBER(AVERAGE(RFI!Z1034:Z1037)),AVERAGE(RFI!Z1034:Z1037),"-")</f>
        <v>2</v>
      </c>
      <c r="E158" s="210">
        <f>IF(ISNUMBER(AVERAGE(RFI!AA1034:AA1037)),AVERAGE(RFI!AA1034:AA1037),"-")</f>
        <v>1.6666666666666667</v>
      </c>
      <c r="F158">
        <v>1034</v>
      </c>
      <c r="G158">
        <f t="shared" si="1"/>
        <v>1034</v>
      </c>
      <c r="H158">
        <v>1037</v>
      </c>
      <c r="I158">
        <v>3</v>
      </c>
    </row>
    <row r="159" spans="1:11" ht="17">
      <c r="A159" s="209" t="s">
        <v>122</v>
      </c>
      <c r="B159" s="210">
        <v>1.6730769230769234</v>
      </c>
      <c r="C159" s="210">
        <v>0.83333333333333337</v>
      </c>
      <c r="D159" s="210">
        <f>IF(ISNUMBER(AVERAGE(RFI!Z1040:Z1046)),AVERAGE(RFI!Z1040:Z1046),"-")</f>
        <v>1.6666666666666667</v>
      </c>
      <c r="E159" s="210">
        <f>IF(ISNUMBER(AVERAGE(RFI!AA1040:AA1046)),AVERAGE(RFI!AA1040:AA1046),"-")</f>
        <v>0.83333333333333337</v>
      </c>
      <c r="F159">
        <v>1040</v>
      </c>
      <c r="G159">
        <f t="shared" si="1"/>
        <v>1040</v>
      </c>
      <c r="H159">
        <v>1046</v>
      </c>
      <c r="I159">
        <v>6</v>
      </c>
    </row>
    <row r="160" spans="1:11" ht="17">
      <c r="A160" s="209" t="s">
        <v>123</v>
      </c>
      <c r="B160" s="210">
        <v>1.5</v>
      </c>
      <c r="C160" s="210">
        <v>1.25</v>
      </c>
      <c r="D160" s="210">
        <f>IF(ISNUMBER(AVERAGE(RFI!Z1049:Z1053)),AVERAGE(RFI!Z1049:Z1053),"-")</f>
        <v>1.25</v>
      </c>
      <c r="E160" s="210">
        <f>IF(ISNUMBER(AVERAGE(RFI!AA1049:AA1053)),AVERAGE(RFI!AA1049:AA1053),"-")</f>
        <v>1.25</v>
      </c>
      <c r="F160">
        <v>1049</v>
      </c>
      <c r="G160">
        <f t="shared" si="1"/>
        <v>1049</v>
      </c>
      <c r="H160">
        <v>1053</v>
      </c>
      <c r="I160">
        <v>4</v>
      </c>
    </row>
    <row r="161" spans="1:10" ht="17">
      <c r="A161" s="209" t="s">
        <v>3616</v>
      </c>
      <c r="B161" s="210">
        <v>1.5552884615384615</v>
      </c>
      <c r="C161" s="210">
        <v>1.3125</v>
      </c>
      <c r="D161" s="210">
        <f>IF(ISNUMBER(AVERAGE(RFI!Z1056:Z1072)),AVERAGE(RFI!Z1056:Z1072),"-")</f>
        <v>1.375</v>
      </c>
      <c r="E161" s="210">
        <f>IF(ISNUMBER(AVERAGE(RFI!AA1056:AA1072)),AVERAGE(RFI!AA1056:AA1072),"-")</f>
        <v>1.3125</v>
      </c>
      <c r="F161">
        <v>1056</v>
      </c>
      <c r="G161">
        <f t="shared" si="1"/>
        <v>1056</v>
      </c>
      <c r="H161">
        <v>1072</v>
      </c>
      <c r="I161">
        <v>16</v>
      </c>
    </row>
    <row r="162" spans="1:10" ht="17">
      <c r="A162" s="209" t="s">
        <v>126</v>
      </c>
      <c r="B162" s="210">
        <v>1.9230769230769231</v>
      </c>
      <c r="C162" s="210">
        <v>2</v>
      </c>
      <c r="D162" s="210">
        <f>IF(ISNUMBER(AVERAGE(RFI!Z1075:Z1076)),AVERAGE(RFI!Z1075:Z1076),"-")</f>
        <v>2</v>
      </c>
      <c r="E162" s="210">
        <f>IF(ISNUMBER(AVERAGE(RFI!AA1075:AA1076)),AVERAGE(RFI!AA1075:AA1076),"-")</f>
        <v>2</v>
      </c>
      <c r="F162">
        <v>1075</v>
      </c>
      <c r="G162">
        <f t="shared" si="1"/>
        <v>1075</v>
      </c>
      <c r="H162">
        <v>1076</v>
      </c>
      <c r="I162">
        <v>1</v>
      </c>
    </row>
    <row r="163" spans="1:10" ht="17">
      <c r="A163" s="209" t="s">
        <v>3651</v>
      </c>
      <c r="B163" s="210">
        <v>1.9230769230769231</v>
      </c>
      <c r="C163" s="210">
        <v>3</v>
      </c>
      <c r="D163" s="210">
        <f>IF(ISNUMBER(AVERAGE(RFI!Z1079:Z1080)),AVERAGE(RFI!Z1079:Z1080),"-")</f>
        <v>3</v>
      </c>
      <c r="E163" s="210">
        <f>IF(ISNUMBER(AVERAGE(RFI!AA1079:AA1080)),AVERAGE(RFI!AA1079:AA1080),"-")</f>
        <v>3</v>
      </c>
      <c r="F163">
        <v>1079</v>
      </c>
      <c r="G163">
        <f t="shared" si="1"/>
        <v>1079</v>
      </c>
      <c r="H163">
        <v>1080</v>
      </c>
      <c r="I163">
        <v>1</v>
      </c>
    </row>
    <row r="164" spans="1:10" ht="60">
      <c r="A164" s="207" t="s">
        <v>3653</v>
      </c>
      <c r="B164" s="208">
        <v>1.7173913043478262</v>
      </c>
      <c r="C164" s="208" t="s">
        <v>866</v>
      </c>
      <c r="D164" s="208">
        <f>IF(ISNUMBER(AVERAGE(RFI!Z1083:Z1113)),AVERAGE(RFI!Z1083:Z1113),"-")</f>
        <v>0.82608695652173914</v>
      </c>
      <c r="E164" s="208" t="str">
        <f>IF(ISNUMBER(AVERAGE(RFI!AA1083:AA1113)),AVERAGE(RFI!AA1083:AA1113),"-")</f>
        <v>-</v>
      </c>
      <c r="F164">
        <v>1083</v>
      </c>
      <c r="G164">
        <f t="shared" si="1"/>
        <v>1083</v>
      </c>
      <c r="H164">
        <v>1113</v>
      </c>
      <c r="J164">
        <f>SUM(I165:I167)</f>
        <v>23</v>
      </c>
    </row>
    <row r="165" spans="1:10" ht="17">
      <c r="A165" s="209" t="s">
        <v>3654</v>
      </c>
      <c r="B165" s="210">
        <v>0.8571428571428571</v>
      </c>
      <c r="C165" s="210" t="s">
        <v>866</v>
      </c>
      <c r="D165" s="210">
        <f>IF(ISNUMBER(AVERAGE(RFI!Z1084:Z1091)),AVERAGE(RFI!Z1084:Z1091),"-")</f>
        <v>0.2857142857142857</v>
      </c>
      <c r="E165" s="210" t="str">
        <f>IF(ISNUMBER(AVERAGE(RFI!AA1084:AA1091)),AVERAGE(RFI!AA1084:AA1091),"-")</f>
        <v>-</v>
      </c>
      <c r="F165">
        <v>1084</v>
      </c>
      <c r="G165">
        <f t="shared" si="1"/>
        <v>1084</v>
      </c>
      <c r="H165">
        <v>1091</v>
      </c>
      <c r="I165">
        <v>7</v>
      </c>
    </row>
    <row r="166" spans="1:10" ht="17">
      <c r="A166" s="209" t="s">
        <v>3669</v>
      </c>
      <c r="B166" s="210">
        <v>2.9166666666666665</v>
      </c>
      <c r="C166" s="210" t="s">
        <v>866</v>
      </c>
      <c r="D166" s="210">
        <f>IF(ISNUMBER(AVERAGE(RFI!Z1094:Z1100)),AVERAGE(RFI!Z1094:Z1100),"-")</f>
        <v>2.1666666666666665</v>
      </c>
      <c r="E166" s="210" t="str">
        <f>IF(ISNUMBER(AVERAGE(RFI!AA1094:AA1100)),AVERAGE(RFI!AA1094:AA1100),"-")</f>
        <v>-</v>
      </c>
      <c r="F166">
        <v>1094</v>
      </c>
      <c r="G166">
        <f t="shared" si="1"/>
        <v>1094</v>
      </c>
      <c r="H166">
        <v>1100</v>
      </c>
      <c r="I166">
        <v>6</v>
      </c>
    </row>
    <row r="167" spans="1:10" ht="17">
      <c r="A167" s="209" t="s">
        <v>3682</v>
      </c>
      <c r="B167" s="210">
        <v>1.6</v>
      </c>
      <c r="C167" s="210" t="s">
        <v>866</v>
      </c>
      <c r="D167" s="210">
        <f>IF(ISNUMBER(AVERAGE(RFI!Z1103:Z1113)),AVERAGE(RFI!Z1103:Z1113),"-")</f>
        <v>0.4</v>
      </c>
      <c r="E167" s="210"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UCDLSQDQ9J4QB9SBso8wXk5GUG9uVw0If4vMqJfSyjVE4C5nypoUsXgV5HjKmsx7JN/TT5qgVujeHb5JtOrALQ==" saltValue="7nTERRSTnYtFScjZHAyUKQ=="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{9F026505-E36E-134C-8FA6-017AB383EF09}</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{5C774A81-4885-2A44-A6CC-8CCB6D06D5A5}</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{5C16FD0E-CDB1-BD45-8AF6-4D1ED4D8EB9C}</x14:id>
        </ext>
      </extLst>
    </cfRule>
  </conditionalFormatting>
  <hyperlinks>
    <hyperlink ref="A2" location="RFI!E4" display="RFI!E4" xr:uid="{B6CEF4F6-EFCD-6541-8B6D-BA3239295545}"/>
    <hyperlink ref="A3" location="RFI!E5" display="RFI!E5" xr:uid="{BD38DAE3-93DB-B045-A133-5C1B16F109A6}"/>
    <hyperlink ref="A4" location="RFI!E6" display="RFI!E6" xr:uid="{75F22F6C-3339-534C-8F19-99849CF6DA31}"/>
    <hyperlink ref="A5" location="RFI!E15" display="RFI!E15" xr:uid="{3BD22DAB-B062-1348-8281-9784BAECBAEE}"/>
    <hyperlink ref="A6" location="RFI!E23" display="RFI!E23" xr:uid="{3AD479BE-816C-0D42-BC7A-4C8CFAC260A6}"/>
    <hyperlink ref="A7" location="RFI!E31" display="RFI!E31" xr:uid="{5F20A3F1-C70D-F748-8D9F-75AC93BB31AC}"/>
    <hyperlink ref="A8" location="RFI!E45" display="RFI!E45" xr:uid="{AEA9019A-1D80-A640-BB63-150748908FDF}"/>
    <hyperlink ref="A9" location="RFI!E46" display="RFI!E46" xr:uid="{584B40E2-EEE5-8B42-9824-B3FA141E0B2D}"/>
    <hyperlink ref="A10" location="RFI!E56" display="RFI!E56" xr:uid="{43BE62CE-D0F8-4444-B677-60C6690B1081}"/>
    <hyperlink ref="A11" location="RFI!E65" display="RFI!E65" xr:uid="{F2E3D572-55BF-CB4C-9DD2-8874EBD6B3B0}"/>
    <hyperlink ref="A12" location="RFI!E73" display="RFI!E73" xr:uid="{59B24B15-DEDE-1943-AE31-90542BD112E7}"/>
    <hyperlink ref="A13" location="RFI!E81" display="RFI!E81" xr:uid="{FFB7AA99-CBB1-D345-987E-35CA44012355}"/>
    <hyperlink ref="A14" location="RFI!E91" display="RFI!E91" xr:uid="{EB5920D7-FE12-CD48-AD30-5BB84F41C456}"/>
    <hyperlink ref="A15" location="RFI!E92" display="RFI!E92" xr:uid="{503C0CA8-029D-664D-B812-8FC1027E87A4}"/>
    <hyperlink ref="A16" location="RFI!E100" display="RFI!E100" xr:uid="{DDDA94BB-4995-ED4D-9510-64E3F7824D2D}"/>
    <hyperlink ref="A17" location="RFI!E105" display="RFI!E105" xr:uid="{17D0378C-E2F0-4B44-AF8F-046FEEFCD887}"/>
    <hyperlink ref="A18" location="RFI!E111" display="RFI!E111" xr:uid="{2ED71D3A-9EC8-FD41-B861-06C3736A0668}"/>
    <hyperlink ref="A19" location="RFI!E112" display="RFI!E112" xr:uid="{F8651351-451D-4541-9F3F-D95DF2F2572A}"/>
    <hyperlink ref="A20" location="RFI!E122" display="RFI!E122" xr:uid="{364CD08C-2F75-7B42-A1C9-3C5488180412}"/>
    <hyperlink ref="A21" location="RFI!E128" display="RFI!E128" xr:uid="{6B30F945-CFB9-B54A-942B-181C878AF5F7}"/>
    <hyperlink ref="A22" location="RFI!E129" display="RFI!E129" xr:uid="{1317CC3A-9139-0547-9A52-D9A4DA4C5A40}"/>
    <hyperlink ref="A23" location="RFI!E139" display="RFI!E139" xr:uid="{D73BC6D0-4556-E34C-8A61-85CB0D463632}"/>
    <hyperlink ref="A24" location="RFI!E159" display="RFI!E159" xr:uid="{EAD6C66F-8139-2543-82F2-3934EE7D10FE}"/>
    <hyperlink ref="A25" location="RFI!E177" display="RFI!E177" xr:uid="{2D0756CB-15F3-F04A-824B-1F00BD5483F4}"/>
    <hyperlink ref="A26" location="RFI!E185" display="RFI!E185" xr:uid="{6AC87B48-9EDE-EE41-B90C-19424049A30D}"/>
    <hyperlink ref="A27" location="RFI!E196" display="RFI!E196" xr:uid="{B9766BDE-423F-6C4A-A6EF-AE3FAAC39FDF}"/>
    <hyperlink ref="A28" location="RFI!E212" display="RFI!E212" xr:uid="{218AA873-082A-9E45-8899-A6961E27DF27}"/>
    <hyperlink ref="A29" location="RFI!E222" display="RFI!E222" xr:uid="{DC214A52-7D23-4247-93B3-856826C4C8BE}"/>
    <hyperlink ref="A30" location="RFI!E223" display="RFI!E223" xr:uid="{72E97337-31F6-BF42-B5EC-325C4CA967AF}"/>
    <hyperlink ref="A31" location="RFI!E224" display="RFI!E224" xr:uid="{999B4B18-E4FF-B84A-A88C-6B0F6AB40C20}"/>
    <hyperlink ref="A32" location="RFI!E230" display="RFI!E230" xr:uid="{5C625E6D-D0A3-A943-A9A5-D99EF27C6CE2}"/>
    <hyperlink ref="A33" location="RFI!E231" display="RFI!E231" xr:uid="{CF39D676-5F47-DA46-8280-CE6F15D675F2}"/>
    <hyperlink ref="A34" location="RFI!E236" display="RFI!E236" xr:uid="{9644E540-7DD8-DA43-9BF4-AB83720F13C5}"/>
    <hyperlink ref="A35" location="RFI!E237" display="RFI!E237" xr:uid="{9EEDF633-9DC4-E347-A636-E5CD6F1BE060}"/>
    <hyperlink ref="A36" location="RFI!E245" display="RFI!E245" xr:uid="{8B4A6C1C-24C8-5F4A-99EE-8CFB2A77A7E5}"/>
    <hyperlink ref="A37" location="RFI!E256" display="RFI!E256" xr:uid="{3CEA5962-7175-6540-902A-010EBEA95CF7}"/>
    <hyperlink ref="A38" location="RFI!E257" display="RFI!E257" xr:uid="{ADA1F33F-9F21-084F-BBD2-4C9D8BF301DF}"/>
    <hyperlink ref="A39" location="RFI!E263" display="RFI!E263" xr:uid="{288C9E9D-A926-B843-8F86-43E702F9E603}"/>
    <hyperlink ref="A40" location="RFI!E270" display="RFI!E270" xr:uid="{5F37B594-AA0F-F74D-AD10-97EAFF035D44}"/>
    <hyperlink ref="A41" location="RFI!E277" display="RFI!E277" xr:uid="{DD72AC7F-69EE-534D-94CE-3E292E1ADFCC}"/>
    <hyperlink ref="A42" location="RFI!E290" display="RFI!E290" xr:uid="{D0C671F5-1256-CF4A-8956-3648DA3B02EE}"/>
    <hyperlink ref="A43" location="RFI!E301" display="RFI!E301" xr:uid="{E99D7CC5-C85D-CA4E-9234-E04F9D837509}"/>
    <hyperlink ref="A44" location="RFI!E305" display="RFI!E305" xr:uid="{5EC9B60D-F8CD-2945-9CC7-33F22139A153}"/>
    <hyperlink ref="A45" location="RFI!E306" display="RFI!E306" xr:uid="{82E46717-4CBB-5949-986A-CD39CA72C4C9}"/>
    <hyperlink ref="A46" location="RFI!E314" display="RFI!E314" xr:uid="{BC0C9CC4-56F3-6640-B97F-4F1D5AFFAD95}"/>
    <hyperlink ref="A47" location="RFI!E319" display="RFI!E319" xr:uid="{204FA2A8-82E7-2A4C-BBA5-722BB590D0CD}"/>
    <hyperlink ref="A48" location="RFI!E324" display="RFI!E324" xr:uid="{5EBAFF14-EE4C-EF45-B7B7-94EA6378CB9E}"/>
    <hyperlink ref="A49" location="RFI!E325" display="RFI!E325" xr:uid="{E29F06DE-3EC1-1546-9C0F-4670791B671D}"/>
    <hyperlink ref="A50" location="RFI!E329" display="RFI!E329" xr:uid="{610C2475-BEE6-3A47-AEE8-2303705E84F2}"/>
    <hyperlink ref="A51" location="RFI!E334" display="RFI!E334" xr:uid="{8099EE02-D0C8-C04E-B712-CEF3E46D20A9}"/>
    <hyperlink ref="A52" location="RFI!E338" display="RFI!E338" xr:uid="{DC055F72-94D3-724C-809F-35484D8167FC}"/>
    <hyperlink ref="A53" location="RFI!E344" display="RFI!E344" xr:uid="{4E0F4B74-B028-3C43-8B75-C49F3EA18F51}"/>
    <hyperlink ref="A54" location="RFI!E348" display="RFI!E348" xr:uid="{35E2B44D-D39A-1D4D-A72D-9AFB4303BDB3}"/>
    <hyperlink ref="A55" location="RFI!E349" display="RFI!E349" xr:uid="{80B82788-F56B-B143-B87A-D39F558D3E52}"/>
    <hyperlink ref="A56" location="RFI!E371" display="RFI!E371" xr:uid="{915DE8F7-8DD7-A847-8704-EF0EB909F7BB}"/>
    <hyperlink ref="A57" location="RFI!E375" display="RFI!E375" xr:uid="{B635EADF-6579-AF46-9801-BDA830CDC81F}"/>
    <hyperlink ref="A58" location="RFI!E381" display="RFI!E381" xr:uid="{20575C42-7626-FD43-A2F2-70C527A460EC}"/>
    <hyperlink ref="A59" location="RFI!E382" display="RFI!E382" xr:uid="{5B0E5DA5-A49D-E849-846D-F3B2F3FFFB4A}"/>
    <hyperlink ref="A60" location="RFI!E383" display="RFI!E383" xr:uid="{81B40B05-6C61-FB41-83B1-EB545C528EA2}"/>
    <hyperlink ref="A61" location="RFI!E400" display="RFI!E400" xr:uid="{39E20247-8C94-3145-8026-D59B14A67B91}"/>
    <hyperlink ref="A62" location="RFI!E410" display="RFI!E410" xr:uid="{AD43B251-2BAF-6C42-A55B-6A92F7D0D68A}"/>
    <hyperlink ref="A63" location="RFI!E411" display="RFI!E411" xr:uid="{C73C328A-8F15-C24F-B664-A79F087D6292}"/>
    <hyperlink ref="A64" location="RFI!E435" display="RFI!E435" xr:uid="{B8ED1C3F-7CCB-E24B-834B-B0E18169848A}"/>
    <hyperlink ref="A65" location="RFI!E442" display="RFI!E442" xr:uid="{A1F7CEED-508D-9143-9625-F13C6111CDF5}"/>
    <hyperlink ref="A66" location="RFI!E451" display="RFI!E451" xr:uid="{66681E6C-18F3-0E49-A881-095C44A34D65}"/>
    <hyperlink ref="A67" location="RFI!E465" display="RFI!E465" xr:uid="{716291E3-FAFD-494F-A093-F30C436C3493}"/>
    <hyperlink ref="A68" location="RFI!E466" display="RFI!E466" xr:uid="{612F6269-4951-664A-8AD1-260906707376}"/>
    <hyperlink ref="A69" location="RFI!E478" display="RFI!E478" xr:uid="{C9913830-B83A-1C42-8B45-7AF56B8BA67F}"/>
    <hyperlink ref="A70" location="RFI!E489" display="RFI!E489" xr:uid="{4E6D54A1-2156-0B4B-A3C2-3159DAA750BB}"/>
    <hyperlink ref="A71" location="RFI!E497" display="RFI!E497" xr:uid="{6ADA0B4C-2991-534F-A902-A8E0D0478756}"/>
    <hyperlink ref="A72" location="RFI!E498" display="RFI!E498" xr:uid="{4CBAE6F1-E58C-4C49-B9CF-B338AC3C930D}"/>
    <hyperlink ref="A73" location="RFI!E509" display="RFI!E509" xr:uid="{5401BEBD-D825-104E-8BD4-E11C8795C99D}"/>
    <hyperlink ref="A74" location="RFI!E510" display="RFI!E510" xr:uid="{478103EB-5B25-7E4C-B7E5-3A2DFB9546D3}"/>
    <hyperlink ref="A75" location="RFI!E519" display="RFI!E519" xr:uid="{6320A5EE-76F0-154A-88BF-E8CB56E2AE43}"/>
    <hyperlink ref="A76" location="RFI!E520" display="RFI!E520" xr:uid="{BB91E762-3BDC-8D4C-B3F0-3A43713BE51E}"/>
    <hyperlink ref="A77" location="RFI!E544" display="RFI!E544" xr:uid="{E129620C-D9F5-114C-80A4-E7998D9E0FEB}"/>
    <hyperlink ref="A78" location="RFI!E545" display="RFI!E545" xr:uid="{C6916E5B-46C1-EC42-85A8-9120E52C647A}"/>
    <hyperlink ref="A79" location="RFI!E553" display="RFI!E553" xr:uid="{A574B2FA-347F-2140-98F3-A0ADBAD23F37}"/>
    <hyperlink ref="A80" location="RFI!E561" display="RFI!E561" xr:uid="{1617E99E-0726-3C40-A938-DFE7907AAF41}"/>
    <hyperlink ref="A81" location="RFI!E568" display="RFI!E568" xr:uid="{4E77BA5A-3EB9-C445-82EE-E4B8B2B5038E}"/>
    <hyperlink ref="A82" location="RFI!E569" display="RFI!E569" xr:uid="{629434CE-4D6A-BB41-998A-D17D6483D1DB}"/>
    <hyperlink ref="A83" location="RFI!E590" display="RFI!E590" xr:uid="{C749FE55-9955-9446-BA66-2A178C6C5269}"/>
    <hyperlink ref="A84" location="RFI!E591" display="RFI!E591" xr:uid="{2EA6F014-5B73-124E-B3FC-D7D101CD03FC}"/>
    <hyperlink ref="A85" location="RFI!E603" display="RFI!E603" xr:uid="{B31568BE-CB1E-DE48-BEB3-37CA8E0409A3}"/>
    <hyperlink ref="A86" location="RFI!E617" display="RFI!E617" xr:uid="{48E8DE43-1CB1-0645-95C8-567BFA9EF34B}"/>
    <hyperlink ref="A87" location="RFI!E618" display="RFI!E618" xr:uid="{29381BCE-75FE-FF4A-A491-CD86BB8C4B9F}"/>
    <hyperlink ref="A88" location="RFI!E619" display="RFI!E619" xr:uid="{CA01DDA0-CC89-3C4F-B493-257A4A181078}"/>
    <hyperlink ref="A89" location="RFI!E633" display="RFI!E633" xr:uid="{27BC449F-0700-6A42-81EA-02DBD0A83C40}"/>
    <hyperlink ref="A90" location="RFI!E645" display="RFI!E645" xr:uid="{356FF10A-AE4A-C642-8E17-6FCCCB449F6D}"/>
    <hyperlink ref="A91" location="RFI!E646" display="RFI!E646" xr:uid="{A32BA0FD-3377-4543-B2B0-BB3C0D4A9162}"/>
    <hyperlink ref="A92" location="RFI!E652" display="RFI!E652" xr:uid="{83CD6A52-B7BD-8145-A94E-9604A108F155}"/>
    <hyperlink ref="A93" location="RFI!E662" display="RFI!E662" xr:uid="{AFB82AA0-5866-BA48-AD8E-60C3564AC0C7}"/>
    <hyperlink ref="A94" location="RFI!E670" display="RFI!E670" xr:uid="{D450222B-102C-DB4D-B937-53DADCFE6AD3}"/>
    <hyperlink ref="A95" location="RFI!E676" display="RFI!E676" xr:uid="{F3A81AC5-8803-D148-867A-EF63F98E87B8}"/>
    <hyperlink ref="A96" location="RFI!E677" display="RFI!E677" xr:uid="{61956D07-1E48-8944-9A85-2F42DEA62F0D}"/>
    <hyperlink ref="A97" location="RFI!E682" display="RFI!E682" xr:uid="{A2C0CFDD-5A89-224E-86DC-CE48E4C0DBBF}"/>
    <hyperlink ref="A98" location="RFI!E688" display="RFI!E688" xr:uid="{0247C660-CB68-1144-ACA9-3636E2582BEA}"/>
    <hyperlink ref="A99" location="RFI!E689" display="RFI!E689" xr:uid="{38CF16CC-EB97-494E-AEFF-ED052363A4C6}"/>
    <hyperlink ref="A100" location="RFI!E690" display="RFI!E690" xr:uid="{4FCAA9E7-6693-C74E-BBF1-99A0C1F7ED13}"/>
    <hyperlink ref="A101" location="RFI!E703" display="RFI!E703" xr:uid="{32BB1580-308A-684C-A075-267060C8CA3F}"/>
    <hyperlink ref="A102" location="RFI!E709" display="RFI!E709" xr:uid="{3CB40B5A-ABFC-394C-AC61-2C20AAA0A6B6}"/>
    <hyperlink ref="A103" location="RFI!E718" display="RFI!E718" xr:uid="{3502399F-8DAC-4847-ABBB-323FAD925747}"/>
    <hyperlink ref="A104" location="RFI!E722" display="RFI!E722" xr:uid="{6B92702E-449C-524A-9FE7-4BFAC2951C9F}"/>
    <hyperlink ref="A105" location="RFI!E726" display="RFI!E726" xr:uid="{37AE3ADD-F7EA-E541-80B3-31897D6A035C}"/>
    <hyperlink ref="A106" location="RFI!E730" display="RFI!E730" xr:uid="{BC3A8B02-50BA-D64E-9994-CA384823DEB0}"/>
    <hyperlink ref="A107" location="RFI!E734" display="RFI!E734" xr:uid="{4B1439DB-AB63-D348-A9C5-D8D5943E7BD9}"/>
    <hyperlink ref="A108" location="RFI!E738" display="RFI!E738" xr:uid="{9276EE2E-C544-8342-A350-649EFC92CFC3}"/>
    <hyperlink ref="A109" location="RFI!E742" display="RFI!E742" xr:uid="{D351EC81-D162-5E49-83C6-5A5DB24D9719}"/>
    <hyperlink ref="A110" location="RFI!E743" display="RFI!E743" xr:uid="{49E67322-9DCC-3F41-BCB7-F7735669CD13}"/>
    <hyperlink ref="A111" location="RFI!E750" display="RFI!E750" xr:uid="{924FEA3B-0E0F-2C4A-9355-4A87DE60B485}"/>
    <hyperlink ref="A112" location="RFI!E755" display="RFI!E755" xr:uid="{8FBE4020-947C-7440-A144-7DAD1F75A531}"/>
    <hyperlink ref="A113" location="RFI!E761" display="RFI!E761" xr:uid="{4B975156-395F-734C-B12E-8504BBB80742}"/>
    <hyperlink ref="A114" location="RFI!E771" display="RFI!E771" xr:uid="{470BCB0D-592A-DD4F-9BEC-8B74F18C365C}"/>
    <hyperlink ref="A115" location="RFI!E778" display="RFI!E778" xr:uid="{437A4C02-B373-F54D-A84C-168CE711E3A2}"/>
    <hyperlink ref="A116" location="RFI!E793" display="RFI!E793" xr:uid="{610ABD8D-1530-5E43-9796-46B4FC58EF71}"/>
    <hyperlink ref="A117" location="RFI!E799" display="RFI!E799" xr:uid="{3FEE33F4-26C9-E948-AF4E-C44C935F9388}"/>
    <hyperlink ref="A118" location="RFI!E807" display="RFI!E807" xr:uid="{E3DFCE66-30A2-DC47-8A08-C2B6A15B6308}"/>
    <hyperlink ref="A119" location="RFI!E819" display="RFI!E819" xr:uid="{BCC008F2-6A10-8B43-8E25-4C1281AE405F}"/>
    <hyperlink ref="A120" location="RFI!E825" display="RFI!E825" xr:uid="{893488F1-734C-7A44-AEA9-4AED269AB80C}"/>
    <hyperlink ref="A121" location="RFI!E836" display="RFI!E836" xr:uid="{ED33B072-83DA-3949-BDE2-45D3AE31466E}"/>
    <hyperlink ref="A122" location="RFI!E840" display="RFI!E840" xr:uid="{0D848B7F-4AD0-1544-8AE8-446EE36AFA53}"/>
    <hyperlink ref="A123" location="RFI!E845" display="RFI!E845" xr:uid="{A96E8E6A-CD2E-B742-9024-8FE0C4E46EDD}"/>
    <hyperlink ref="A124" location="RFI!E852" display="RFI!E852" xr:uid="{D9BC6EA5-F146-D947-8D2D-A1491601DD2C}"/>
    <hyperlink ref="A125" location="RFI!E856" display="RFI!E856" xr:uid="{DAEF687D-97E7-F44C-940E-95246DE9D877}"/>
    <hyperlink ref="A126" location="RFI!E860" display="RFI!E860" xr:uid="{19C96969-DF49-A743-8B11-F5EA0C688DF4}"/>
    <hyperlink ref="A127" location="RFI!E864" display="RFI!E864" xr:uid="{08A1DB39-DC8B-F944-9E8E-84F87FD01E02}"/>
    <hyperlink ref="A128" location="RFI!E865" display="RFI!E865" xr:uid="{EA54C81F-205C-8E4F-8341-52B238BFD976}"/>
    <hyperlink ref="A129" location="RFI!E870" display="RFI!E870" xr:uid="{7002FC22-085A-6B4C-8BEA-78DDBB16DFDB}"/>
    <hyperlink ref="A130" location="RFI!E881" display="RFI!E881" xr:uid="{D1432449-C39C-B14B-BCFB-FBE643DC7BCF}"/>
    <hyperlink ref="A131" location="RFI!E885" display="RFI!E885" xr:uid="{1ED4F197-3089-264C-83B4-3133F450DE96}"/>
    <hyperlink ref="A132" location="RFI!E893" display="RFI!E893" xr:uid="{9447DC4D-D806-D84E-82CD-8467DB5D8F99}"/>
    <hyperlink ref="A133" location="RFI!E897" display="RFI!E897" xr:uid="{771FEE55-B9D0-3F43-B02C-772A17929A40}"/>
    <hyperlink ref="A134" location="RFI!E901" display="RFI!E901" xr:uid="{7E964BF7-A3F6-D941-B537-F51B5842D3A4}"/>
    <hyperlink ref="A135" location="RFI!E907" display="RFI!E907" xr:uid="{9357C077-EFF2-DE47-91B3-5EE652B06D1F}"/>
    <hyperlink ref="A136" location="RFI!E911" display="RFI!E911" xr:uid="{230586E8-FFC6-8848-B867-8899B0EE2E5C}"/>
    <hyperlink ref="A137" location="RFI!E915" display="RFI!E915" xr:uid="{F90E6706-604C-1047-82C5-F50B31E21109}"/>
    <hyperlink ref="A138" location="RFI!E919" display="RFI!E919" xr:uid="{C0B8CB93-FDC7-B642-990E-C7FD0BFDC6A6}"/>
    <hyperlink ref="A139" location="RFI!E920" display="RFI!E920" xr:uid="{15291AB3-3FC4-804D-8589-2351B0C8A86A}"/>
    <hyperlink ref="A140" location="RFI!E924" display="RFI!E924" xr:uid="{CA6A6C81-322E-E347-A270-3A167F0C5DF8}"/>
    <hyperlink ref="A141" location="RFI!E929" display="RFI!E929" xr:uid="{DCCED734-82B1-5648-82EA-15100DD30499}"/>
    <hyperlink ref="A142" location="RFI!E938" display="RFI!E938" xr:uid="{5A0EE85D-D56E-BE4F-BF39-4AEF258D479E}"/>
    <hyperlink ref="A143" location="RFI!E942" display="RFI!E942" xr:uid="{81F93348-6961-A541-9620-868F091DB7A1}"/>
    <hyperlink ref="A144" location="RFI!E946" display="RFI!E946" xr:uid="{7856543A-64CE-644A-939E-3AC8C148EDAC}"/>
    <hyperlink ref="A145" location="RFI!E950" display="RFI!E950" xr:uid="{FA244E16-658C-8844-9B2C-272990B9827E}"/>
    <hyperlink ref="A146" location="RFI!E951" display="RFI!E951" xr:uid="{DB5B901A-92DC-0343-92B5-48E363797647}"/>
    <hyperlink ref="A147" location="RFI!E952" display="RFI!E952" xr:uid="{D933241A-8D94-C14D-A186-AD782C30AEDB}"/>
    <hyperlink ref="A148" location="RFI!E958" display="RFI!E958" xr:uid="{30C0D638-7717-364B-AA63-D57AF7C55985}"/>
    <hyperlink ref="A149" location="RFI!E973" display="RFI!E973" xr:uid="{D31A6F8F-E645-054B-9E69-7CBA50685A86}"/>
    <hyperlink ref="A150" location="RFI!E979" display="RFI!E979" xr:uid="{3F8C04B0-5709-6F44-BF7A-8C51D27E8320}"/>
    <hyperlink ref="A151" location="RFI!E992" display="RFI!E992" xr:uid="{88E1C5C2-6058-624C-98D6-6A1B240416B9}"/>
    <hyperlink ref="A152" location="RFI!E1005" display="RFI!E1005" xr:uid="{A5BC581C-81E3-D248-9C69-50566530A87F}"/>
    <hyperlink ref="A153" location="RFI!E1012" display="RFI!E1012" xr:uid="{503416B6-58AB-D94C-BA1E-B0C40D759792}"/>
    <hyperlink ref="A154" location="RFI!E1021" display="RFI!E1021" xr:uid="{0F5F0281-DC2C-AC4F-AC92-0A59F5FC99A1}"/>
    <hyperlink ref="A155" location="RFI!E1025" display="RFI!E1025" xr:uid="{11B27655-A38A-264E-9AC4-1C4B7A03CA8A}"/>
    <hyperlink ref="A156" location="RFI!E1029" display="RFI!E1029" xr:uid="{6C4C6647-EE5C-AF4D-AB0E-3747CD800597}"/>
    <hyperlink ref="A157" location="RFI!E1033" display="RFI!E1033" xr:uid="{54AC5B7A-F99D-1C48-A62B-E21C36D82CDB}"/>
    <hyperlink ref="A158" location="RFI!E1034" display="RFI!E1034" xr:uid="{713D2C58-2205-8845-BD76-92948A37F285}"/>
    <hyperlink ref="A159" location="RFI!E1040" display="RFI!E1040" xr:uid="{777F07B2-D8A5-144D-97CD-C7886E37F088}"/>
    <hyperlink ref="A160" location="RFI!E1049" display="RFI!E1049" xr:uid="{3EE087C4-C406-A947-B96D-BC0A59ADD765}"/>
    <hyperlink ref="A161" location="RFI!E1056" display="RFI!E1056" xr:uid="{DD951C96-58F4-4B48-A859-AB27B131221A}"/>
    <hyperlink ref="A162" location="RFI!E1075" display="RFI!E1075" xr:uid="{E2C3CD17-FCE1-5642-AF95-40A659A228BC}"/>
    <hyperlink ref="A163" location="RFI!E1079" display="RFI!E1079" xr:uid="{63F8309F-B475-BD4D-8E0D-8E94B2855C3C}"/>
    <hyperlink ref="A164" location="RFI!E1083" display="RFI!E1083" xr:uid="{3E08DE35-9543-6A4F-8D98-C56563630A22}"/>
    <hyperlink ref="A165" location="RFI!E1084" display="RFI!E1084" xr:uid="{94D7ADBD-4074-5D41-8547-3C0139E054E9}"/>
    <hyperlink ref="A166" location="RFI!E1094" display="RFI!E1094" xr:uid="{52696403-3E66-5F41-A35D-C6FE0F17DCB8}"/>
    <hyperlink ref="A167" location="RFI!E1103" display="RFI!E1103" xr:uid="{936361C7-B06F-624F-A4F3-4860DACDCFC6}"/>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F026505-E36E-134C-8FA6-017AB383EF09}">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5C774A81-4885-2A44-A6CC-8CCB6D06D5A5}">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5C16FD0E-CDB1-BD45-8AF6-4D1ED4D8EB9C}">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AF9CD-1107-CD42-9717-874F0FD19641}">
  <dimension ref="A1:AB1186"/>
  <sheetViews>
    <sheetView tabSelected="1" zoomScale="68" zoomScaleNormal="83" workbookViewId="0">
      <pane xSplit="5" ySplit="2" topLeftCell="F1109" activePane="bottomRight" state="frozen"/>
      <selection activeCell="E1" sqref="E1"/>
      <selection pane="topRight" activeCell="F1" sqref="F1"/>
      <selection pane="bottomLeft" activeCell="E3" sqref="E3"/>
      <selection pane="bottomRight" activeCell="E1109" sqref="E1109"/>
    </sheetView>
  </sheetViews>
  <sheetFormatPr baseColWidth="10" defaultColWidth="10.83203125" defaultRowHeight="16"/>
  <cols>
    <col min="1" max="1" width="7.1640625" style="2" customWidth="1"/>
    <col min="2" max="2" width="24.5" style="2" hidden="1" customWidth="1"/>
    <col min="3" max="3" width="6.33203125" style="2" hidden="1" customWidth="1"/>
    <col min="4" max="4" width="8.33203125" style="3" hidden="1" customWidth="1"/>
    <col min="5" max="5" width="23.5" style="2" customWidth="1"/>
    <col min="6" max="6" width="20.5" style="2" customWidth="1"/>
    <col min="7" max="7" width="57.83203125" style="2" customWidth="1"/>
    <col min="8" max="8" width="25.83203125" style="2" hidden="1" customWidth="1"/>
    <col min="9" max="9" width="25.6640625" style="2" hidden="1" customWidth="1"/>
    <col min="10" max="10" width="25.83203125" style="2" hidden="1" customWidth="1"/>
    <col min="11" max="11" width="26" style="2" hidden="1" customWidth="1"/>
    <col min="12" max="13" width="25.6640625" style="2" hidden="1" customWidth="1"/>
    <col min="14" max="14" width="6.1640625" style="3" hidden="1" customWidth="1"/>
    <col min="15" max="15" width="6.83203125" style="3" customWidth="1"/>
    <col min="16" max="16" width="6.83203125" style="2" customWidth="1"/>
    <col min="17" max="17" width="50.5" style="2" customWidth="1"/>
    <col min="18" max="18" width="10.6640625" style="2" hidden="1" customWidth="1"/>
    <col min="19" max="19" width="7" style="2" customWidth="1"/>
    <col min="20" max="20" width="8.6640625" style="2" customWidth="1"/>
    <col min="21" max="21" width="6.83203125" style="2" customWidth="1"/>
    <col min="22" max="22" width="44.33203125" style="2" customWidth="1"/>
    <col min="23" max="23" width="8.83203125" style="2" customWidth="1"/>
    <col min="24" max="24" width="6.83203125" style="2" customWidth="1"/>
    <col min="25" max="25" width="10.83203125" style="2"/>
    <col min="26" max="27" width="6.83203125" style="2" customWidth="1"/>
    <col min="28" max="16384" width="10.83203125" style="2"/>
  </cols>
  <sheetData>
    <row r="1" spans="1:27" ht="17">
      <c r="H1" s="234" t="s">
        <v>2101</v>
      </c>
      <c r="I1" s="235"/>
      <c r="J1" s="235"/>
      <c r="K1" s="235"/>
      <c r="L1" s="235"/>
      <c r="M1" s="235"/>
      <c r="N1" s="235"/>
      <c r="O1" s="236"/>
      <c r="P1" s="49" t="s">
        <v>2102</v>
      </c>
      <c r="Q1" s="49" t="s">
        <v>2102</v>
      </c>
      <c r="R1" s="49" t="s">
        <v>2102</v>
      </c>
      <c r="S1" s="49" t="s">
        <v>2102</v>
      </c>
      <c r="T1" s="49" t="s">
        <v>2102</v>
      </c>
      <c r="U1" s="49" t="s">
        <v>2102</v>
      </c>
      <c r="V1" s="49" t="s">
        <v>2102</v>
      </c>
      <c r="W1" s="49" t="s">
        <v>2102</v>
      </c>
      <c r="X1" s="49" t="s">
        <v>2102</v>
      </c>
      <c r="Y1" s="49" t="s">
        <v>2102</v>
      </c>
    </row>
    <row r="2" spans="1:27" ht="136">
      <c r="A2" s="2" t="s">
        <v>2103</v>
      </c>
      <c r="B2" s="2" t="s">
        <v>2104</v>
      </c>
      <c r="C2" s="2" t="s">
        <v>1184</v>
      </c>
      <c r="D2" s="3" t="s">
        <v>2105</v>
      </c>
      <c r="E2" s="9" t="s">
        <v>2106</v>
      </c>
      <c r="F2" s="9" t="s">
        <v>2107</v>
      </c>
      <c r="G2" s="9" t="s">
        <v>2108</v>
      </c>
      <c r="H2" s="189" t="s">
        <v>1200</v>
      </c>
      <c r="I2" s="189" t="s">
        <v>1192</v>
      </c>
      <c r="J2" s="189" t="s">
        <v>1195</v>
      </c>
      <c r="K2" s="189" t="s">
        <v>1206</v>
      </c>
      <c r="L2" s="189" t="s">
        <v>1802</v>
      </c>
      <c r="M2" s="189" t="s">
        <v>1877</v>
      </c>
      <c r="N2" s="190" t="s">
        <v>2109</v>
      </c>
      <c r="O2" s="190" t="s">
        <v>2110</v>
      </c>
      <c r="P2" s="25" t="s">
        <v>129</v>
      </c>
      <c r="Q2" s="25" t="s">
        <v>1876</v>
      </c>
      <c r="R2" s="191" t="s">
        <v>234</v>
      </c>
      <c r="S2" s="26" t="s">
        <v>268</v>
      </c>
      <c r="T2" s="26" t="s">
        <v>858</v>
      </c>
      <c r="U2" s="25" t="s">
        <v>720</v>
      </c>
      <c r="V2" s="25" t="s">
        <v>1202</v>
      </c>
      <c r="W2" s="191" t="s">
        <v>234</v>
      </c>
      <c r="X2" s="26" t="s">
        <v>1191</v>
      </c>
      <c r="Y2" s="26" t="s">
        <v>1840</v>
      </c>
      <c r="Z2" s="192" t="s">
        <v>1871</v>
      </c>
      <c r="AA2" s="193" t="s">
        <v>1190</v>
      </c>
    </row>
    <row r="3" spans="1:27" s="6" customFormat="1">
      <c r="E3" s="194"/>
      <c r="F3" s="194"/>
      <c r="G3" s="194"/>
      <c r="H3" s="194"/>
      <c r="I3" s="194"/>
      <c r="J3" s="194"/>
      <c r="K3" s="194"/>
      <c r="L3" s="194"/>
      <c r="M3" s="194"/>
      <c r="N3" s="194"/>
      <c r="O3" s="194"/>
      <c r="P3" s="225"/>
      <c r="Q3" s="225"/>
      <c r="R3" s="225"/>
      <c r="S3" s="225"/>
      <c r="T3" s="225"/>
      <c r="U3" s="225"/>
      <c r="V3" s="225"/>
      <c r="W3" s="225"/>
      <c r="X3" s="225"/>
      <c r="Y3" s="225"/>
      <c r="Z3" s="194"/>
      <c r="AA3" s="194"/>
    </row>
    <row r="4" spans="1:27" ht="37">
      <c r="E4" s="232" t="s">
        <v>2111</v>
      </c>
      <c r="F4" s="232"/>
      <c r="G4" s="232"/>
      <c r="H4" s="6"/>
      <c r="I4" s="6"/>
      <c r="J4" s="6"/>
      <c r="K4" s="6"/>
      <c r="L4" s="6"/>
      <c r="M4" s="6"/>
      <c r="P4" s="226"/>
      <c r="Q4" s="226"/>
      <c r="R4" s="226"/>
      <c r="S4" s="226"/>
      <c r="T4" s="226"/>
      <c r="U4" s="226"/>
      <c r="V4" s="226"/>
      <c r="W4" s="226"/>
      <c r="X4" s="226"/>
      <c r="Y4" s="226"/>
      <c r="Z4" s="6"/>
      <c r="AA4" s="6"/>
    </row>
    <row r="5" spans="1:27" ht="19">
      <c r="E5" s="237" t="s">
        <v>72</v>
      </c>
      <c r="F5" s="237"/>
      <c r="G5" s="237"/>
      <c r="P5" s="37"/>
      <c r="Q5" s="37"/>
      <c r="R5" s="37"/>
      <c r="S5" s="37"/>
      <c r="T5" s="37"/>
      <c r="U5" s="37"/>
      <c r="V5" s="37"/>
      <c r="W5" s="37"/>
      <c r="X5" s="37"/>
      <c r="Y5" s="37"/>
    </row>
    <row r="6" spans="1:27" ht="17">
      <c r="E6" s="195" t="s">
        <v>2112</v>
      </c>
      <c r="P6" s="226"/>
      <c r="Q6" s="226"/>
      <c r="R6" s="226"/>
      <c r="S6" s="226"/>
      <c r="T6" s="226"/>
      <c r="U6" s="226"/>
      <c r="V6" s="226"/>
      <c r="W6" s="226"/>
      <c r="X6" s="226"/>
      <c r="Y6" s="226"/>
      <c r="Z6" s="6"/>
      <c r="AA6" s="6"/>
    </row>
    <row r="7" spans="1:27" ht="409.6">
      <c r="A7" s="2">
        <v>2000</v>
      </c>
      <c r="B7" s="2" t="s">
        <v>2113</v>
      </c>
      <c r="E7" s="128" t="s">
        <v>3743</v>
      </c>
      <c r="F7" s="5" t="s">
        <v>2114</v>
      </c>
      <c r="G7" s="5" t="s">
        <v>2115</v>
      </c>
      <c r="H7" s="218" t="s">
        <v>3739</v>
      </c>
      <c r="I7" s="218" t="s">
        <v>3740</v>
      </c>
      <c r="J7" s="218" t="s">
        <v>3741</v>
      </c>
      <c r="K7" s="37"/>
      <c r="L7" s="37"/>
      <c r="M7" s="218" t="s">
        <v>3742</v>
      </c>
      <c r="P7" s="147">
        <v>4</v>
      </c>
      <c r="Q7" s="148" t="s">
        <v>4927</v>
      </c>
      <c r="R7" s="148"/>
      <c r="S7" s="50">
        <v>4</v>
      </c>
      <c r="T7" s="52"/>
      <c r="U7" s="147"/>
      <c r="V7" s="148"/>
      <c r="W7" s="148"/>
      <c r="X7" s="50"/>
      <c r="Y7" s="52"/>
      <c r="Z7" s="106">
        <f>IF(U7&lt;&gt;"",U7,IF(P7&lt;&gt;"",P7,IF(N7&lt;&gt;"",N7,"")))</f>
        <v>4</v>
      </c>
      <c r="AA7" s="27">
        <f>IF(X7&lt;&gt;"",X7,IF(S7&lt;&gt;"",S7,IF(O7&lt;&gt;"",O7,"")))</f>
        <v>4</v>
      </c>
    </row>
    <row r="8" spans="1:27" s="6" customFormat="1" ht="409.6">
      <c r="A8" s="2">
        <v>2001</v>
      </c>
      <c r="B8" s="2" t="s">
        <v>2116</v>
      </c>
      <c r="C8" s="2"/>
      <c r="D8" s="3"/>
      <c r="E8" s="128" t="s">
        <v>3746</v>
      </c>
      <c r="F8" s="5" t="s">
        <v>2117</v>
      </c>
      <c r="G8" s="5" t="s">
        <v>2118</v>
      </c>
      <c r="H8" s="218" t="s">
        <v>3739</v>
      </c>
      <c r="I8" s="218" t="s">
        <v>3744</v>
      </c>
      <c r="J8" s="218" t="s">
        <v>3741</v>
      </c>
      <c r="K8" s="37"/>
      <c r="L8" s="37"/>
      <c r="M8" s="218" t="s">
        <v>3745</v>
      </c>
      <c r="N8" s="3"/>
      <c r="O8" s="3"/>
      <c r="P8" s="147">
        <v>3</v>
      </c>
      <c r="Q8" s="148" t="s">
        <v>4928</v>
      </c>
      <c r="R8" s="148"/>
      <c r="S8" s="50">
        <v>3</v>
      </c>
      <c r="T8" s="52"/>
      <c r="U8" s="147"/>
      <c r="V8" s="148"/>
      <c r="W8" s="148"/>
      <c r="X8" s="50"/>
      <c r="Y8" s="52"/>
      <c r="Z8" s="106">
        <f t="shared" ref="Z8:Z70" si="0">IF(U8&lt;&gt;"",U8,IF(P8&lt;&gt;"",P8,IF(N8&lt;&gt;"",N8,"")))</f>
        <v>3</v>
      </c>
      <c r="AA8" s="27">
        <f t="shared" ref="AA8:AA70" si="1">IF(X8&lt;&gt;"",X8,IF(S8&lt;&gt;"",S8,IF(O8&lt;&gt;"",O8,"")))</f>
        <v>3</v>
      </c>
    </row>
    <row r="9" spans="1:27" s="6" customFormat="1" ht="409.6">
      <c r="A9" s="2">
        <v>2002</v>
      </c>
      <c r="B9" s="2" t="s">
        <v>2119</v>
      </c>
      <c r="C9" s="2"/>
      <c r="D9" s="3"/>
      <c r="E9" s="128" t="s">
        <v>3750</v>
      </c>
      <c r="F9" s="5" t="s">
        <v>2120</v>
      </c>
      <c r="G9" s="5" t="s">
        <v>2121</v>
      </c>
      <c r="H9" s="218" t="s">
        <v>3739</v>
      </c>
      <c r="I9" s="218" t="s">
        <v>3747</v>
      </c>
      <c r="J9" s="218" t="s">
        <v>3741</v>
      </c>
      <c r="K9" s="218" t="s">
        <v>3748</v>
      </c>
      <c r="L9" s="37"/>
      <c r="M9" s="218" t="s">
        <v>3749</v>
      </c>
      <c r="N9" s="3"/>
      <c r="O9" s="3"/>
      <c r="P9" s="147">
        <v>3</v>
      </c>
      <c r="Q9" s="148" t="s">
        <v>4929</v>
      </c>
      <c r="R9" s="148"/>
      <c r="S9" s="50">
        <v>3</v>
      </c>
      <c r="T9" s="52"/>
      <c r="U9" s="147"/>
      <c r="V9" s="148"/>
      <c r="W9" s="148"/>
      <c r="X9" s="50"/>
      <c r="Y9" s="52"/>
      <c r="Z9" s="106">
        <f t="shared" si="0"/>
        <v>3</v>
      </c>
      <c r="AA9" s="27">
        <f t="shared" si="1"/>
        <v>3</v>
      </c>
    </row>
    <row r="10" spans="1:27" s="6" customFormat="1" ht="409.6">
      <c r="A10" s="2">
        <v>2003</v>
      </c>
      <c r="B10" s="2" t="s">
        <v>2122</v>
      </c>
      <c r="C10" s="2"/>
      <c r="D10" s="3"/>
      <c r="E10" s="128" t="s">
        <v>3752</v>
      </c>
      <c r="F10" s="5" t="s">
        <v>2123</v>
      </c>
      <c r="G10" s="5" t="s">
        <v>2124</v>
      </c>
      <c r="H10" s="218" t="s">
        <v>3739</v>
      </c>
      <c r="I10" s="218" t="s">
        <v>3751</v>
      </c>
      <c r="J10" s="218" t="s">
        <v>3741</v>
      </c>
      <c r="K10" s="37"/>
      <c r="L10" s="37"/>
      <c r="M10" s="37"/>
      <c r="N10" s="3"/>
      <c r="O10" s="3"/>
      <c r="P10" s="147">
        <v>3</v>
      </c>
      <c r="Q10" s="148" t="s">
        <v>4930</v>
      </c>
      <c r="R10" s="148"/>
      <c r="S10" s="50">
        <v>3</v>
      </c>
      <c r="T10" s="52"/>
      <c r="U10" s="147"/>
      <c r="V10" s="148"/>
      <c r="W10" s="148"/>
      <c r="X10" s="50"/>
      <c r="Y10" s="52"/>
      <c r="Z10" s="106">
        <f t="shared" si="0"/>
        <v>3</v>
      </c>
      <c r="AA10" s="27">
        <f t="shared" si="1"/>
        <v>3</v>
      </c>
    </row>
    <row r="11" spans="1:27" s="6" customFormat="1" ht="409.6">
      <c r="A11" s="2">
        <v>2004</v>
      </c>
      <c r="B11" s="2" t="s">
        <v>2125</v>
      </c>
      <c r="C11" s="2"/>
      <c r="D11" s="3"/>
      <c r="E11" s="128" t="s">
        <v>3755</v>
      </c>
      <c r="F11" s="5" t="s">
        <v>2126</v>
      </c>
      <c r="G11" s="5" t="s">
        <v>2127</v>
      </c>
      <c r="H11" s="218" t="s">
        <v>3739</v>
      </c>
      <c r="I11" s="218" t="s">
        <v>3753</v>
      </c>
      <c r="J11" s="218" t="s">
        <v>3741</v>
      </c>
      <c r="K11" s="218" t="s">
        <v>3754</v>
      </c>
      <c r="L11" s="37"/>
      <c r="M11" s="37"/>
      <c r="N11" s="3"/>
      <c r="O11" s="3"/>
      <c r="P11" s="147">
        <v>3</v>
      </c>
      <c r="Q11" s="148" t="s">
        <v>4931</v>
      </c>
      <c r="R11" s="148"/>
      <c r="S11" s="50">
        <v>3</v>
      </c>
      <c r="T11" s="52"/>
      <c r="U11" s="147"/>
      <c r="V11" s="148"/>
      <c r="W11" s="148"/>
      <c r="X11" s="50"/>
      <c r="Y11" s="52"/>
      <c r="Z11" s="106">
        <f t="shared" si="0"/>
        <v>3</v>
      </c>
      <c r="AA11" s="27">
        <f t="shared" si="1"/>
        <v>3</v>
      </c>
    </row>
    <row r="12" spans="1:27" s="6" customFormat="1" ht="187">
      <c r="A12" s="2">
        <v>2005</v>
      </c>
      <c r="B12" s="2" t="s">
        <v>489</v>
      </c>
      <c r="C12" s="2"/>
      <c r="D12" s="3"/>
      <c r="E12" s="219" t="s">
        <v>3756</v>
      </c>
      <c r="F12" s="5" t="s">
        <v>2128</v>
      </c>
      <c r="G12" s="5" t="s">
        <v>2129</v>
      </c>
      <c r="H12" s="37"/>
      <c r="I12" s="37"/>
      <c r="J12" s="37"/>
      <c r="K12" s="37"/>
      <c r="L12" s="37"/>
      <c r="M12" s="37"/>
      <c r="N12" s="3"/>
      <c r="O12" s="3"/>
      <c r="P12" s="147">
        <v>2</v>
      </c>
      <c r="Q12" s="148" t="s">
        <v>4932</v>
      </c>
      <c r="R12" s="148"/>
      <c r="S12" s="50">
        <v>2</v>
      </c>
      <c r="T12" s="52"/>
      <c r="U12" s="147"/>
      <c r="V12" s="148"/>
      <c r="W12" s="148"/>
      <c r="X12" s="50"/>
      <c r="Y12" s="52"/>
      <c r="Z12" s="106">
        <f t="shared" si="0"/>
        <v>2</v>
      </c>
      <c r="AA12" s="27">
        <f t="shared" si="1"/>
        <v>2</v>
      </c>
    </row>
    <row r="13" spans="1:27" s="6" customFormat="1">
      <c r="A13" s="2"/>
      <c r="H13" s="2"/>
      <c r="P13" s="226"/>
      <c r="Q13" s="226"/>
      <c r="R13" s="226"/>
      <c r="S13" s="226"/>
      <c r="T13" s="226"/>
      <c r="U13" s="226"/>
      <c r="V13" s="226"/>
      <c r="W13" s="226"/>
      <c r="X13" s="226"/>
      <c r="Y13" s="226"/>
    </row>
    <row r="14" spans="1:27" s="6" customFormat="1">
      <c r="A14" s="2"/>
      <c r="H14" s="2"/>
      <c r="P14" s="226"/>
      <c r="Q14" s="226"/>
      <c r="R14" s="226"/>
      <c r="S14" s="226"/>
      <c r="T14" s="226"/>
      <c r="U14" s="226"/>
      <c r="V14" s="226"/>
      <c r="W14" s="226"/>
      <c r="X14" s="226"/>
      <c r="Y14" s="226"/>
    </row>
    <row r="15" spans="1:27" s="6" customFormat="1" ht="17">
      <c r="A15" s="2"/>
      <c r="E15" s="195" t="s">
        <v>2130</v>
      </c>
      <c r="H15" s="2"/>
      <c r="P15" s="226"/>
      <c r="Q15" s="226"/>
      <c r="R15" s="226"/>
      <c r="S15" s="226"/>
      <c r="T15" s="226"/>
      <c r="U15" s="226"/>
      <c r="V15" s="226"/>
      <c r="W15" s="226"/>
      <c r="X15" s="226"/>
      <c r="Y15" s="226"/>
    </row>
    <row r="16" spans="1:27" s="6" customFormat="1" ht="409.6">
      <c r="A16" s="2">
        <v>2006</v>
      </c>
      <c r="B16" s="2" t="s">
        <v>2131</v>
      </c>
      <c r="C16" s="2"/>
      <c r="D16" s="3"/>
      <c r="E16" s="128" t="s">
        <v>3758</v>
      </c>
      <c r="F16" s="5" t="s">
        <v>2132</v>
      </c>
      <c r="G16" s="5" t="s">
        <v>2133</v>
      </c>
      <c r="H16" s="218" t="s">
        <v>3739</v>
      </c>
      <c r="I16" s="218" t="s">
        <v>3757</v>
      </c>
      <c r="J16" s="218" t="s">
        <v>3741</v>
      </c>
      <c r="K16" s="37"/>
      <c r="L16" s="37"/>
      <c r="M16" s="37"/>
      <c r="N16" s="3"/>
      <c r="O16" s="3"/>
      <c r="P16" s="147">
        <v>3</v>
      </c>
      <c r="Q16" s="148" t="s">
        <v>4933</v>
      </c>
      <c r="R16" s="148"/>
      <c r="S16" s="50">
        <v>3</v>
      </c>
      <c r="T16" s="52"/>
      <c r="U16" s="147"/>
      <c r="V16" s="148"/>
      <c r="W16" s="148"/>
      <c r="X16" s="50"/>
      <c r="Y16" s="52"/>
      <c r="Z16" s="106">
        <f t="shared" si="0"/>
        <v>3</v>
      </c>
      <c r="AA16" s="27">
        <f t="shared" si="1"/>
        <v>3</v>
      </c>
    </row>
    <row r="17" spans="1:27" s="6" customFormat="1" ht="409.6">
      <c r="A17" s="2">
        <v>2007</v>
      </c>
      <c r="B17" s="2" t="s">
        <v>2134</v>
      </c>
      <c r="C17" s="2"/>
      <c r="D17" s="3"/>
      <c r="E17" s="128" t="s">
        <v>3760</v>
      </c>
      <c r="F17" s="5" t="s">
        <v>2135</v>
      </c>
      <c r="G17" s="5" t="s">
        <v>2136</v>
      </c>
      <c r="H17" s="218" t="s">
        <v>3739</v>
      </c>
      <c r="I17" s="218" t="s">
        <v>3759</v>
      </c>
      <c r="J17" s="218" t="s">
        <v>3741</v>
      </c>
      <c r="K17" s="37"/>
      <c r="L17" s="37"/>
      <c r="M17" s="37"/>
      <c r="N17" s="3"/>
      <c r="O17" s="3"/>
      <c r="P17" s="147">
        <v>3</v>
      </c>
      <c r="Q17" s="148" t="s">
        <v>4934</v>
      </c>
      <c r="R17" s="148"/>
      <c r="S17" s="50">
        <v>3</v>
      </c>
      <c r="T17" s="52"/>
      <c r="U17" s="147"/>
      <c r="V17" s="148"/>
      <c r="W17" s="148"/>
      <c r="X17" s="50"/>
      <c r="Y17" s="52"/>
      <c r="Z17" s="106">
        <f t="shared" si="0"/>
        <v>3</v>
      </c>
      <c r="AA17" s="27">
        <f t="shared" si="1"/>
        <v>3</v>
      </c>
    </row>
    <row r="18" spans="1:27" s="6" customFormat="1" ht="409.6">
      <c r="A18" s="2">
        <v>2008</v>
      </c>
      <c r="B18" s="2" t="s">
        <v>2131</v>
      </c>
      <c r="C18" s="2"/>
      <c r="D18" s="3"/>
      <c r="E18" s="128" t="s">
        <v>3761</v>
      </c>
      <c r="F18" s="5" t="s">
        <v>2137</v>
      </c>
      <c r="G18" s="5" t="s">
        <v>2138</v>
      </c>
      <c r="H18" s="218" t="s">
        <v>3739</v>
      </c>
      <c r="I18" s="218" t="s">
        <v>3757</v>
      </c>
      <c r="J18" s="218" t="s">
        <v>3741</v>
      </c>
      <c r="K18" s="37"/>
      <c r="L18" s="37"/>
      <c r="M18" s="37"/>
      <c r="N18" s="3"/>
      <c r="O18" s="3"/>
      <c r="P18" s="147">
        <v>4</v>
      </c>
      <c r="Q18" s="148" t="s">
        <v>4935</v>
      </c>
      <c r="R18" s="148"/>
      <c r="S18" s="50">
        <v>4</v>
      </c>
      <c r="T18" s="52"/>
      <c r="U18" s="147"/>
      <c r="V18" s="148"/>
      <c r="W18" s="148"/>
      <c r="X18" s="50"/>
      <c r="Y18" s="52"/>
      <c r="Z18" s="106">
        <f t="shared" si="0"/>
        <v>4</v>
      </c>
      <c r="AA18" s="27">
        <f t="shared" si="1"/>
        <v>4</v>
      </c>
    </row>
    <row r="19" spans="1:27" s="6" customFormat="1" ht="409.6">
      <c r="A19" s="2">
        <v>2009</v>
      </c>
      <c r="B19" s="2" t="s">
        <v>2139</v>
      </c>
      <c r="C19" s="2"/>
      <c r="D19" s="3"/>
      <c r="E19" s="128" t="s">
        <v>3764</v>
      </c>
      <c r="F19" s="5" t="s">
        <v>2140</v>
      </c>
      <c r="G19" s="5" t="s">
        <v>2141</v>
      </c>
      <c r="H19" s="218" t="s">
        <v>3739</v>
      </c>
      <c r="I19" s="218" t="s">
        <v>3762</v>
      </c>
      <c r="J19" s="218" t="s">
        <v>3741</v>
      </c>
      <c r="K19" s="218" t="s">
        <v>3763</v>
      </c>
      <c r="L19" s="37"/>
      <c r="M19" s="37"/>
      <c r="N19" s="3"/>
      <c r="O19" s="3"/>
      <c r="P19" s="147">
        <v>2</v>
      </c>
      <c r="Q19" s="148" t="s">
        <v>4936</v>
      </c>
      <c r="R19" s="148"/>
      <c r="S19" s="50">
        <v>2</v>
      </c>
      <c r="T19" s="52"/>
      <c r="U19" s="147"/>
      <c r="V19" s="148"/>
      <c r="W19" s="148"/>
      <c r="X19" s="50"/>
      <c r="Y19" s="52"/>
      <c r="Z19" s="106">
        <f t="shared" si="0"/>
        <v>2</v>
      </c>
      <c r="AA19" s="27">
        <f t="shared" si="1"/>
        <v>2</v>
      </c>
    </row>
    <row r="20" spans="1:27" s="6" customFormat="1" ht="409.6">
      <c r="A20" s="2">
        <v>2010</v>
      </c>
      <c r="B20" s="2" t="s">
        <v>2142</v>
      </c>
      <c r="C20" s="2"/>
      <c r="D20" s="3"/>
      <c r="E20" s="128" t="s">
        <v>3768</v>
      </c>
      <c r="F20" s="5" t="s">
        <v>2143</v>
      </c>
      <c r="G20" s="5" t="s">
        <v>2144</v>
      </c>
      <c r="H20" s="218" t="s">
        <v>3739</v>
      </c>
      <c r="I20" s="218" t="s">
        <v>3765</v>
      </c>
      <c r="J20" s="218" t="s">
        <v>3741</v>
      </c>
      <c r="K20" s="218" t="s">
        <v>3766</v>
      </c>
      <c r="L20" s="37"/>
      <c r="M20" s="218" t="s">
        <v>3767</v>
      </c>
      <c r="N20" s="3"/>
      <c r="O20" s="3"/>
      <c r="P20" s="147">
        <v>3</v>
      </c>
      <c r="Q20" s="148" t="s">
        <v>4937</v>
      </c>
      <c r="R20" s="148"/>
      <c r="S20" s="223">
        <v>3</v>
      </c>
      <c r="T20" s="52"/>
      <c r="U20" s="147"/>
      <c r="V20" s="148"/>
      <c r="W20" s="148"/>
      <c r="X20" s="50"/>
      <c r="Y20" s="52"/>
      <c r="Z20" s="106">
        <f t="shared" si="0"/>
        <v>3</v>
      </c>
      <c r="AA20" s="27">
        <f t="shared" si="1"/>
        <v>3</v>
      </c>
    </row>
    <row r="21" spans="1:27" s="6" customFormat="1">
      <c r="A21" s="2"/>
      <c r="H21" s="2"/>
      <c r="P21" s="226"/>
      <c r="Q21" s="226"/>
      <c r="R21" s="226"/>
      <c r="S21" s="226"/>
      <c r="T21" s="226"/>
      <c r="U21" s="226"/>
      <c r="V21" s="226"/>
      <c r="W21" s="226"/>
      <c r="X21" s="226"/>
      <c r="Y21" s="226"/>
    </row>
    <row r="22" spans="1:27" s="6" customFormat="1">
      <c r="A22" s="2"/>
      <c r="H22" s="2"/>
      <c r="P22" s="226"/>
      <c r="Q22" s="226"/>
      <c r="R22" s="226"/>
      <c r="S22" s="226"/>
      <c r="T22" s="226"/>
      <c r="U22" s="226"/>
      <c r="V22" s="226"/>
      <c r="W22" s="226"/>
      <c r="X22" s="226"/>
      <c r="Y22" s="226"/>
    </row>
    <row r="23" spans="1:27" s="6" customFormat="1" ht="17">
      <c r="A23" s="2"/>
      <c r="E23" s="195" t="s">
        <v>2145</v>
      </c>
      <c r="H23" s="2"/>
      <c r="P23" s="226"/>
      <c r="Q23" s="226"/>
      <c r="R23" s="226"/>
      <c r="S23" s="226"/>
      <c r="T23" s="226"/>
      <c r="U23" s="226"/>
      <c r="V23" s="226"/>
      <c r="W23" s="226"/>
      <c r="X23" s="226"/>
      <c r="Y23" s="226"/>
    </row>
    <row r="24" spans="1:27" s="6" customFormat="1" ht="409.6">
      <c r="A24" s="2">
        <v>2011</v>
      </c>
      <c r="B24" s="2" t="s">
        <v>2146</v>
      </c>
      <c r="C24" s="2"/>
      <c r="D24" s="3"/>
      <c r="E24" s="128" t="s">
        <v>3773</v>
      </c>
      <c r="F24" s="5" t="s">
        <v>2147</v>
      </c>
      <c r="G24" s="5" t="s">
        <v>2148</v>
      </c>
      <c r="H24" s="218" t="s">
        <v>3769</v>
      </c>
      <c r="I24" s="218" t="s">
        <v>3770</v>
      </c>
      <c r="J24" s="218" t="s">
        <v>3771</v>
      </c>
      <c r="K24" s="37"/>
      <c r="L24" s="37"/>
      <c r="M24" s="218" t="s">
        <v>3772</v>
      </c>
      <c r="N24" s="3"/>
      <c r="O24" s="3"/>
      <c r="P24" s="147">
        <v>3</v>
      </c>
      <c r="Q24" s="148" t="s">
        <v>4938</v>
      </c>
      <c r="R24" s="148"/>
      <c r="S24" s="50">
        <v>3</v>
      </c>
      <c r="T24" s="52"/>
      <c r="U24" s="147"/>
      <c r="V24" s="148"/>
      <c r="W24" s="148"/>
      <c r="X24" s="50"/>
      <c r="Y24" s="52"/>
      <c r="Z24" s="106">
        <f t="shared" si="0"/>
        <v>3</v>
      </c>
      <c r="AA24" s="27">
        <f t="shared" si="1"/>
        <v>3</v>
      </c>
    </row>
    <row r="25" spans="1:27" s="6" customFormat="1" ht="409.6">
      <c r="A25" s="2">
        <v>2012</v>
      </c>
      <c r="B25" s="6" t="s">
        <v>2149</v>
      </c>
      <c r="E25" s="128" t="s">
        <v>3775</v>
      </c>
      <c r="F25" s="5" t="s">
        <v>2150</v>
      </c>
      <c r="G25" s="5" t="s">
        <v>2151</v>
      </c>
      <c r="H25" s="218" t="s">
        <v>3769</v>
      </c>
      <c r="I25" s="218" t="s">
        <v>3774</v>
      </c>
      <c r="J25" s="218" t="s">
        <v>3771</v>
      </c>
      <c r="K25" s="37"/>
      <c r="L25" s="37"/>
      <c r="M25" s="37"/>
      <c r="N25" s="3"/>
      <c r="O25" s="3"/>
      <c r="P25" s="147">
        <v>3</v>
      </c>
      <c r="Q25" s="148" t="s">
        <v>4939</v>
      </c>
      <c r="R25" s="148"/>
      <c r="S25" s="50">
        <v>3</v>
      </c>
      <c r="T25" s="52"/>
      <c r="U25" s="147"/>
      <c r="V25" s="148"/>
      <c r="W25" s="148"/>
      <c r="X25" s="50"/>
      <c r="Y25" s="52"/>
      <c r="Z25" s="106">
        <f t="shared" si="0"/>
        <v>3</v>
      </c>
      <c r="AA25" s="27">
        <f t="shared" si="1"/>
        <v>3</v>
      </c>
    </row>
    <row r="26" spans="1:27" s="6" customFormat="1" ht="409.6">
      <c r="A26" s="2">
        <v>2013</v>
      </c>
      <c r="B26" s="6" t="s">
        <v>2152</v>
      </c>
      <c r="E26" s="128" t="s">
        <v>3779</v>
      </c>
      <c r="F26" s="5" t="s">
        <v>2153</v>
      </c>
      <c r="G26" s="5" t="s">
        <v>2154</v>
      </c>
      <c r="H26" s="218" t="s">
        <v>3769</v>
      </c>
      <c r="I26" s="218" t="s">
        <v>3776</v>
      </c>
      <c r="J26" s="218" t="s">
        <v>3771</v>
      </c>
      <c r="K26" s="218" t="s">
        <v>3777</v>
      </c>
      <c r="L26" s="37"/>
      <c r="M26" s="218" t="s">
        <v>3778</v>
      </c>
      <c r="N26" s="3"/>
      <c r="O26" s="3"/>
      <c r="P26" s="147">
        <v>3</v>
      </c>
      <c r="Q26" s="148" t="s">
        <v>4940</v>
      </c>
      <c r="R26" s="148"/>
      <c r="S26" s="50">
        <v>3</v>
      </c>
      <c r="T26" s="52"/>
      <c r="U26" s="147"/>
      <c r="V26" s="148"/>
      <c r="W26" s="148"/>
      <c r="X26" s="50"/>
      <c r="Y26" s="52"/>
      <c r="Z26" s="106">
        <f t="shared" si="0"/>
        <v>3</v>
      </c>
      <c r="AA26" s="27">
        <f t="shared" si="1"/>
        <v>3</v>
      </c>
    </row>
    <row r="27" spans="1:27" s="6" customFormat="1" ht="409.6">
      <c r="A27" s="2">
        <v>2014</v>
      </c>
      <c r="B27" s="6" t="s">
        <v>2155</v>
      </c>
      <c r="E27" s="128" t="s">
        <v>3782</v>
      </c>
      <c r="F27" s="5" t="s">
        <v>2156</v>
      </c>
      <c r="G27" s="5" t="s">
        <v>2157</v>
      </c>
      <c r="H27" s="218" t="s">
        <v>3769</v>
      </c>
      <c r="I27" s="218" t="s">
        <v>3780</v>
      </c>
      <c r="J27" s="218" t="s">
        <v>3771</v>
      </c>
      <c r="K27" s="218" t="s">
        <v>3781</v>
      </c>
      <c r="L27" s="37"/>
      <c r="M27" s="37"/>
      <c r="N27" s="3"/>
      <c r="O27" s="3"/>
      <c r="P27" s="147">
        <v>3</v>
      </c>
      <c r="Q27" s="148" t="s">
        <v>4941</v>
      </c>
      <c r="R27" s="148"/>
      <c r="S27" s="50">
        <v>3</v>
      </c>
      <c r="T27" s="52"/>
      <c r="U27" s="147"/>
      <c r="V27" s="148"/>
      <c r="W27" s="148"/>
      <c r="X27" s="50"/>
      <c r="Y27" s="52"/>
      <c r="Z27" s="106">
        <f t="shared" si="0"/>
        <v>3</v>
      </c>
      <c r="AA27" s="27">
        <f t="shared" si="1"/>
        <v>3</v>
      </c>
    </row>
    <row r="28" spans="1:27" s="6" customFormat="1" ht="409.6">
      <c r="A28" s="2">
        <v>2015</v>
      </c>
      <c r="B28" s="6" t="s">
        <v>2158</v>
      </c>
      <c r="E28" s="128" t="s">
        <v>3783</v>
      </c>
      <c r="F28" s="5" t="s">
        <v>2159</v>
      </c>
      <c r="G28" s="5" t="s">
        <v>2160</v>
      </c>
      <c r="H28" s="218" t="s">
        <v>3769</v>
      </c>
      <c r="I28" s="218" t="s">
        <v>3757</v>
      </c>
      <c r="J28" s="218" t="s">
        <v>3771</v>
      </c>
      <c r="K28" s="37"/>
      <c r="L28" s="37"/>
      <c r="M28" s="37"/>
      <c r="N28" s="3"/>
      <c r="O28" s="3"/>
      <c r="P28" s="147">
        <v>2</v>
      </c>
      <c r="Q28" s="148" t="s">
        <v>4942</v>
      </c>
      <c r="R28" s="148"/>
      <c r="S28" s="50">
        <v>2</v>
      </c>
      <c r="T28" s="52"/>
      <c r="U28" s="147"/>
      <c r="V28" s="148"/>
      <c r="W28" s="148"/>
      <c r="X28" s="50"/>
      <c r="Y28" s="52"/>
      <c r="Z28" s="106">
        <f t="shared" si="0"/>
        <v>2</v>
      </c>
      <c r="AA28" s="27">
        <f t="shared" si="1"/>
        <v>2</v>
      </c>
    </row>
    <row r="29" spans="1:27" s="6" customFormat="1">
      <c r="A29" s="2"/>
      <c r="H29" s="2"/>
      <c r="P29" s="226"/>
      <c r="Q29" s="226"/>
      <c r="R29" s="226"/>
      <c r="S29" s="226"/>
      <c r="T29" s="226"/>
      <c r="U29" s="226"/>
      <c r="V29" s="226"/>
      <c r="W29" s="226"/>
      <c r="X29" s="226"/>
      <c r="Y29" s="226"/>
    </row>
    <row r="30" spans="1:27" s="6" customFormat="1">
      <c r="A30" s="2"/>
      <c r="H30" s="2"/>
      <c r="P30" s="226"/>
      <c r="Q30" s="226"/>
      <c r="R30" s="226"/>
      <c r="S30" s="226"/>
      <c r="T30" s="226"/>
      <c r="U30" s="226"/>
      <c r="V30" s="226"/>
      <c r="W30" s="226"/>
      <c r="X30" s="226"/>
      <c r="Y30" s="226"/>
    </row>
    <row r="31" spans="1:27" s="6" customFormat="1" ht="17">
      <c r="A31" s="2"/>
      <c r="E31" s="195" t="s">
        <v>2161</v>
      </c>
      <c r="H31" s="2"/>
      <c r="P31" s="226"/>
      <c r="Q31" s="226"/>
      <c r="R31" s="226"/>
      <c r="S31" s="226"/>
      <c r="T31" s="226"/>
      <c r="U31" s="226"/>
      <c r="V31" s="226"/>
      <c r="W31" s="226"/>
      <c r="X31" s="226"/>
      <c r="Y31" s="226"/>
    </row>
    <row r="32" spans="1:27" ht="409.6">
      <c r="A32" s="2">
        <v>2016</v>
      </c>
      <c r="B32" s="2" t="s">
        <v>2162</v>
      </c>
      <c r="E32" s="128" t="s">
        <v>3786</v>
      </c>
      <c r="F32" s="5" t="s">
        <v>2163</v>
      </c>
      <c r="G32" s="5" t="s">
        <v>2164</v>
      </c>
      <c r="H32" s="218" t="s">
        <v>3769</v>
      </c>
      <c r="I32" s="218" t="s">
        <v>3784</v>
      </c>
      <c r="J32" s="218" t="s">
        <v>3771</v>
      </c>
      <c r="K32" s="37"/>
      <c r="L32" s="37"/>
      <c r="M32" s="218" t="s">
        <v>3785</v>
      </c>
      <c r="P32" s="147">
        <v>4</v>
      </c>
      <c r="Q32" s="148" t="s">
        <v>4943</v>
      </c>
      <c r="R32" s="148"/>
      <c r="S32" s="50">
        <v>4</v>
      </c>
      <c r="T32" s="52"/>
      <c r="U32" s="147"/>
      <c r="V32" s="148"/>
      <c r="W32" s="148"/>
      <c r="X32" s="50"/>
      <c r="Y32" s="52"/>
      <c r="Z32" s="106">
        <f t="shared" si="0"/>
        <v>4</v>
      </c>
      <c r="AA32" s="27">
        <f t="shared" si="1"/>
        <v>4</v>
      </c>
    </row>
    <row r="33" spans="1:27" ht="409.6">
      <c r="A33" s="2">
        <v>2017</v>
      </c>
      <c r="B33" s="2" t="s">
        <v>2165</v>
      </c>
      <c r="E33" s="128" t="s">
        <v>3789</v>
      </c>
      <c r="F33" s="5" t="s">
        <v>2166</v>
      </c>
      <c r="G33" s="5" t="s">
        <v>2167</v>
      </c>
      <c r="H33" s="218" t="s">
        <v>3769</v>
      </c>
      <c r="I33" s="218" t="s">
        <v>3787</v>
      </c>
      <c r="J33" s="218" t="s">
        <v>3771</v>
      </c>
      <c r="K33" s="218" t="s">
        <v>3788</v>
      </c>
      <c r="L33" s="37"/>
      <c r="M33" s="37"/>
      <c r="P33" s="147">
        <v>3</v>
      </c>
      <c r="Q33" s="148" t="s">
        <v>4944</v>
      </c>
      <c r="R33" s="148"/>
      <c r="S33" s="50">
        <v>3</v>
      </c>
      <c r="T33" s="52"/>
      <c r="U33" s="147"/>
      <c r="V33" s="148"/>
      <c r="W33" s="148"/>
      <c r="X33" s="50"/>
      <c r="Y33" s="52"/>
      <c r="Z33" s="106">
        <f t="shared" si="0"/>
        <v>3</v>
      </c>
      <c r="AA33" s="27">
        <f t="shared" si="1"/>
        <v>3</v>
      </c>
    </row>
    <row r="34" spans="1:27" ht="409.6">
      <c r="A34" s="2">
        <v>2018</v>
      </c>
      <c r="B34" s="2" t="s">
        <v>2168</v>
      </c>
      <c r="E34" s="128" t="s">
        <v>3793</v>
      </c>
      <c r="F34" s="5" t="s">
        <v>2169</v>
      </c>
      <c r="G34" s="5" t="s">
        <v>2170</v>
      </c>
      <c r="H34" s="218" t="s">
        <v>3790</v>
      </c>
      <c r="I34" s="218" t="s">
        <v>3791</v>
      </c>
      <c r="J34" s="218" t="s">
        <v>3792</v>
      </c>
      <c r="K34" s="37"/>
      <c r="L34" s="37"/>
      <c r="M34" s="37"/>
      <c r="P34" s="147">
        <v>4</v>
      </c>
      <c r="Q34" s="148" t="s">
        <v>4945</v>
      </c>
      <c r="R34" s="148"/>
      <c r="S34" s="223">
        <v>4</v>
      </c>
      <c r="T34" s="52"/>
      <c r="U34" s="147"/>
      <c r="V34" s="148"/>
      <c r="W34" s="148"/>
      <c r="X34" s="50"/>
      <c r="Y34" s="52"/>
      <c r="Z34" s="106">
        <f t="shared" si="0"/>
        <v>4</v>
      </c>
      <c r="AA34" s="27">
        <f t="shared" si="1"/>
        <v>4</v>
      </c>
    </row>
    <row r="35" spans="1:27" ht="409.6">
      <c r="A35" s="2">
        <v>2019</v>
      </c>
      <c r="B35" s="2" t="s">
        <v>2171</v>
      </c>
      <c r="E35" s="128" t="s">
        <v>3796</v>
      </c>
      <c r="F35" s="5" t="s">
        <v>2172</v>
      </c>
      <c r="G35" s="5" t="s">
        <v>2173</v>
      </c>
      <c r="H35" s="218" t="s">
        <v>3769</v>
      </c>
      <c r="I35" s="218" t="s">
        <v>3794</v>
      </c>
      <c r="J35" s="218" t="s">
        <v>3771</v>
      </c>
      <c r="K35" s="37"/>
      <c r="L35" s="37"/>
      <c r="M35" s="218" t="s">
        <v>3795</v>
      </c>
      <c r="P35" s="147">
        <v>2</v>
      </c>
      <c r="Q35" s="148" t="s">
        <v>4946</v>
      </c>
      <c r="R35" s="148"/>
      <c r="S35" s="50">
        <v>2.5</v>
      </c>
      <c r="T35" s="52"/>
      <c r="U35" s="147"/>
      <c r="V35" s="148"/>
      <c r="W35" s="148"/>
      <c r="X35" s="50"/>
      <c r="Y35" s="52"/>
      <c r="Z35" s="106">
        <f t="shared" si="0"/>
        <v>2</v>
      </c>
      <c r="AA35" s="27">
        <f t="shared" si="1"/>
        <v>2.5</v>
      </c>
    </row>
    <row r="36" spans="1:27" ht="409.6">
      <c r="A36" s="2">
        <v>2020</v>
      </c>
      <c r="B36" s="2" t="s">
        <v>2158</v>
      </c>
      <c r="E36" s="128" t="s">
        <v>3797</v>
      </c>
      <c r="F36" s="5" t="s">
        <v>2174</v>
      </c>
      <c r="G36" s="5" t="s">
        <v>2175</v>
      </c>
      <c r="H36" s="218" t="s">
        <v>3769</v>
      </c>
      <c r="I36" s="218" t="s">
        <v>3757</v>
      </c>
      <c r="J36" s="218" t="s">
        <v>3771</v>
      </c>
      <c r="K36" s="37"/>
      <c r="L36" s="37"/>
      <c r="M36" s="37"/>
      <c r="P36" s="147">
        <v>3</v>
      </c>
      <c r="Q36" s="148" t="s">
        <v>4947</v>
      </c>
      <c r="R36" s="148"/>
      <c r="S36" s="50">
        <v>3</v>
      </c>
      <c r="T36" s="52" t="s">
        <v>5470</v>
      </c>
      <c r="U36" s="147"/>
      <c r="V36" s="148"/>
      <c r="W36" s="148"/>
      <c r="X36" s="50"/>
      <c r="Y36" s="52"/>
      <c r="Z36" s="106">
        <f t="shared" si="0"/>
        <v>3</v>
      </c>
      <c r="AA36" s="27">
        <f t="shared" si="1"/>
        <v>3</v>
      </c>
    </row>
    <row r="37" spans="1:27" ht="409.6">
      <c r="A37" s="2">
        <v>2021</v>
      </c>
      <c r="B37" s="2" t="s">
        <v>2158</v>
      </c>
      <c r="E37" s="128" t="s">
        <v>3798</v>
      </c>
      <c r="F37" s="5" t="s">
        <v>2176</v>
      </c>
      <c r="G37" s="5" t="s">
        <v>2177</v>
      </c>
      <c r="H37" s="218" t="s">
        <v>3769</v>
      </c>
      <c r="I37" s="218" t="s">
        <v>3757</v>
      </c>
      <c r="J37" s="218" t="s">
        <v>3771</v>
      </c>
      <c r="K37" s="37"/>
      <c r="L37" s="37"/>
      <c r="M37" s="37"/>
      <c r="P37" s="147">
        <v>4</v>
      </c>
      <c r="Q37" s="148" t="s">
        <v>4948</v>
      </c>
      <c r="R37" s="148"/>
      <c r="S37" s="223">
        <v>4</v>
      </c>
      <c r="T37" s="52" t="s">
        <v>5492</v>
      </c>
      <c r="U37" s="147"/>
      <c r="V37" s="148"/>
      <c r="W37" s="148"/>
      <c r="X37" s="50"/>
      <c r="Y37" s="52"/>
      <c r="Z37" s="106">
        <f t="shared" si="0"/>
        <v>4</v>
      </c>
      <c r="AA37" s="27">
        <f t="shared" si="1"/>
        <v>4</v>
      </c>
    </row>
    <row r="38" spans="1:27" ht="136">
      <c r="A38" s="2">
        <v>2022</v>
      </c>
      <c r="B38" s="2" t="s">
        <v>489</v>
      </c>
      <c r="E38" s="219" t="s">
        <v>3799</v>
      </c>
      <c r="F38" s="5" t="s">
        <v>2178</v>
      </c>
      <c r="G38" s="5" t="s">
        <v>2179</v>
      </c>
      <c r="H38" s="37"/>
      <c r="I38" s="37"/>
      <c r="J38" s="37"/>
      <c r="K38" s="37"/>
      <c r="L38" s="37"/>
      <c r="M38" s="37"/>
      <c r="P38" s="147">
        <v>3</v>
      </c>
      <c r="Q38" s="148" t="s">
        <v>4949</v>
      </c>
      <c r="R38" s="148"/>
      <c r="S38" s="223">
        <v>2</v>
      </c>
      <c r="T38" s="52"/>
      <c r="U38" s="147"/>
      <c r="V38" s="148"/>
      <c r="W38" s="148"/>
      <c r="X38" s="50"/>
      <c r="Y38" s="52"/>
      <c r="Z38" s="106">
        <f t="shared" si="0"/>
        <v>3</v>
      </c>
      <c r="AA38" s="27">
        <f t="shared" si="1"/>
        <v>2</v>
      </c>
    </row>
    <row r="39" spans="1:27" ht="409.6">
      <c r="A39" s="2">
        <v>2023</v>
      </c>
      <c r="B39" s="2" t="s">
        <v>2180</v>
      </c>
      <c r="E39" s="128" t="s">
        <v>3801</v>
      </c>
      <c r="F39" s="5" t="s">
        <v>2181</v>
      </c>
      <c r="G39" s="5" t="s">
        <v>2182</v>
      </c>
      <c r="H39" s="218" t="s">
        <v>3769</v>
      </c>
      <c r="I39" s="218" t="s">
        <v>3800</v>
      </c>
      <c r="J39" s="218" t="s">
        <v>3771</v>
      </c>
      <c r="K39" s="37"/>
      <c r="L39" s="37"/>
      <c r="M39" s="37"/>
      <c r="P39" s="147">
        <v>3</v>
      </c>
      <c r="Q39" s="148" t="s">
        <v>4950</v>
      </c>
      <c r="R39" s="148"/>
      <c r="S39" s="223">
        <v>3</v>
      </c>
      <c r="T39" s="52" t="s">
        <v>5493</v>
      </c>
      <c r="U39" s="147"/>
      <c r="V39" s="148"/>
      <c r="W39" s="148"/>
      <c r="X39" s="50"/>
      <c r="Y39" s="52"/>
      <c r="Z39" s="106">
        <f t="shared" si="0"/>
        <v>3</v>
      </c>
      <c r="AA39" s="27">
        <f t="shared" si="1"/>
        <v>3</v>
      </c>
    </row>
    <row r="40" spans="1:27" ht="409.6">
      <c r="A40" s="2">
        <v>2024</v>
      </c>
      <c r="B40" s="2" t="s">
        <v>2183</v>
      </c>
      <c r="E40" s="128" t="s">
        <v>3804</v>
      </c>
      <c r="F40" s="5" t="s">
        <v>2184</v>
      </c>
      <c r="G40" s="5" t="s">
        <v>2185</v>
      </c>
      <c r="H40" s="218" t="s">
        <v>3769</v>
      </c>
      <c r="I40" s="218" t="s">
        <v>3802</v>
      </c>
      <c r="J40" s="218" t="s">
        <v>3771</v>
      </c>
      <c r="K40" s="218" t="s">
        <v>3803</v>
      </c>
      <c r="L40" s="37"/>
      <c r="M40" s="37"/>
      <c r="P40" s="147">
        <v>1</v>
      </c>
      <c r="Q40" s="148" t="s">
        <v>4951</v>
      </c>
      <c r="R40" s="148"/>
      <c r="S40" s="50">
        <v>1</v>
      </c>
      <c r="T40" s="52"/>
      <c r="U40" s="147"/>
      <c r="V40" s="148"/>
      <c r="W40" s="148"/>
      <c r="X40" s="50"/>
      <c r="Y40" s="52"/>
      <c r="Z40" s="106">
        <f t="shared" si="0"/>
        <v>1</v>
      </c>
      <c r="AA40" s="27">
        <f t="shared" si="1"/>
        <v>1</v>
      </c>
    </row>
    <row r="41" spans="1:27" ht="153">
      <c r="A41" s="2">
        <v>2025</v>
      </c>
      <c r="B41" s="2" t="s">
        <v>489</v>
      </c>
      <c r="E41" s="219" t="s">
        <v>3805</v>
      </c>
      <c r="F41" s="5" t="s">
        <v>2186</v>
      </c>
      <c r="G41" s="5" t="s">
        <v>2187</v>
      </c>
      <c r="H41" s="37"/>
      <c r="I41" s="37"/>
      <c r="J41" s="37"/>
      <c r="K41" s="37"/>
      <c r="L41" s="37"/>
      <c r="M41" s="37"/>
      <c r="P41" s="147">
        <v>2</v>
      </c>
      <c r="Q41" s="148" t="s">
        <v>4952</v>
      </c>
      <c r="R41" s="148"/>
      <c r="S41" s="50">
        <v>2</v>
      </c>
      <c r="T41" s="52"/>
      <c r="U41" s="147"/>
      <c r="V41" s="148"/>
      <c r="W41" s="148"/>
      <c r="X41" s="50"/>
      <c r="Y41" s="52"/>
      <c r="Z41" s="106">
        <f t="shared" si="0"/>
        <v>2</v>
      </c>
      <c r="AA41" s="27">
        <f t="shared" si="1"/>
        <v>2</v>
      </c>
    </row>
    <row r="42" spans="1:27" ht="153">
      <c r="A42" s="2">
        <v>2026</v>
      </c>
      <c r="B42" s="2" t="s">
        <v>489</v>
      </c>
      <c r="E42" s="219" t="s">
        <v>3806</v>
      </c>
      <c r="F42" s="5" t="s">
        <v>2188</v>
      </c>
      <c r="G42" s="5" t="s">
        <v>2189</v>
      </c>
      <c r="H42" s="37"/>
      <c r="I42" s="37"/>
      <c r="J42" s="37"/>
      <c r="K42" s="37"/>
      <c r="L42" s="37"/>
      <c r="M42" s="37"/>
      <c r="P42" s="147">
        <v>3</v>
      </c>
      <c r="Q42" s="148" t="s">
        <v>4953</v>
      </c>
      <c r="R42" s="148"/>
      <c r="S42" s="50">
        <v>3</v>
      </c>
      <c r="T42" s="52"/>
      <c r="U42" s="147"/>
      <c r="V42" s="148"/>
      <c r="W42" s="148"/>
      <c r="X42" s="50"/>
      <c r="Y42" s="52"/>
      <c r="Z42" s="106">
        <f t="shared" si="0"/>
        <v>3</v>
      </c>
      <c r="AA42" s="27">
        <f t="shared" si="1"/>
        <v>3</v>
      </c>
    </row>
    <row r="43" spans="1:27" s="6" customFormat="1">
      <c r="A43" s="2"/>
      <c r="H43" s="2"/>
      <c r="P43" s="226"/>
      <c r="Q43" s="226"/>
      <c r="R43" s="226"/>
      <c r="S43" s="226"/>
      <c r="T43" s="226"/>
      <c r="U43" s="226"/>
      <c r="V43" s="226"/>
      <c r="W43" s="226"/>
      <c r="X43" s="226"/>
      <c r="Y43" s="226"/>
    </row>
    <row r="44" spans="1:27" s="6" customFormat="1">
      <c r="A44" s="2"/>
      <c r="H44" s="2"/>
      <c r="P44" s="226"/>
      <c r="Q44" s="226"/>
      <c r="R44" s="226"/>
      <c r="S44" s="226"/>
      <c r="T44" s="226"/>
      <c r="U44" s="226"/>
      <c r="V44" s="226"/>
      <c r="W44" s="226"/>
      <c r="X44" s="226"/>
      <c r="Y44" s="226"/>
    </row>
    <row r="45" spans="1:27" s="6" customFormat="1" ht="19">
      <c r="A45" s="2"/>
      <c r="E45" s="231" t="s">
        <v>43</v>
      </c>
      <c r="F45" s="231"/>
      <c r="G45" s="231"/>
      <c r="H45" s="2"/>
      <c r="P45" s="226"/>
      <c r="Q45" s="226"/>
      <c r="R45" s="226"/>
      <c r="S45" s="226"/>
      <c r="T45" s="226"/>
      <c r="U45" s="226"/>
      <c r="V45" s="226"/>
      <c r="W45" s="226"/>
      <c r="X45" s="226"/>
      <c r="Y45" s="226"/>
    </row>
    <row r="46" spans="1:27" s="6" customFormat="1" ht="17">
      <c r="A46" s="2"/>
      <c r="E46" s="195" t="s">
        <v>405</v>
      </c>
      <c r="H46" s="2"/>
      <c r="P46" s="226"/>
      <c r="Q46" s="226"/>
      <c r="R46" s="226"/>
      <c r="S46" s="226"/>
      <c r="T46" s="226"/>
      <c r="U46" s="226"/>
      <c r="V46" s="226"/>
      <c r="W46" s="226"/>
      <c r="X46" s="226"/>
      <c r="Y46" s="226"/>
    </row>
    <row r="47" spans="1:27" ht="409.6">
      <c r="A47" s="2">
        <v>2027</v>
      </c>
      <c r="B47" s="2" t="s">
        <v>2190</v>
      </c>
      <c r="E47" s="128" t="s">
        <v>3810</v>
      </c>
      <c r="F47" s="5" t="s">
        <v>2191</v>
      </c>
      <c r="G47" s="5" t="s">
        <v>2192</v>
      </c>
      <c r="H47" s="218" t="s">
        <v>3807</v>
      </c>
      <c r="I47" s="218" t="s">
        <v>3808</v>
      </c>
      <c r="J47" s="218" t="s">
        <v>3809</v>
      </c>
      <c r="K47" s="37"/>
      <c r="L47" s="37"/>
      <c r="M47" s="37"/>
      <c r="P47" s="147">
        <v>3</v>
      </c>
      <c r="Q47" s="148" t="s">
        <v>4954</v>
      </c>
      <c r="R47" s="148"/>
      <c r="S47" s="50">
        <v>3</v>
      </c>
      <c r="T47" s="52"/>
      <c r="U47" s="147"/>
      <c r="V47" s="148"/>
      <c r="W47" s="148"/>
      <c r="X47" s="50"/>
      <c r="Y47" s="52"/>
      <c r="Z47" s="106">
        <f t="shared" si="0"/>
        <v>3</v>
      </c>
      <c r="AA47" s="27">
        <f t="shared" si="1"/>
        <v>3</v>
      </c>
    </row>
    <row r="48" spans="1:27" ht="409.6">
      <c r="A48" s="2">
        <v>2028</v>
      </c>
      <c r="B48" s="2" t="s">
        <v>2193</v>
      </c>
      <c r="E48" s="128" t="s">
        <v>3814</v>
      </c>
      <c r="F48" s="5" t="s">
        <v>2194</v>
      </c>
      <c r="G48" s="5" t="s">
        <v>2195</v>
      </c>
      <c r="H48" s="218" t="s">
        <v>3807</v>
      </c>
      <c r="I48" s="218" t="s">
        <v>3811</v>
      </c>
      <c r="J48" s="218" t="s">
        <v>3809</v>
      </c>
      <c r="K48" s="218" t="s">
        <v>3812</v>
      </c>
      <c r="L48" s="37"/>
      <c r="M48" s="218" t="s">
        <v>3813</v>
      </c>
      <c r="P48" s="147">
        <v>3</v>
      </c>
      <c r="Q48" s="148" t="s">
        <v>4955</v>
      </c>
      <c r="R48" s="148"/>
      <c r="S48" s="50">
        <v>3</v>
      </c>
      <c r="T48" s="52"/>
      <c r="U48" s="147"/>
      <c r="V48" s="148"/>
      <c r="W48" s="148"/>
      <c r="X48" s="50"/>
      <c r="Y48" s="52"/>
      <c r="Z48" s="106">
        <f t="shared" si="0"/>
        <v>3</v>
      </c>
      <c r="AA48" s="27">
        <f t="shared" si="1"/>
        <v>3</v>
      </c>
    </row>
    <row r="49" spans="1:27" ht="409.6">
      <c r="A49" s="2">
        <v>2029</v>
      </c>
      <c r="B49" s="2" t="s">
        <v>2196</v>
      </c>
      <c r="E49" s="128" t="s">
        <v>3817</v>
      </c>
      <c r="F49" s="5" t="s">
        <v>2197</v>
      </c>
      <c r="G49" s="5" t="s">
        <v>2198</v>
      </c>
      <c r="H49" s="218" t="s">
        <v>3815</v>
      </c>
      <c r="I49" s="218" t="s">
        <v>3816</v>
      </c>
      <c r="J49" s="218" t="s">
        <v>3816</v>
      </c>
      <c r="K49" s="37"/>
      <c r="L49" s="37"/>
      <c r="M49" s="37"/>
      <c r="P49" s="147">
        <v>3</v>
      </c>
      <c r="Q49" s="148" t="s">
        <v>4956</v>
      </c>
      <c r="R49" s="148"/>
      <c r="S49" s="50">
        <v>2.5</v>
      </c>
      <c r="T49" s="52"/>
      <c r="U49" s="147"/>
      <c r="V49" s="148"/>
      <c r="W49" s="148"/>
      <c r="X49" s="50"/>
      <c r="Y49" s="52"/>
      <c r="Z49" s="106">
        <f t="shared" si="0"/>
        <v>3</v>
      </c>
      <c r="AA49" s="27">
        <f t="shared" si="1"/>
        <v>2.5</v>
      </c>
    </row>
    <row r="50" spans="1:27" ht="136">
      <c r="A50" s="2">
        <v>2030</v>
      </c>
      <c r="B50" s="2" t="s">
        <v>2199</v>
      </c>
      <c r="E50" s="128" t="s">
        <v>3819</v>
      </c>
      <c r="F50" s="5" t="s">
        <v>2200</v>
      </c>
      <c r="G50" s="5" t="s">
        <v>2201</v>
      </c>
      <c r="H50" s="218" t="s">
        <v>3818</v>
      </c>
      <c r="I50" s="37"/>
      <c r="J50" s="37"/>
      <c r="K50" s="37"/>
      <c r="L50" s="37"/>
      <c r="M50" s="37"/>
      <c r="P50" s="147">
        <v>1</v>
      </c>
      <c r="Q50" s="148"/>
      <c r="R50" s="148"/>
      <c r="S50" s="50">
        <v>1</v>
      </c>
      <c r="T50" s="52"/>
      <c r="U50" s="147"/>
      <c r="V50" s="148"/>
      <c r="W50" s="148"/>
      <c r="X50" s="50"/>
      <c r="Y50" s="52"/>
      <c r="Z50" s="106">
        <f t="shared" si="0"/>
        <v>1</v>
      </c>
      <c r="AA50" s="27">
        <f t="shared" si="1"/>
        <v>1</v>
      </c>
    </row>
    <row r="51" spans="1:27" ht="170">
      <c r="A51" s="2">
        <v>2031</v>
      </c>
      <c r="B51" s="2" t="s">
        <v>2199</v>
      </c>
      <c r="E51" s="128" t="s">
        <v>3820</v>
      </c>
      <c r="F51" s="5" t="s">
        <v>2202</v>
      </c>
      <c r="G51" s="5" t="s">
        <v>2203</v>
      </c>
      <c r="H51" s="218" t="s">
        <v>3818</v>
      </c>
      <c r="I51" s="37"/>
      <c r="J51" s="37"/>
      <c r="K51" s="37"/>
      <c r="L51" s="37"/>
      <c r="M51" s="37"/>
      <c r="P51" s="147">
        <v>4</v>
      </c>
      <c r="Q51" s="148" t="s">
        <v>4957</v>
      </c>
      <c r="R51" s="148"/>
      <c r="S51" s="50">
        <v>3</v>
      </c>
      <c r="T51" s="52"/>
      <c r="U51" s="147"/>
      <c r="V51" s="148"/>
      <c r="W51" s="148"/>
      <c r="X51" s="50"/>
      <c r="Y51" s="52"/>
      <c r="Z51" s="106">
        <f t="shared" si="0"/>
        <v>4</v>
      </c>
      <c r="AA51" s="27">
        <f t="shared" si="1"/>
        <v>3</v>
      </c>
    </row>
    <row r="52" spans="1:27" ht="409.6">
      <c r="A52" s="2">
        <v>2032</v>
      </c>
      <c r="B52" s="2" t="s">
        <v>2204</v>
      </c>
      <c r="E52" s="128" t="s">
        <v>3825</v>
      </c>
      <c r="F52" s="5" t="s">
        <v>2205</v>
      </c>
      <c r="G52" s="5" t="s">
        <v>2206</v>
      </c>
      <c r="H52" s="218" t="s">
        <v>3821</v>
      </c>
      <c r="I52" s="218" t="s">
        <v>3822</v>
      </c>
      <c r="J52" s="218" t="s">
        <v>3816</v>
      </c>
      <c r="K52" s="218" t="s">
        <v>3823</v>
      </c>
      <c r="L52" s="37"/>
      <c r="M52" s="218" t="s">
        <v>3824</v>
      </c>
      <c r="P52" s="147">
        <v>5</v>
      </c>
      <c r="Q52" s="148" t="s">
        <v>4958</v>
      </c>
      <c r="R52" s="148"/>
      <c r="S52" s="50">
        <v>3</v>
      </c>
      <c r="T52" s="52" t="s">
        <v>5471</v>
      </c>
      <c r="U52" s="147"/>
      <c r="V52" s="148"/>
      <c r="W52" s="148"/>
      <c r="X52" s="50"/>
      <c r="Y52" s="52"/>
      <c r="Z52" s="106">
        <f t="shared" si="0"/>
        <v>5</v>
      </c>
      <c r="AA52" s="27">
        <f t="shared" si="1"/>
        <v>3</v>
      </c>
    </row>
    <row r="53" spans="1:27" ht="136">
      <c r="A53" s="2">
        <v>2033</v>
      </c>
      <c r="B53" s="2" t="s">
        <v>489</v>
      </c>
      <c r="E53" s="219" t="s">
        <v>3826</v>
      </c>
      <c r="F53" s="5" t="s">
        <v>2208</v>
      </c>
      <c r="G53" s="5" t="s">
        <v>2206</v>
      </c>
      <c r="H53" s="37"/>
      <c r="I53" s="37"/>
      <c r="J53" s="37"/>
      <c r="K53" s="37"/>
      <c r="L53" s="37"/>
      <c r="M53" s="37"/>
      <c r="P53" s="147">
        <v>3</v>
      </c>
      <c r="Q53" s="148" t="s">
        <v>4959</v>
      </c>
      <c r="R53" s="148"/>
      <c r="S53" s="50">
        <v>2</v>
      </c>
      <c r="T53" s="52" t="s">
        <v>5471</v>
      </c>
      <c r="U53" s="147"/>
      <c r="V53" s="148"/>
      <c r="W53" s="148"/>
      <c r="X53" s="50"/>
      <c r="Y53" s="52"/>
      <c r="Z53" s="106">
        <f t="shared" si="0"/>
        <v>3</v>
      </c>
      <c r="AA53" s="27">
        <f t="shared" si="1"/>
        <v>2</v>
      </c>
    </row>
    <row r="54" spans="1:27" s="6" customFormat="1" ht="17">
      <c r="A54" s="2"/>
      <c r="G54" s="6" t="s">
        <v>489</v>
      </c>
      <c r="H54" s="2"/>
      <c r="P54" s="226"/>
      <c r="Q54" s="226"/>
      <c r="R54" s="226"/>
      <c r="S54" s="226"/>
      <c r="T54" s="226"/>
      <c r="U54" s="226"/>
      <c r="V54" s="226"/>
      <c r="W54" s="226"/>
      <c r="X54" s="226"/>
      <c r="Y54" s="226"/>
    </row>
    <row r="55" spans="1:27" s="6" customFormat="1" ht="17">
      <c r="A55" s="2"/>
      <c r="G55" s="6" t="s">
        <v>489</v>
      </c>
      <c r="H55" s="2"/>
      <c r="P55" s="226"/>
      <c r="Q55" s="226"/>
      <c r="R55" s="226"/>
      <c r="S55" s="226"/>
      <c r="T55" s="226"/>
      <c r="U55" s="226"/>
      <c r="V55" s="226"/>
      <c r="W55" s="226"/>
      <c r="X55" s="226"/>
      <c r="Y55" s="226"/>
    </row>
    <row r="56" spans="1:27" s="6" customFormat="1" ht="17">
      <c r="A56" s="2"/>
      <c r="E56" s="195" t="s">
        <v>2209</v>
      </c>
      <c r="G56" s="6" t="s">
        <v>489</v>
      </c>
      <c r="H56" s="2"/>
      <c r="P56" s="226"/>
      <c r="Q56" s="226"/>
      <c r="R56" s="226"/>
      <c r="S56" s="226"/>
      <c r="T56" s="226"/>
      <c r="U56" s="226"/>
      <c r="V56" s="226"/>
      <c r="W56" s="226"/>
      <c r="X56" s="226"/>
      <c r="Y56" s="226"/>
    </row>
    <row r="57" spans="1:27" ht="409.6">
      <c r="A57" s="2">
        <v>2034</v>
      </c>
      <c r="B57" s="2" t="s">
        <v>2210</v>
      </c>
      <c r="E57" s="128" t="s">
        <v>3830</v>
      </c>
      <c r="F57" s="5" t="s">
        <v>2211</v>
      </c>
      <c r="G57" s="5" t="s">
        <v>2212</v>
      </c>
      <c r="H57" s="218" t="s">
        <v>3827</v>
      </c>
      <c r="I57" s="218" t="s">
        <v>3828</v>
      </c>
      <c r="J57" s="218" t="s">
        <v>3829</v>
      </c>
      <c r="K57" s="37"/>
      <c r="L57" s="37"/>
      <c r="M57" s="37"/>
      <c r="P57" s="147">
        <v>4</v>
      </c>
      <c r="Q57" s="148" t="s">
        <v>4960</v>
      </c>
      <c r="R57" s="148"/>
      <c r="S57" s="223">
        <v>4</v>
      </c>
      <c r="T57" s="52" t="s">
        <v>5494</v>
      </c>
      <c r="U57" s="147"/>
      <c r="V57" s="148"/>
      <c r="W57" s="148"/>
      <c r="X57" s="50"/>
      <c r="Y57" s="52"/>
      <c r="Z57" s="106">
        <f t="shared" si="0"/>
        <v>4</v>
      </c>
      <c r="AA57" s="27">
        <f t="shared" si="1"/>
        <v>4</v>
      </c>
    </row>
    <row r="58" spans="1:27" ht="409.6">
      <c r="A58" s="2">
        <v>2035</v>
      </c>
      <c r="B58" s="2" t="s">
        <v>2210</v>
      </c>
      <c r="E58" s="128" t="s">
        <v>3831</v>
      </c>
      <c r="F58" s="5" t="s">
        <v>2213</v>
      </c>
      <c r="G58" s="5" t="s">
        <v>2214</v>
      </c>
      <c r="H58" s="218" t="s">
        <v>3827</v>
      </c>
      <c r="I58" s="218" t="s">
        <v>3828</v>
      </c>
      <c r="J58" s="218" t="s">
        <v>3829</v>
      </c>
      <c r="K58" s="37"/>
      <c r="L58" s="37"/>
      <c r="M58" s="37"/>
      <c r="P58" s="147">
        <v>4</v>
      </c>
      <c r="Q58" s="148" t="s">
        <v>4961</v>
      </c>
      <c r="R58" s="148"/>
      <c r="S58" s="50">
        <v>3</v>
      </c>
      <c r="T58" s="52"/>
      <c r="U58" s="147"/>
      <c r="V58" s="148"/>
      <c r="W58" s="148"/>
      <c r="X58" s="50"/>
      <c r="Y58" s="52"/>
      <c r="Z58" s="106">
        <f t="shared" si="0"/>
        <v>4</v>
      </c>
      <c r="AA58" s="27">
        <f t="shared" si="1"/>
        <v>3</v>
      </c>
    </row>
    <row r="59" spans="1:27" ht="409.6">
      <c r="A59" s="2">
        <v>2036</v>
      </c>
      <c r="B59" s="2" t="s">
        <v>2215</v>
      </c>
      <c r="E59" s="128" t="s">
        <v>3836</v>
      </c>
      <c r="F59" s="5" t="s">
        <v>2216</v>
      </c>
      <c r="G59" s="5" t="s">
        <v>2217</v>
      </c>
      <c r="H59" s="218" t="s">
        <v>3832</v>
      </c>
      <c r="I59" s="218" t="s">
        <v>3833</v>
      </c>
      <c r="J59" s="218" t="s">
        <v>3834</v>
      </c>
      <c r="K59" s="218" t="s">
        <v>3835</v>
      </c>
      <c r="L59" s="37"/>
      <c r="M59" s="37"/>
      <c r="P59" s="147">
        <v>3</v>
      </c>
      <c r="Q59" s="148" t="s">
        <v>1600</v>
      </c>
      <c r="R59" s="148"/>
      <c r="S59" s="50">
        <v>3</v>
      </c>
      <c r="T59" s="52"/>
      <c r="U59" s="147"/>
      <c r="V59" s="148"/>
      <c r="W59" s="148"/>
      <c r="X59" s="50"/>
      <c r="Y59" s="52"/>
      <c r="Z59" s="106">
        <f t="shared" si="0"/>
        <v>3</v>
      </c>
      <c r="AA59" s="27">
        <f t="shared" si="1"/>
        <v>3</v>
      </c>
    </row>
    <row r="60" spans="1:27" ht="409.6">
      <c r="A60" s="2">
        <v>2037</v>
      </c>
      <c r="B60" s="2" t="s">
        <v>2218</v>
      </c>
      <c r="E60" s="128" t="s">
        <v>3838</v>
      </c>
      <c r="F60" s="5" t="s">
        <v>2219</v>
      </c>
      <c r="G60" s="5" t="s">
        <v>2220</v>
      </c>
      <c r="H60" s="218" t="s">
        <v>3827</v>
      </c>
      <c r="I60" s="218" t="s">
        <v>3837</v>
      </c>
      <c r="J60" s="218" t="s">
        <v>3829</v>
      </c>
      <c r="K60" s="37"/>
      <c r="L60" s="37"/>
      <c r="M60" s="37"/>
      <c r="P60" s="147">
        <v>3</v>
      </c>
      <c r="Q60" s="148" t="s">
        <v>4962</v>
      </c>
      <c r="R60" s="148"/>
      <c r="S60" s="223">
        <v>3</v>
      </c>
      <c r="T60" s="52"/>
      <c r="U60" s="147"/>
      <c r="V60" s="148"/>
      <c r="W60" s="148"/>
      <c r="X60" s="50"/>
      <c r="Y60" s="52"/>
      <c r="Z60" s="106">
        <f t="shared" si="0"/>
        <v>3</v>
      </c>
      <c r="AA60" s="27">
        <f t="shared" si="1"/>
        <v>3</v>
      </c>
    </row>
    <row r="61" spans="1:27" ht="409.6">
      <c r="A61" s="2">
        <v>2038</v>
      </c>
      <c r="B61" s="2" t="s">
        <v>489</v>
      </c>
      <c r="E61" s="219" t="s">
        <v>3839</v>
      </c>
      <c r="F61" s="5" t="s">
        <v>2221</v>
      </c>
      <c r="G61" s="5" t="s">
        <v>2222</v>
      </c>
      <c r="H61" s="37"/>
      <c r="I61" s="37"/>
      <c r="J61" s="37"/>
      <c r="K61" s="37"/>
      <c r="L61" s="37"/>
      <c r="M61" s="37"/>
      <c r="P61" s="147">
        <v>3</v>
      </c>
      <c r="Q61" s="148" t="s">
        <v>4963</v>
      </c>
      <c r="R61" s="148"/>
      <c r="S61" s="50">
        <v>3</v>
      </c>
      <c r="T61" s="52"/>
      <c r="U61" s="147"/>
      <c r="V61" s="148"/>
      <c r="W61" s="148"/>
      <c r="X61" s="50"/>
      <c r="Y61" s="52"/>
      <c r="Z61" s="106">
        <f t="shared" si="0"/>
        <v>3</v>
      </c>
      <c r="AA61" s="27">
        <f t="shared" si="1"/>
        <v>3</v>
      </c>
    </row>
    <row r="62" spans="1:27" ht="409.6">
      <c r="A62" s="2">
        <v>2039</v>
      </c>
      <c r="B62" s="2" t="s">
        <v>2223</v>
      </c>
      <c r="E62" s="128" t="s">
        <v>3842</v>
      </c>
      <c r="F62" s="5" t="s">
        <v>2224</v>
      </c>
      <c r="G62" s="5" t="s">
        <v>2225</v>
      </c>
      <c r="H62" s="218" t="s">
        <v>3840</v>
      </c>
      <c r="I62" s="37"/>
      <c r="J62" s="218" t="s">
        <v>3841</v>
      </c>
      <c r="K62" s="37"/>
      <c r="L62" s="37"/>
      <c r="M62" s="37"/>
      <c r="P62" s="147">
        <v>3</v>
      </c>
      <c r="Q62" s="148" t="s">
        <v>4964</v>
      </c>
      <c r="R62" s="148"/>
      <c r="S62" s="223">
        <v>4</v>
      </c>
      <c r="T62" s="52"/>
      <c r="U62" s="147"/>
      <c r="V62" s="148"/>
      <c r="W62" s="148"/>
      <c r="X62" s="50"/>
      <c r="Y62" s="52"/>
      <c r="Z62" s="106">
        <f t="shared" si="0"/>
        <v>3</v>
      </c>
      <c r="AA62" s="27">
        <f t="shared" si="1"/>
        <v>4</v>
      </c>
    </row>
    <row r="63" spans="1:27" s="6" customFormat="1" ht="17">
      <c r="A63" s="2"/>
      <c r="G63" s="6" t="s">
        <v>489</v>
      </c>
      <c r="H63" s="2"/>
      <c r="P63" s="226"/>
      <c r="Q63" s="226"/>
      <c r="R63" s="226"/>
      <c r="S63" s="226"/>
      <c r="T63" s="226"/>
      <c r="U63" s="226"/>
      <c r="V63" s="226"/>
      <c r="W63" s="226"/>
      <c r="X63" s="226"/>
      <c r="Y63" s="226"/>
    </row>
    <row r="64" spans="1:27" s="6" customFormat="1" ht="17">
      <c r="A64" s="2"/>
      <c r="G64" s="6" t="s">
        <v>489</v>
      </c>
      <c r="H64" s="2"/>
      <c r="P64" s="226"/>
      <c r="Q64" s="226"/>
      <c r="R64" s="226"/>
      <c r="S64" s="226"/>
      <c r="T64" s="226"/>
      <c r="U64" s="226"/>
      <c r="V64" s="226"/>
      <c r="W64" s="226"/>
      <c r="X64" s="226"/>
      <c r="Y64" s="226"/>
    </row>
    <row r="65" spans="1:27" s="6" customFormat="1" ht="17">
      <c r="A65" s="2"/>
      <c r="E65" s="195" t="s">
        <v>108</v>
      </c>
      <c r="G65" s="6" t="s">
        <v>489</v>
      </c>
      <c r="H65" s="2"/>
      <c r="P65" s="226"/>
      <c r="Q65" s="226"/>
      <c r="R65" s="226"/>
      <c r="S65" s="226"/>
      <c r="T65" s="226"/>
      <c r="U65" s="226"/>
      <c r="V65" s="226"/>
      <c r="W65" s="226"/>
      <c r="X65" s="226"/>
      <c r="Y65" s="226"/>
    </row>
    <row r="66" spans="1:27" ht="409.6">
      <c r="A66" s="2">
        <v>2040</v>
      </c>
      <c r="B66" s="2" t="s">
        <v>2226</v>
      </c>
      <c r="E66" s="128" t="s">
        <v>3845</v>
      </c>
      <c r="F66" s="5" t="s">
        <v>2227</v>
      </c>
      <c r="G66" s="5" t="s">
        <v>2228</v>
      </c>
      <c r="H66" s="218" t="s">
        <v>3843</v>
      </c>
      <c r="I66" s="218" t="s">
        <v>3844</v>
      </c>
      <c r="J66" s="37"/>
      <c r="K66" s="37"/>
      <c r="L66" s="37"/>
      <c r="M66" s="37"/>
      <c r="P66" s="147">
        <v>3</v>
      </c>
      <c r="Q66" s="148" t="s">
        <v>4965</v>
      </c>
      <c r="R66" s="148"/>
      <c r="S66" s="50">
        <v>3</v>
      </c>
      <c r="T66" s="52"/>
      <c r="U66" s="147"/>
      <c r="V66" s="148"/>
      <c r="W66" s="148"/>
      <c r="X66" s="50"/>
      <c r="Y66" s="52"/>
      <c r="Z66" s="106">
        <f t="shared" si="0"/>
        <v>3</v>
      </c>
      <c r="AA66" s="27">
        <f t="shared" si="1"/>
        <v>3</v>
      </c>
    </row>
    <row r="67" spans="1:27" ht="289">
      <c r="A67" s="2">
        <v>2041</v>
      </c>
      <c r="B67" s="2" t="s">
        <v>2229</v>
      </c>
      <c r="E67" s="128" t="s">
        <v>3847</v>
      </c>
      <c r="F67" s="5" t="s">
        <v>2230</v>
      </c>
      <c r="G67" s="5" t="s">
        <v>2231</v>
      </c>
      <c r="H67" s="218" t="s">
        <v>3843</v>
      </c>
      <c r="I67" s="218" t="s">
        <v>3846</v>
      </c>
      <c r="J67" s="37"/>
      <c r="K67" s="37"/>
      <c r="L67" s="37"/>
      <c r="M67" s="37"/>
      <c r="P67" s="147">
        <v>4</v>
      </c>
      <c r="Q67" s="148" t="s">
        <v>4966</v>
      </c>
      <c r="R67" s="148"/>
      <c r="S67" s="223">
        <v>4</v>
      </c>
      <c r="T67" s="52"/>
      <c r="U67" s="147"/>
      <c r="V67" s="148"/>
      <c r="W67" s="148"/>
      <c r="X67" s="50"/>
      <c r="Y67" s="52"/>
      <c r="Z67" s="106">
        <f t="shared" si="0"/>
        <v>4</v>
      </c>
      <c r="AA67" s="27">
        <f t="shared" si="1"/>
        <v>4</v>
      </c>
    </row>
    <row r="68" spans="1:27" ht="409.6">
      <c r="A68" s="2">
        <v>2042</v>
      </c>
      <c r="B68" s="2" t="s">
        <v>2232</v>
      </c>
      <c r="E68" s="128" t="s">
        <v>3849</v>
      </c>
      <c r="F68" s="5" t="s">
        <v>2233</v>
      </c>
      <c r="G68" s="5" t="s">
        <v>2234</v>
      </c>
      <c r="H68" s="218" t="s">
        <v>3843</v>
      </c>
      <c r="I68" s="218" t="s">
        <v>3848</v>
      </c>
      <c r="J68" s="37"/>
      <c r="K68" s="37"/>
      <c r="L68" s="37"/>
      <c r="M68" s="37"/>
      <c r="P68" s="147">
        <v>3</v>
      </c>
      <c r="Q68" s="148" t="s">
        <v>4967</v>
      </c>
      <c r="R68" s="148"/>
      <c r="S68" s="50">
        <v>3</v>
      </c>
      <c r="T68" s="52"/>
      <c r="U68" s="147"/>
      <c r="V68" s="148"/>
      <c r="W68" s="148"/>
      <c r="X68" s="50"/>
      <c r="Y68" s="52"/>
      <c r="Z68" s="106">
        <f t="shared" si="0"/>
        <v>3</v>
      </c>
      <c r="AA68" s="27">
        <f t="shared" si="1"/>
        <v>3</v>
      </c>
    </row>
    <row r="69" spans="1:27" ht="187">
      <c r="A69" s="2">
        <v>2043</v>
      </c>
      <c r="B69" s="2" t="s">
        <v>2235</v>
      </c>
      <c r="E69" s="128" t="s">
        <v>3853</v>
      </c>
      <c r="F69" s="5" t="s">
        <v>2236</v>
      </c>
      <c r="G69" s="5" t="s">
        <v>2237</v>
      </c>
      <c r="H69" s="218" t="s">
        <v>3843</v>
      </c>
      <c r="I69" s="218" t="s">
        <v>3850</v>
      </c>
      <c r="J69" s="37"/>
      <c r="K69" s="218" t="s">
        <v>3851</v>
      </c>
      <c r="L69" s="37"/>
      <c r="M69" s="218" t="s">
        <v>3852</v>
      </c>
      <c r="P69" s="147">
        <v>4</v>
      </c>
      <c r="Q69" s="148" t="s">
        <v>4968</v>
      </c>
      <c r="R69" s="148"/>
      <c r="S69" s="50">
        <v>3</v>
      </c>
      <c r="T69" s="52"/>
      <c r="U69" s="147"/>
      <c r="V69" s="148"/>
      <c r="W69" s="148"/>
      <c r="X69" s="50"/>
      <c r="Y69" s="52"/>
      <c r="Z69" s="106">
        <f t="shared" si="0"/>
        <v>4</v>
      </c>
      <c r="AA69" s="27">
        <f t="shared" si="1"/>
        <v>3</v>
      </c>
    </row>
    <row r="70" spans="1:27" ht="409.6">
      <c r="A70" s="2">
        <v>2044</v>
      </c>
      <c r="B70" s="2" t="s">
        <v>2238</v>
      </c>
      <c r="E70" s="128" t="s">
        <v>3854</v>
      </c>
      <c r="F70" s="5" t="s">
        <v>2239</v>
      </c>
      <c r="G70" s="5" t="s">
        <v>2206</v>
      </c>
      <c r="H70" s="218" t="s">
        <v>3843</v>
      </c>
      <c r="I70" s="37"/>
      <c r="J70" s="37"/>
      <c r="K70" s="37"/>
      <c r="L70" s="37"/>
      <c r="M70" s="37"/>
      <c r="P70" s="147">
        <v>3</v>
      </c>
      <c r="Q70" s="148" t="s">
        <v>4969</v>
      </c>
      <c r="R70" s="148"/>
      <c r="S70" s="50">
        <v>3</v>
      </c>
      <c r="T70" s="52" t="s">
        <v>5471</v>
      </c>
      <c r="U70" s="147"/>
      <c r="V70" s="148"/>
      <c r="W70" s="148"/>
      <c r="X70" s="50"/>
      <c r="Y70" s="52"/>
      <c r="Z70" s="106">
        <f t="shared" si="0"/>
        <v>3</v>
      </c>
      <c r="AA70" s="27">
        <f t="shared" si="1"/>
        <v>3</v>
      </c>
    </row>
    <row r="71" spans="1:27" s="6" customFormat="1" ht="17">
      <c r="A71" s="2"/>
      <c r="G71" s="6" t="s">
        <v>489</v>
      </c>
      <c r="H71" s="2"/>
      <c r="P71" s="226"/>
      <c r="Q71" s="226"/>
      <c r="R71" s="226"/>
      <c r="S71" s="226"/>
      <c r="T71" s="226"/>
      <c r="U71" s="226"/>
      <c r="V71" s="226"/>
      <c r="W71" s="226"/>
      <c r="X71" s="226"/>
      <c r="Y71" s="226"/>
    </row>
    <row r="72" spans="1:27" s="6" customFormat="1" ht="17">
      <c r="A72" s="2"/>
      <c r="G72" s="6" t="s">
        <v>489</v>
      </c>
      <c r="H72" s="2"/>
      <c r="P72" s="226"/>
      <c r="Q72" s="226"/>
      <c r="R72" s="226"/>
      <c r="S72" s="226"/>
      <c r="T72" s="226"/>
      <c r="U72" s="226"/>
      <c r="V72" s="226"/>
      <c r="W72" s="226"/>
      <c r="X72" s="226"/>
      <c r="Y72" s="226"/>
    </row>
    <row r="73" spans="1:27" s="6" customFormat="1" ht="17">
      <c r="A73" s="2"/>
      <c r="E73" s="195" t="s">
        <v>259</v>
      </c>
      <c r="G73" s="6" t="s">
        <v>489</v>
      </c>
      <c r="H73" s="2"/>
      <c r="P73" s="226"/>
      <c r="Q73" s="226"/>
      <c r="R73" s="226"/>
      <c r="S73" s="226"/>
      <c r="T73" s="226"/>
      <c r="U73" s="226"/>
      <c r="V73" s="226"/>
      <c r="W73" s="226"/>
      <c r="X73" s="226"/>
      <c r="Y73" s="226"/>
    </row>
    <row r="74" spans="1:27" ht="409.6">
      <c r="A74" s="2">
        <v>2045</v>
      </c>
      <c r="B74" s="2" t="s">
        <v>2240</v>
      </c>
      <c r="E74" s="128" t="s">
        <v>3857</v>
      </c>
      <c r="F74" s="5" t="s">
        <v>2241</v>
      </c>
      <c r="G74" s="5" t="s">
        <v>2242</v>
      </c>
      <c r="H74" s="218" t="s">
        <v>3855</v>
      </c>
      <c r="I74" s="218" t="s">
        <v>3856</v>
      </c>
      <c r="J74" s="37"/>
      <c r="K74" s="37"/>
      <c r="L74" s="37"/>
      <c r="M74" s="37"/>
      <c r="P74" s="147">
        <v>5</v>
      </c>
      <c r="Q74" s="148" t="s">
        <v>5472</v>
      </c>
      <c r="R74" s="148"/>
      <c r="S74" s="223">
        <v>5</v>
      </c>
      <c r="T74" s="52"/>
      <c r="U74" s="147"/>
      <c r="V74" s="148"/>
      <c r="W74" s="148"/>
      <c r="X74" s="50"/>
      <c r="Y74" s="52"/>
      <c r="Z74" s="106">
        <f t="shared" ref="Z74:Z125" si="2">IF(U74&lt;&gt;"",U74,IF(P74&lt;&gt;"",P74,IF(N74&lt;&gt;"",N74,"")))</f>
        <v>5</v>
      </c>
      <c r="AA74" s="27">
        <f t="shared" ref="AA74:AA125" si="3">IF(X74&lt;&gt;"",X74,IF(S74&lt;&gt;"",S74,IF(O74&lt;&gt;"",O74,"")))</f>
        <v>5</v>
      </c>
    </row>
    <row r="75" spans="1:27" ht="187">
      <c r="A75" s="2">
        <v>2046</v>
      </c>
      <c r="B75" s="2" t="s">
        <v>489</v>
      </c>
      <c r="E75" s="219" t="s">
        <v>3858</v>
      </c>
      <c r="F75" s="5" t="s">
        <v>2243</v>
      </c>
      <c r="G75" s="5" t="s">
        <v>2244</v>
      </c>
      <c r="H75" s="37"/>
      <c r="I75" s="37"/>
      <c r="J75" s="37"/>
      <c r="K75" s="37"/>
      <c r="L75" s="37"/>
      <c r="M75" s="37"/>
      <c r="P75" s="147">
        <v>4</v>
      </c>
      <c r="Q75" s="148" t="s">
        <v>4970</v>
      </c>
      <c r="R75" s="148"/>
      <c r="S75" s="223">
        <v>4</v>
      </c>
      <c r="T75" s="52"/>
      <c r="U75" s="147"/>
      <c r="V75" s="148"/>
      <c r="W75" s="148"/>
      <c r="X75" s="50"/>
      <c r="Y75" s="52"/>
      <c r="Z75" s="106">
        <f t="shared" si="2"/>
        <v>4</v>
      </c>
      <c r="AA75" s="27">
        <f t="shared" si="3"/>
        <v>4</v>
      </c>
    </row>
    <row r="76" spans="1:27" ht="221">
      <c r="A76" s="2">
        <v>2047</v>
      </c>
      <c r="B76" s="2" t="s">
        <v>489</v>
      </c>
      <c r="E76" s="219" t="s">
        <v>3859</v>
      </c>
      <c r="F76" s="5" t="s">
        <v>2245</v>
      </c>
      <c r="G76" s="5" t="s">
        <v>2246</v>
      </c>
      <c r="H76" s="37"/>
      <c r="I76" s="37"/>
      <c r="J76" s="37"/>
      <c r="K76" s="37"/>
      <c r="L76" s="37"/>
      <c r="M76" s="37"/>
      <c r="P76" s="147">
        <v>4</v>
      </c>
      <c r="Q76" s="148" t="s">
        <v>4971</v>
      </c>
      <c r="R76" s="148"/>
      <c r="S76" s="50">
        <v>4</v>
      </c>
      <c r="T76" s="52"/>
      <c r="U76" s="147"/>
      <c r="V76" s="148"/>
      <c r="W76" s="148"/>
      <c r="X76" s="50"/>
      <c r="Y76" s="52"/>
      <c r="Z76" s="106">
        <f t="shared" si="2"/>
        <v>4</v>
      </c>
      <c r="AA76" s="27">
        <f t="shared" si="3"/>
        <v>4</v>
      </c>
    </row>
    <row r="77" spans="1:27" ht="272">
      <c r="A77" s="2">
        <v>2048</v>
      </c>
      <c r="B77" s="2" t="s">
        <v>489</v>
      </c>
      <c r="E77" s="219" t="s">
        <v>3860</v>
      </c>
      <c r="F77" s="5" t="s">
        <v>2247</v>
      </c>
      <c r="G77" s="5" t="s">
        <v>2248</v>
      </c>
      <c r="H77" s="37"/>
      <c r="I77" s="37"/>
      <c r="J77" s="37"/>
      <c r="K77" s="37"/>
      <c r="L77" s="37"/>
      <c r="M77" s="37"/>
      <c r="P77" s="147">
        <v>3</v>
      </c>
      <c r="Q77" s="148" t="s">
        <v>4972</v>
      </c>
      <c r="R77" s="148"/>
      <c r="S77" s="223">
        <v>3</v>
      </c>
      <c r="T77" s="52"/>
      <c r="U77" s="147"/>
      <c r="V77" s="148"/>
      <c r="W77" s="148"/>
      <c r="X77" s="50"/>
      <c r="Y77" s="52"/>
      <c r="Z77" s="106">
        <f t="shared" si="2"/>
        <v>3</v>
      </c>
      <c r="AA77" s="27">
        <f t="shared" si="3"/>
        <v>3</v>
      </c>
    </row>
    <row r="78" spans="1:27" ht="409.6">
      <c r="A78" s="2">
        <v>2049</v>
      </c>
      <c r="B78" s="2" t="s">
        <v>489</v>
      </c>
      <c r="E78" s="219" t="s">
        <v>3861</v>
      </c>
      <c r="F78" s="5" t="s">
        <v>2249</v>
      </c>
      <c r="G78" s="5" t="s">
        <v>2250</v>
      </c>
      <c r="H78" s="37"/>
      <c r="I78" s="37"/>
      <c r="J78" s="37"/>
      <c r="K78" s="37"/>
      <c r="L78" s="37"/>
      <c r="M78" s="37"/>
      <c r="P78" s="147">
        <v>4</v>
      </c>
      <c r="Q78" s="148" t="s">
        <v>4973</v>
      </c>
      <c r="R78" s="148"/>
      <c r="S78" s="223">
        <v>4</v>
      </c>
      <c r="T78" s="52" t="s">
        <v>5479</v>
      </c>
      <c r="U78" s="147"/>
      <c r="V78" s="148"/>
      <c r="W78" s="148"/>
      <c r="X78" s="37">
        <v>4</v>
      </c>
      <c r="Y78" s="37"/>
      <c r="Z78" s="106">
        <f t="shared" si="2"/>
        <v>4</v>
      </c>
      <c r="AA78" s="27">
        <f>IF(S78&lt;&gt;"",S78,IF(#REF!&lt;&gt;"",#REF!,IF(O78&lt;&gt;"",O78,"")))</f>
        <v>4</v>
      </c>
    </row>
    <row r="79" spans="1:27" s="6" customFormat="1" ht="17">
      <c r="A79" s="2"/>
      <c r="G79" s="6" t="s">
        <v>489</v>
      </c>
      <c r="H79" s="2"/>
      <c r="P79" s="226"/>
      <c r="Q79" s="226"/>
      <c r="R79" s="226"/>
      <c r="S79" s="226"/>
      <c r="T79" s="226"/>
      <c r="U79" s="226"/>
      <c r="V79" s="226"/>
      <c r="W79" s="226"/>
      <c r="X79" s="226"/>
      <c r="Y79" s="226"/>
    </row>
    <row r="80" spans="1:27" s="6" customFormat="1" ht="17">
      <c r="A80" s="2"/>
      <c r="G80" s="6" t="s">
        <v>489</v>
      </c>
      <c r="H80" s="2"/>
      <c r="P80" s="226"/>
      <c r="Q80" s="226"/>
      <c r="R80" s="226"/>
      <c r="S80" s="226"/>
      <c r="T80" s="226"/>
      <c r="U80" s="226"/>
      <c r="V80" s="226"/>
      <c r="W80" s="226"/>
      <c r="X80" s="226"/>
      <c r="Y80" s="226"/>
    </row>
    <row r="81" spans="1:27" s="6" customFormat="1" ht="17">
      <c r="A81" s="2"/>
      <c r="E81" s="195" t="s">
        <v>401</v>
      </c>
      <c r="G81" s="6" t="s">
        <v>489</v>
      </c>
      <c r="H81" s="2"/>
      <c r="P81" s="226"/>
      <c r="Q81" s="226"/>
      <c r="R81" s="226"/>
      <c r="S81" s="226"/>
      <c r="T81" s="226"/>
      <c r="U81" s="226"/>
      <c r="V81" s="226"/>
      <c r="W81" s="226"/>
      <c r="X81" s="226"/>
      <c r="Y81" s="226"/>
    </row>
    <row r="82" spans="1:27" ht="409.6">
      <c r="A82" s="2">
        <v>2050</v>
      </c>
      <c r="B82" s="2" t="s">
        <v>2251</v>
      </c>
      <c r="E82" s="128" t="s">
        <v>3866</v>
      </c>
      <c r="F82" s="5" t="s">
        <v>2252</v>
      </c>
      <c r="G82" s="5" t="s">
        <v>2253</v>
      </c>
      <c r="H82" s="218" t="s">
        <v>3862</v>
      </c>
      <c r="I82" s="218" t="s">
        <v>3863</v>
      </c>
      <c r="J82" s="218" t="s">
        <v>3864</v>
      </c>
      <c r="K82" s="218" t="s">
        <v>3865</v>
      </c>
      <c r="L82" s="37"/>
      <c r="M82" s="37"/>
      <c r="P82" s="147">
        <v>5</v>
      </c>
      <c r="Q82" s="148" t="s">
        <v>4974</v>
      </c>
      <c r="R82" s="148"/>
      <c r="S82" s="50">
        <v>5</v>
      </c>
      <c r="T82" s="52"/>
      <c r="U82" s="147"/>
      <c r="V82" s="148"/>
      <c r="W82" s="148"/>
      <c r="X82" s="50"/>
      <c r="Y82" s="52"/>
      <c r="Z82" s="106">
        <f t="shared" si="2"/>
        <v>5</v>
      </c>
      <c r="AA82" s="27">
        <f t="shared" si="3"/>
        <v>5</v>
      </c>
    </row>
    <row r="83" spans="1:27" ht="409.6">
      <c r="A83" s="2">
        <v>2051</v>
      </c>
      <c r="B83" s="2" t="s">
        <v>2254</v>
      </c>
      <c r="E83" s="128" t="s">
        <v>3870</v>
      </c>
      <c r="F83" s="5" t="s">
        <v>2255</v>
      </c>
      <c r="G83" s="5" t="s">
        <v>2256</v>
      </c>
      <c r="H83" s="218" t="s">
        <v>3867</v>
      </c>
      <c r="I83" s="218" t="s">
        <v>3868</v>
      </c>
      <c r="J83" s="218" t="s">
        <v>3869</v>
      </c>
      <c r="K83" s="218" t="s">
        <v>3865</v>
      </c>
      <c r="L83" s="37"/>
      <c r="M83" s="37"/>
      <c r="P83" s="147">
        <v>4</v>
      </c>
      <c r="Q83" s="148" t="s">
        <v>4975</v>
      </c>
      <c r="R83" s="148"/>
      <c r="S83" s="223">
        <v>4</v>
      </c>
      <c r="T83" s="52"/>
      <c r="U83" s="147"/>
      <c r="V83" s="148"/>
      <c r="W83" s="148"/>
      <c r="X83" s="50"/>
      <c r="Y83" s="52"/>
      <c r="Z83" s="106">
        <f t="shared" si="2"/>
        <v>4</v>
      </c>
      <c r="AA83" s="27">
        <f t="shared" si="3"/>
        <v>4</v>
      </c>
    </row>
    <row r="84" spans="1:27" ht="409.6">
      <c r="A84" s="2">
        <v>2052</v>
      </c>
      <c r="B84" s="2" t="s">
        <v>2257</v>
      </c>
      <c r="E84" s="128" t="s">
        <v>3873</v>
      </c>
      <c r="F84" s="5" t="s">
        <v>2258</v>
      </c>
      <c r="G84" s="5" t="s">
        <v>2259</v>
      </c>
      <c r="H84" s="218" t="s">
        <v>3862</v>
      </c>
      <c r="I84" s="218" t="s">
        <v>3871</v>
      </c>
      <c r="J84" s="218" t="s">
        <v>3864</v>
      </c>
      <c r="K84" s="218" t="s">
        <v>3865</v>
      </c>
      <c r="L84" s="37"/>
      <c r="M84" s="218" t="s">
        <v>3872</v>
      </c>
      <c r="P84" s="147">
        <v>3</v>
      </c>
      <c r="Q84" s="148" t="s">
        <v>4976</v>
      </c>
      <c r="R84" s="148"/>
      <c r="S84" s="50">
        <v>2.5</v>
      </c>
      <c r="T84" s="52"/>
      <c r="U84" s="147"/>
      <c r="V84" s="148"/>
      <c r="W84" s="148"/>
      <c r="X84" s="50"/>
      <c r="Y84" s="52"/>
      <c r="Z84" s="106">
        <f t="shared" si="2"/>
        <v>3</v>
      </c>
      <c r="AA84" s="27">
        <f t="shared" si="3"/>
        <v>2.5</v>
      </c>
    </row>
    <row r="85" spans="1:27" ht="409.6">
      <c r="A85" s="2">
        <v>2053</v>
      </c>
      <c r="B85" s="2" t="s">
        <v>2260</v>
      </c>
      <c r="E85" s="128" t="s">
        <v>3875</v>
      </c>
      <c r="F85" s="5" t="s">
        <v>2261</v>
      </c>
      <c r="G85" s="5" t="s">
        <v>2262</v>
      </c>
      <c r="H85" s="218" t="s">
        <v>3862</v>
      </c>
      <c r="I85" s="218" t="s">
        <v>3874</v>
      </c>
      <c r="J85" s="218" t="s">
        <v>3864</v>
      </c>
      <c r="K85" s="218" t="s">
        <v>3865</v>
      </c>
      <c r="L85" s="37"/>
      <c r="M85" s="37"/>
      <c r="P85" s="147">
        <v>4</v>
      </c>
      <c r="Q85" s="148" t="s">
        <v>4977</v>
      </c>
      <c r="R85" s="148"/>
      <c r="S85" s="223">
        <v>4</v>
      </c>
      <c r="T85" s="52" t="s">
        <v>5480</v>
      </c>
      <c r="U85" s="147"/>
      <c r="V85" s="148"/>
      <c r="W85" s="148"/>
      <c r="X85" s="37"/>
      <c r="Y85" s="37"/>
      <c r="Z85" s="106">
        <f t="shared" si="2"/>
        <v>4</v>
      </c>
      <c r="AA85" s="27">
        <f>IF(S85&lt;&gt;"",S85,IF(#REF!&lt;&gt;"",#REF!,IF(O85&lt;&gt;"",O85,"")))</f>
        <v>4</v>
      </c>
    </row>
    <row r="86" spans="1:27" ht="409.6">
      <c r="A86" s="2">
        <v>2054</v>
      </c>
      <c r="B86" s="2" t="s">
        <v>2260</v>
      </c>
      <c r="E86" s="128" t="s">
        <v>3876</v>
      </c>
      <c r="F86" s="5" t="s">
        <v>2263</v>
      </c>
      <c r="G86" s="5" t="s">
        <v>2264</v>
      </c>
      <c r="H86" s="218" t="s">
        <v>3862</v>
      </c>
      <c r="I86" s="218" t="s">
        <v>3874</v>
      </c>
      <c r="J86" s="218" t="s">
        <v>3864</v>
      </c>
      <c r="K86" s="218" t="s">
        <v>3865</v>
      </c>
      <c r="L86" s="37"/>
      <c r="M86" s="37"/>
      <c r="P86" s="147">
        <v>4</v>
      </c>
      <c r="Q86" s="148" t="s">
        <v>4978</v>
      </c>
      <c r="R86" s="148"/>
      <c r="S86" s="50">
        <v>3</v>
      </c>
      <c r="T86" s="52" t="s">
        <v>5473</v>
      </c>
      <c r="U86" s="147"/>
      <c r="V86" s="148"/>
      <c r="W86" s="148"/>
      <c r="X86" s="50"/>
      <c r="Y86" s="52"/>
      <c r="Z86" s="106">
        <f t="shared" si="2"/>
        <v>4</v>
      </c>
      <c r="AA86" s="27">
        <f t="shared" si="3"/>
        <v>3</v>
      </c>
    </row>
    <row r="87" spans="1:27" ht="187">
      <c r="A87" s="2">
        <v>2055</v>
      </c>
      <c r="B87" s="2" t="s">
        <v>489</v>
      </c>
      <c r="E87" s="219" t="s">
        <v>3877</v>
      </c>
      <c r="F87" s="5" t="s">
        <v>2265</v>
      </c>
      <c r="G87" s="5" t="s">
        <v>2266</v>
      </c>
      <c r="H87" s="37"/>
      <c r="I87" s="37"/>
      <c r="J87" s="37"/>
      <c r="K87" s="37"/>
      <c r="L87" s="37"/>
      <c r="M87" s="37"/>
      <c r="P87" s="147">
        <v>3</v>
      </c>
      <c r="Q87" s="148" t="s">
        <v>4979</v>
      </c>
      <c r="R87" s="148"/>
      <c r="S87" s="50">
        <v>3</v>
      </c>
      <c r="T87" s="52"/>
      <c r="U87" s="147"/>
      <c r="V87" s="148"/>
      <c r="W87" s="148"/>
      <c r="X87" s="50"/>
      <c r="Y87" s="52"/>
      <c r="Z87" s="106">
        <f t="shared" si="2"/>
        <v>3</v>
      </c>
      <c r="AA87" s="27">
        <f t="shared" si="3"/>
        <v>3</v>
      </c>
    </row>
    <row r="88" spans="1:27" ht="204">
      <c r="A88" s="2">
        <v>2056</v>
      </c>
      <c r="B88" s="2" t="s">
        <v>489</v>
      </c>
      <c r="E88" s="219" t="s">
        <v>3878</v>
      </c>
      <c r="F88" s="5" t="s">
        <v>2267</v>
      </c>
      <c r="G88" s="5" t="s">
        <v>2268</v>
      </c>
      <c r="H88" s="37"/>
      <c r="I88" s="37"/>
      <c r="J88" s="37"/>
      <c r="K88" s="37"/>
      <c r="L88" s="37"/>
      <c r="M88" s="37"/>
      <c r="P88" s="147">
        <v>3</v>
      </c>
      <c r="Q88" s="148" t="s">
        <v>4980</v>
      </c>
      <c r="R88" s="148"/>
      <c r="S88" s="50">
        <v>2.5</v>
      </c>
      <c r="T88" s="52"/>
      <c r="U88" s="147"/>
      <c r="V88" s="148"/>
      <c r="W88" s="148"/>
      <c r="X88" s="50"/>
      <c r="Y88" s="52"/>
      <c r="Z88" s="106">
        <f t="shared" si="2"/>
        <v>3</v>
      </c>
      <c r="AA88" s="27">
        <f t="shared" si="3"/>
        <v>2.5</v>
      </c>
    </row>
    <row r="89" spans="1:27" s="6" customFormat="1">
      <c r="A89" s="2"/>
      <c r="H89" s="2"/>
      <c r="P89" s="226"/>
      <c r="Q89" s="226"/>
      <c r="R89" s="226"/>
      <c r="S89" s="226"/>
      <c r="T89" s="226"/>
      <c r="U89" s="226"/>
      <c r="V89" s="226"/>
      <c r="W89" s="226"/>
      <c r="X89" s="226"/>
      <c r="Y89" s="226"/>
    </row>
    <row r="90" spans="1:27" s="6" customFormat="1">
      <c r="A90" s="2"/>
      <c r="H90" s="2"/>
      <c r="P90" s="226"/>
      <c r="Q90" s="226"/>
      <c r="R90" s="226"/>
      <c r="S90" s="226"/>
      <c r="T90" s="226"/>
      <c r="U90" s="226"/>
      <c r="V90" s="226"/>
      <c r="W90" s="226"/>
      <c r="X90" s="226"/>
      <c r="Y90" s="226"/>
    </row>
    <row r="91" spans="1:27" s="6" customFormat="1" ht="19">
      <c r="A91" s="2"/>
      <c r="E91" s="231" t="s">
        <v>260</v>
      </c>
      <c r="F91" s="231"/>
      <c r="G91" s="231"/>
      <c r="H91" s="2"/>
      <c r="P91" s="226"/>
      <c r="Q91" s="226"/>
      <c r="R91" s="226"/>
      <c r="S91" s="226"/>
      <c r="T91" s="226"/>
      <c r="U91" s="226"/>
      <c r="V91" s="226"/>
      <c r="W91" s="226"/>
      <c r="X91" s="226"/>
      <c r="Y91" s="226"/>
    </row>
    <row r="92" spans="1:27" s="6" customFormat="1" ht="17">
      <c r="A92" s="2"/>
      <c r="E92" s="195" t="s">
        <v>2269</v>
      </c>
      <c r="H92" s="2"/>
      <c r="P92" s="226"/>
      <c r="Q92" s="226"/>
      <c r="R92" s="226"/>
      <c r="S92" s="226"/>
      <c r="T92" s="226"/>
      <c r="U92" s="226"/>
      <c r="V92" s="226"/>
      <c r="W92" s="226"/>
      <c r="X92" s="226"/>
      <c r="Y92" s="226"/>
    </row>
    <row r="93" spans="1:27" ht="409.6">
      <c r="A93" s="2">
        <v>2057</v>
      </c>
      <c r="B93" s="2" t="s">
        <v>2270</v>
      </c>
      <c r="E93" s="128" t="s">
        <v>3881</v>
      </c>
      <c r="F93" s="5" t="s">
        <v>2271</v>
      </c>
      <c r="G93" s="5" t="s">
        <v>2272</v>
      </c>
      <c r="H93" s="37"/>
      <c r="I93" s="218" t="s">
        <v>3879</v>
      </c>
      <c r="J93" s="37"/>
      <c r="K93" s="218" t="s">
        <v>3880</v>
      </c>
      <c r="L93" s="37"/>
      <c r="M93" s="37"/>
      <c r="P93" s="147">
        <v>1</v>
      </c>
      <c r="Q93" s="148" t="s">
        <v>4981</v>
      </c>
      <c r="R93" s="148"/>
      <c r="S93" s="50">
        <v>1</v>
      </c>
      <c r="T93" s="52"/>
      <c r="U93" s="147"/>
      <c r="V93" s="148"/>
      <c r="W93" s="148"/>
      <c r="X93" s="50"/>
      <c r="Y93" s="52"/>
      <c r="Z93" s="106">
        <f t="shared" si="2"/>
        <v>1</v>
      </c>
      <c r="AA93" s="27">
        <f t="shared" si="3"/>
        <v>1</v>
      </c>
    </row>
    <row r="94" spans="1:27" ht="409.6">
      <c r="A94" s="2">
        <v>2058</v>
      </c>
      <c r="B94" s="2" t="s">
        <v>2273</v>
      </c>
      <c r="E94" s="128" t="s">
        <v>3884</v>
      </c>
      <c r="F94" s="5" t="s">
        <v>2274</v>
      </c>
      <c r="G94" s="5" t="s">
        <v>2275</v>
      </c>
      <c r="H94" s="37"/>
      <c r="I94" s="218" t="s">
        <v>3882</v>
      </c>
      <c r="J94" s="37"/>
      <c r="K94" s="218" t="s">
        <v>3883</v>
      </c>
      <c r="L94" s="37"/>
      <c r="M94" s="37"/>
      <c r="P94" s="147">
        <v>4</v>
      </c>
      <c r="Q94" s="148" t="s">
        <v>4982</v>
      </c>
      <c r="R94" s="148"/>
      <c r="S94" s="50">
        <v>3</v>
      </c>
      <c r="T94" s="52"/>
      <c r="U94" s="147"/>
      <c r="V94" s="148"/>
      <c r="W94" s="148"/>
      <c r="X94" s="50"/>
      <c r="Y94" s="52"/>
      <c r="Z94" s="106">
        <f t="shared" si="2"/>
        <v>4</v>
      </c>
      <c r="AA94" s="27">
        <f t="shared" si="3"/>
        <v>3</v>
      </c>
    </row>
    <row r="95" spans="1:27" ht="409.6">
      <c r="A95" s="2">
        <v>2059</v>
      </c>
      <c r="B95" s="2" t="s">
        <v>2276</v>
      </c>
      <c r="E95" s="128" t="s">
        <v>3887</v>
      </c>
      <c r="F95" s="5" t="s">
        <v>2277</v>
      </c>
      <c r="G95" s="5" t="s">
        <v>2278</v>
      </c>
      <c r="H95" s="37"/>
      <c r="I95" s="218" t="s">
        <v>3885</v>
      </c>
      <c r="J95" s="37"/>
      <c r="K95" s="37"/>
      <c r="L95" s="37"/>
      <c r="M95" s="218" t="s">
        <v>3886</v>
      </c>
      <c r="P95" s="147">
        <v>4</v>
      </c>
      <c r="Q95" s="148" t="s">
        <v>4983</v>
      </c>
      <c r="R95" s="148"/>
      <c r="S95" s="223">
        <v>4</v>
      </c>
      <c r="T95" s="52" t="s">
        <v>5481</v>
      </c>
      <c r="U95" s="147"/>
      <c r="V95" s="148"/>
      <c r="W95" s="148"/>
      <c r="X95" s="37"/>
      <c r="Y95" s="37"/>
      <c r="Z95" s="106">
        <f t="shared" si="2"/>
        <v>4</v>
      </c>
      <c r="AA95" s="27">
        <f>IF(S95&lt;&gt;"",S95,IF(#REF!&lt;&gt;"",#REF!,IF(O95&lt;&gt;"",O95,"")))</f>
        <v>4</v>
      </c>
    </row>
    <row r="96" spans="1:27" ht="119">
      <c r="A96" s="2">
        <v>2060</v>
      </c>
      <c r="B96" s="2" t="s">
        <v>489</v>
      </c>
      <c r="E96" s="219" t="s">
        <v>3888</v>
      </c>
      <c r="F96" s="5" t="s">
        <v>2279</v>
      </c>
      <c r="G96" s="5" t="s">
        <v>2280</v>
      </c>
      <c r="H96" s="37"/>
      <c r="I96" s="37"/>
      <c r="J96" s="37"/>
      <c r="K96" s="37"/>
      <c r="L96" s="37"/>
      <c r="M96" s="37"/>
      <c r="P96" s="147">
        <v>2</v>
      </c>
      <c r="Q96" s="148" t="s">
        <v>4984</v>
      </c>
      <c r="R96" s="148"/>
      <c r="S96" s="50">
        <v>2</v>
      </c>
      <c r="T96" s="52"/>
      <c r="U96" s="147"/>
      <c r="V96" s="148"/>
      <c r="W96" s="148"/>
      <c r="X96" s="50"/>
      <c r="Y96" s="52"/>
      <c r="Z96" s="106">
        <f t="shared" si="2"/>
        <v>2</v>
      </c>
      <c r="AA96" s="27">
        <f t="shared" si="3"/>
        <v>2</v>
      </c>
    </row>
    <row r="97" spans="1:27" ht="409.6">
      <c r="A97" s="2">
        <v>2061</v>
      </c>
      <c r="B97" s="2" t="s">
        <v>2281</v>
      </c>
      <c r="E97" s="128" t="s">
        <v>3890</v>
      </c>
      <c r="F97" s="5" t="s">
        <v>2282</v>
      </c>
      <c r="G97" s="5" t="s">
        <v>2283</v>
      </c>
      <c r="H97" s="37"/>
      <c r="I97" s="218" t="s">
        <v>3889</v>
      </c>
      <c r="J97" s="37"/>
      <c r="K97" s="37"/>
      <c r="L97" s="37"/>
      <c r="M97" s="37"/>
      <c r="P97" s="147">
        <v>1</v>
      </c>
      <c r="Q97" s="148" t="s">
        <v>4985</v>
      </c>
      <c r="R97" s="148"/>
      <c r="S97" s="50">
        <v>1</v>
      </c>
      <c r="T97" s="52"/>
      <c r="U97" s="147"/>
      <c r="V97" s="148"/>
      <c r="W97" s="148"/>
      <c r="X97" s="50"/>
      <c r="Y97" s="52"/>
      <c r="Z97" s="106">
        <f t="shared" si="2"/>
        <v>1</v>
      </c>
      <c r="AA97" s="27">
        <f t="shared" si="3"/>
        <v>1</v>
      </c>
    </row>
    <row r="98" spans="1:27" s="6" customFormat="1" ht="17">
      <c r="A98" s="2"/>
      <c r="G98" s="6" t="s">
        <v>489</v>
      </c>
      <c r="H98" s="2"/>
      <c r="P98" s="226"/>
      <c r="Q98" s="226"/>
      <c r="R98" s="226"/>
      <c r="S98" s="226"/>
      <c r="T98" s="226"/>
      <c r="U98" s="226"/>
      <c r="V98" s="226"/>
      <c r="W98" s="226"/>
      <c r="X98" s="226"/>
      <c r="Y98" s="226"/>
    </row>
    <row r="99" spans="1:27" s="6" customFormat="1" ht="17">
      <c r="A99" s="2"/>
      <c r="G99" s="6" t="s">
        <v>489</v>
      </c>
      <c r="H99" s="2"/>
      <c r="P99" s="226"/>
      <c r="Q99" s="226"/>
      <c r="R99" s="226"/>
      <c r="S99" s="226"/>
      <c r="T99" s="226"/>
      <c r="U99" s="226"/>
      <c r="V99" s="226"/>
      <c r="W99" s="226"/>
      <c r="X99" s="226"/>
      <c r="Y99" s="226"/>
    </row>
    <row r="100" spans="1:27" s="6" customFormat="1" ht="17">
      <c r="A100" s="2"/>
      <c r="E100" s="195" t="s">
        <v>924</v>
      </c>
      <c r="G100" s="6" t="s">
        <v>489</v>
      </c>
      <c r="H100" s="2"/>
      <c r="P100" s="226"/>
      <c r="Q100" s="226"/>
      <c r="R100" s="226"/>
      <c r="S100" s="226"/>
      <c r="T100" s="226"/>
      <c r="U100" s="226"/>
      <c r="V100" s="226"/>
      <c r="W100" s="226"/>
      <c r="X100" s="226"/>
      <c r="Y100" s="226"/>
    </row>
    <row r="101" spans="1:27" ht="409.6">
      <c r="A101" s="2">
        <v>2062</v>
      </c>
      <c r="B101" s="2" t="s">
        <v>2284</v>
      </c>
      <c r="E101" s="128" t="s">
        <v>3893</v>
      </c>
      <c r="F101" s="5" t="s">
        <v>2285</v>
      </c>
      <c r="G101" s="5" t="s">
        <v>2286</v>
      </c>
      <c r="H101" s="218" t="s">
        <v>3891</v>
      </c>
      <c r="I101" s="37"/>
      <c r="J101" s="218" t="s">
        <v>3892</v>
      </c>
      <c r="K101" s="37"/>
      <c r="L101" s="37"/>
      <c r="M101" s="37"/>
      <c r="P101" s="147">
        <v>2</v>
      </c>
      <c r="Q101" s="148" t="s">
        <v>4986</v>
      </c>
      <c r="R101" s="148"/>
      <c r="S101" s="50">
        <v>2</v>
      </c>
      <c r="T101" s="52"/>
      <c r="U101" s="147"/>
      <c r="V101" s="148"/>
      <c r="W101" s="148"/>
      <c r="X101" s="50"/>
      <c r="Y101" s="52"/>
      <c r="Z101" s="106">
        <f t="shared" si="2"/>
        <v>2</v>
      </c>
      <c r="AA101" s="27">
        <f t="shared" si="3"/>
        <v>2</v>
      </c>
    </row>
    <row r="102" spans="1:27" ht="238">
      <c r="A102" s="2">
        <v>2063</v>
      </c>
      <c r="B102" s="2" t="s">
        <v>489</v>
      </c>
      <c r="E102" s="219" t="s">
        <v>3894</v>
      </c>
      <c r="F102" s="5" t="s">
        <v>2287</v>
      </c>
      <c r="G102" s="5" t="s">
        <v>2288</v>
      </c>
      <c r="H102" s="37"/>
      <c r="I102" s="37"/>
      <c r="J102" s="37"/>
      <c r="K102" s="37"/>
      <c r="L102" s="37"/>
      <c r="M102" s="37"/>
      <c r="P102" s="147">
        <v>1</v>
      </c>
      <c r="Q102" s="148" t="s">
        <v>4987</v>
      </c>
      <c r="R102" s="148"/>
      <c r="S102" s="50">
        <v>1</v>
      </c>
      <c r="T102" s="52"/>
      <c r="U102" s="147"/>
      <c r="V102" s="148"/>
      <c r="W102" s="148"/>
      <c r="X102" s="50"/>
      <c r="Y102" s="52"/>
      <c r="Z102" s="106">
        <f t="shared" si="2"/>
        <v>1</v>
      </c>
      <c r="AA102" s="27">
        <f t="shared" si="3"/>
        <v>1</v>
      </c>
    </row>
    <row r="103" spans="1:27" s="6" customFormat="1" ht="17">
      <c r="A103" s="2"/>
      <c r="G103" s="6" t="s">
        <v>489</v>
      </c>
      <c r="H103" s="2"/>
      <c r="P103" s="226"/>
      <c r="Q103" s="226"/>
      <c r="R103" s="226"/>
      <c r="S103" s="226"/>
      <c r="T103" s="226"/>
      <c r="U103" s="226"/>
      <c r="V103" s="226"/>
      <c r="W103" s="226"/>
      <c r="X103" s="226"/>
      <c r="Y103" s="226"/>
    </row>
    <row r="104" spans="1:27" s="6" customFormat="1" ht="17">
      <c r="A104" s="2"/>
      <c r="G104" s="6" t="s">
        <v>489</v>
      </c>
      <c r="H104" s="2"/>
      <c r="P104" s="226"/>
      <c r="Q104" s="226"/>
      <c r="R104" s="226"/>
      <c r="S104" s="226"/>
      <c r="T104" s="226"/>
      <c r="U104" s="226"/>
      <c r="V104" s="226"/>
      <c r="W104" s="226"/>
      <c r="X104" s="226"/>
      <c r="Y104" s="226"/>
    </row>
    <row r="105" spans="1:27" s="6" customFormat="1" ht="17">
      <c r="A105" s="2"/>
      <c r="E105" s="195" t="s">
        <v>2289</v>
      </c>
      <c r="G105" s="6" t="s">
        <v>489</v>
      </c>
      <c r="H105" s="2"/>
      <c r="P105" s="226"/>
      <c r="Q105" s="226"/>
      <c r="R105" s="226"/>
      <c r="S105" s="226"/>
      <c r="T105" s="226"/>
      <c r="U105" s="226"/>
      <c r="V105" s="226"/>
      <c r="W105" s="226"/>
      <c r="X105" s="226"/>
      <c r="Y105" s="226"/>
    </row>
    <row r="106" spans="1:27" ht="409.6">
      <c r="A106" s="2">
        <v>2064</v>
      </c>
      <c r="B106" s="2" t="s">
        <v>2290</v>
      </c>
      <c r="E106" s="128" t="s">
        <v>3896</v>
      </c>
      <c r="F106" s="5" t="s">
        <v>2291</v>
      </c>
      <c r="G106" s="5" t="s">
        <v>2292</v>
      </c>
      <c r="H106" s="218" t="s">
        <v>3891</v>
      </c>
      <c r="I106" s="218" t="s">
        <v>3895</v>
      </c>
      <c r="J106" s="218" t="s">
        <v>3892</v>
      </c>
      <c r="K106" s="37"/>
      <c r="L106" s="37"/>
      <c r="M106" s="37"/>
      <c r="P106" s="147">
        <v>2</v>
      </c>
      <c r="Q106" s="148" t="s">
        <v>4988</v>
      </c>
      <c r="R106" s="148"/>
      <c r="S106" s="50">
        <v>2</v>
      </c>
      <c r="T106" s="52"/>
      <c r="U106" s="147"/>
      <c r="V106" s="148"/>
      <c r="W106" s="148"/>
      <c r="X106" s="50"/>
      <c r="Y106" s="52"/>
      <c r="Z106" s="106">
        <f t="shared" si="2"/>
        <v>2</v>
      </c>
      <c r="AA106" s="27">
        <f t="shared" si="3"/>
        <v>2</v>
      </c>
    </row>
    <row r="107" spans="1:27" ht="204">
      <c r="A107" s="2">
        <v>2065</v>
      </c>
      <c r="B107" s="2" t="s">
        <v>489</v>
      </c>
      <c r="E107" s="219" t="s">
        <v>3897</v>
      </c>
      <c r="F107" s="5" t="s">
        <v>2293</v>
      </c>
      <c r="G107" s="5" t="s">
        <v>2294</v>
      </c>
      <c r="H107" s="37"/>
      <c r="I107" s="37"/>
      <c r="J107" s="37"/>
      <c r="K107" s="37"/>
      <c r="L107" s="37"/>
      <c r="M107" s="37"/>
      <c r="P107" s="147">
        <v>3</v>
      </c>
      <c r="Q107" s="148" t="s">
        <v>4989</v>
      </c>
      <c r="R107" s="148"/>
      <c r="S107" s="223">
        <v>3</v>
      </c>
      <c r="T107" s="52" t="s">
        <v>5482</v>
      </c>
      <c r="U107" s="147"/>
      <c r="V107" s="148"/>
      <c r="W107" s="148"/>
      <c r="X107" s="37"/>
      <c r="Y107" s="37"/>
      <c r="Z107" s="106">
        <f t="shared" si="2"/>
        <v>3</v>
      </c>
      <c r="AA107" s="27">
        <f>IF(S107&lt;&gt;"",S107,IF(#REF!&lt;&gt;"",#REF!,IF(O107&lt;&gt;"",O107,"")))</f>
        <v>3</v>
      </c>
    </row>
    <row r="108" spans="1:27" ht="409.6">
      <c r="A108" s="2">
        <v>2066</v>
      </c>
      <c r="B108" s="2" t="s">
        <v>2295</v>
      </c>
      <c r="E108" s="128" t="s">
        <v>3899</v>
      </c>
      <c r="F108" s="5" t="s">
        <v>2296</v>
      </c>
      <c r="G108" s="5" t="s">
        <v>2297</v>
      </c>
      <c r="H108" s="218" t="s">
        <v>3891</v>
      </c>
      <c r="I108" s="218" t="s">
        <v>3898</v>
      </c>
      <c r="J108" s="218" t="s">
        <v>3892</v>
      </c>
      <c r="K108" s="37"/>
      <c r="L108" s="37"/>
      <c r="M108" s="37"/>
      <c r="P108" s="147">
        <v>2</v>
      </c>
      <c r="Q108" s="148" t="s">
        <v>4990</v>
      </c>
      <c r="R108" s="148"/>
      <c r="S108" s="50">
        <v>2</v>
      </c>
      <c r="T108" s="52"/>
      <c r="U108" s="147"/>
      <c r="V108" s="148"/>
      <c r="W108" s="148"/>
      <c r="X108" s="50"/>
      <c r="Y108" s="52"/>
      <c r="Z108" s="106">
        <f t="shared" si="2"/>
        <v>2</v>
      </c>
      <c r="AA108" s="27">
        <f t="shared" si="3"/>
        <v>2</v>
      </c>
    </row>
    <row r="109" spans="1:27" s="6" customFormat="1">
      <c r="A109" s="2"/>
      <c r="H109" s="2"/>
      <c r="P109" s="226"/>
      <c r="Q109" s="226"/>
      <c r="R109" s="226"/>
      <c r="S109" s="226"/>
      <c r="T109" s="226"/>
      <c r="U109" s="226"/>
      <c r="V109" s="226"/>
      <c r="W109" s="226"/>
      <c r="X109" s="226"/>
      <c r="Y109" s="226"/>
    </row>
    <row r="110" spans="1:27" s="6" customFormat="1">
      <c r="A110" s="2"/>
      <c r="H110" s="2"/>
      <c r="P110" s="226"/>
      <c r="Q110" s="226"/>
      <c r="R110" s="226"/>
      <c r="S110" s="226"/>
      <c r="T110" s="226"/>
      <c r="U110" s="226"/>
      <c r="V110" s="226"/>
      <c r="W110" s="226"/>
      <c r="X110" s="226"/>
      <c r="Y110" s="226"/>
    </row>
    <row r="111" spans="1:27" s="6" customFormat="1" ht="19">
      <c r="A111" s="2"/>
      <c r="E111" s="231" t="s">
        <v>35</v>
      </c>
      <c r="F111" s="231"/>
      <c r="G111" s="231"/>
      <c r="H111" s="2"/>
      <c r="P111" s="226"/>
      <c r="Q111" s="226"/>
      <c r="R111" s="226"/>
      <c r="S111" s="226"/>
      <c r="T111" s="226"/>
      <c r="U111" s="226"/>
      <c r="V111" s="226"/>
      <c r="W111" s="226"/>
      <c r="X111" s="226"/>
      <c r="Y111" s="226"/>
    </row>
    <row r="112" spans="1:27" s="6" customFormat="1" ht="34">
      <c r="A112" s="2"/>
      <c r="E112" s="195" t="s">
        <v>92</v>
      </c>
      <c r="H112" s="2"/>
      <c r="P112" s="226"/>
      <c r="Q112" s="226"/>
      <c r="R112" s="226"/>
      <c r="S112" s="226"/>
      <c r="T112" s="226"/>
      <c r="U112" s="226"/>
      <c r="V112" s="226"/>
      <c r="W112" s="226"/>
      <c r="X112" s="226"/>
      <c r="Y112" s="226"/>
    </row>
    <row r="113" spans="1:27" ht="136">
      <c r="A113" s="2">
        <v>2067</v>
      </c>
      <c r="B113" s="2" t="s">
        <v>489</v>
      </c>
      <c r="E113" s="219" t="s">
        <v>3900</v>
      </c>
      <c r="F113" s="5" t="s">
        <v>2298</v>
      </c>
      <c r="G113" s="5" t="s">
        <v>2299</v>
      </c>
      <c r="H113" s="37"/>
      <c r="I113" s="37"/>
      <c r="J113" s="37"/>
      <c r="K113" s="37"/>
      <c r="L113" s="37"/>
      <c r="M113" s="37"/>
      <c r="P113" s="147">
        <v>3</v>
      </c>
      <c r="Q113" s="148" t="s">
        <v>4991</v>
      </c>
      <c r="R113" s="148"/>
      <c r="S113" s="50">
        <v>2</v>
      </c>
      <c r="T113" s="52"/>
      <c r="U113" s="147"/>
      <c r="V113" s="148"/>
      <c r="W113" s="148"/>
      <c r="X113" s="50"/>
      <c r="Y113" s="52"/>
      <c r="Z113" s="106">
        <f t="shared" si="2"/>
        <v>3</v>
      </c>
      <c r="AA113" s="27">
        <f t="shared" si="3"/>
        <v>2</v>
      </c>
    </row>
    <row r="114" spans="1:27" ht="119">
      <c r="A114" s="2">
        <v>2068</v>
      </c>
      <c r="B114" s="2" t="s">
        <v>489</v>
      </c>
      <c r="E114" s="219" t="s">
        <v>3901</v>
      </c>
      <c r="F114" s="5" t="s">
        <v>2300</v>
      </c>
      <c r="G114" s="5" t="s">
        <v>2301</v>
      </c>
      <c r="H114" s="37"/>
      <c r="I114" s="37"/>
      <c r="J114" s="37"/>
      <c r="K114" s="37"/>
      <c r="L114" s="37"/>
      <c r="M114" s="37"/>
      <c r="P114" s="147">
        <v>3</v>
      </c>
      <c r="Q114" s="148" t="s">
        <v>4992</v>
      </c>
      <c r="R114" s="148"/>
      <c r="S114" s="50">
        <v>3</v>
      </c>
      <c r="T114" s="52"/>
      <c r="U114" s="147"/>
      <c r="V114" s="148"/>
      <c r="W114" s="148"/>
      <c r="X114" s="50"/>
      <c r="Y114" s="52"/>
      <c r="Z114" s="106">
        <f t="shared" si="2"/>
        <v>3</v>
      </c>
      <c r="AA114" s="27">
        <f t="shared" si="3"/>
        <v>3</v>
      </c>
    </row>
    <row r="115" spans="1:27" ht="409.6">
      <c r="A115" s="2">
        <v>2069</v>
      </c>
      <c r="B115" s="2" t="s">
        <v>2284</v>
      </c>
      <c r="E115" s="128" t="s">
        <v>3902</v>
      </c>
      <c r="F115" s="5" t="s">
        <v>2302</v>
      </c>
      <c r="G115" s="5" t="s">
        <v>2303</v>
      </c>
      <c r="H115" s="218" t="s">
        <v>3891</v>
      </c>
      <c r="I115" s="37"/>
      <c r="J115" s="218" t="s">
        <v>3892</v>
      </c>
      <c r="K115" s="37"/>
      <c r="L115" s="37"/>
      <c r="M115" s="37"/>
      <c r="P115" s="147">
        <v>2</v>
      </c>
      <c r="Q115" s="148" t="s">
        <v>4993</v>
      </c>
      <c r="R115" s="148"/>
      <c r="S115" s="50">
        <v>2</v>
      </c>
      <c r="T115" s="52"/>
      <c r="U115" s="147"/>
      <c r="V115" s="148"/>
      <c r="W115" s="148"/>
      <c r="X115" s="50"/>
      <c r="Y115" s="52"/>
      <c r="Z115" s="106">
        <f t="shared" si="2"/>
        <v>2</v>
      </c>
      <c r="AA115" s="27">
        <f t="shared" si="3"/>
        <v>2</v>
      </c>
    </row>
    <row r="116" spans="1:27" ht="409.6">
      <c r="A116" s="2">
        <v>2070</v>
      </c>
      <c r="B116" s="2" t="s">
        <v>2304</v>
      </c>
      <c r="E116" s="128" t="s">
        <v>3905</v>
      </c>
      <c r="F116" s="5" t="s">
        <v>2305</v>
      </c>
      <c r="G116" s="5" t="s">
        <v>2306</v>
      </c>
      <c r="H116" s="218" t="s">
        <v>3903</v>
      </c>
      <c r="I116" s="218" t="s">
        <v>3904</v>
      </c>
      <c r="J116" s="37"/>
      <c r="K116" s="37"/>
      <c r="L116" s="37"/>
      <c r="M116" s="37"/>
      <c r="P116" s="147">
        <v>3</v>
      </c>
      <c r="Q116" s="148" t="s">
        <v>4994</v>
      </c>
      <c r="R116" s="148"/>
      <c r="S116" s="50">
        <v>3</v>
      </c>
      <c r="T116" s="52"/>
      <c r="U116" s="147"/>
      <c r="V116" s="148"/>
      <c r="W116" s="148"/>
      <c r="X116" s="50"/>
      <c r="Y116" s="52"/>
      <c r="Z116" s="106">
        <f t="shared" si="2"/>
        <v>3</v>
      </c>
      <c r="AA116" s="27">
        <f t="shared" si="3"/>
        <v>3</v>
      </c>
    </row>
    <row r="117" spans="1:27" ht="409.6">
      <c r="A117" s="2">
        <v>2071</v>
      </c>
      <c r="B117" s="2" t="s">
        <v>2307</v>
      </c>
      <c r="E117" s="128" t="s">
        <v>3907</v>
      </c>
      <c r="F117" s="5" t="s">
        <v>2300</v>
      </c>
      <c r="G117" s="5" t="s">
        <v>2308</v>
      </c>
      <c r="H117" s="218" t="s">
        <v>3903</v>
      </c>
      <c r="I117" s="218" t="s">
        <v>3906</v>
      </c>
      <c r="J117" s="37"/>
      <c r="K117" s="37"/>
      <c r="L117" s="37"/>
      <c r="M117" s="37"/>
      <c r="P117" s="147">
        <v>3</v>
      </c>
      <c r="Q117" s="148" t="s">
        <v>4995</v>
      </c>
      <c r="R117" s="148"/>
      <c r="S117" s="50">
        <v>3</v>
      </c>
      <c r="T117" s="52"/>
      <c r="U117" s="147"/>
      <c r="V117" s="148"/>
      <c r="W117" s="148"/>
      <c r="X117" s="50"/>
      <c r="Y117" s="52"/>
      <c r="Z117" s="106">
        <f t="shared" si="2"/>
        <v>3</v>
      </c>
      <c r="AA117" s="27">
        <f t="shared" si="3"/>
        <v>3</v>
      </c>
    </row>
    <row r="118" spans="1:27" ht="409.6">
      <c r="A118" s="2">
        <v>2072</v>
      </c>
      <c r="B118" s="2" t="s">
        <v>2309</v>
      </c>
      <c r="E118" s="128" t="s">
        <v>3910</v>
      </c>
      <c r="F118" s="5" t="s">
        <v>2310</v>
      </c>
      <c r="G118" s="5" t="s">
        <v>2311</v>
      </c>
      <c r="H118" s="218" t="s">
        <v>3903</v>
      </c>
      <c r="I118" s="218" t="s">
        <v>3908</v>
      </c>
      <c r="J118" s="37"/>
      <c r="K118" s="218" t="s">
        <v>3909</v>
      </c>
      <c r="L118" s="37"/>
      <c r="M118" s="37"/>
      <c r="P118" s="147">
        <v>3</v>
      </c>
      <c r="Q118" s="148" t="s">
        <v>4996</v>
      </c>
      <c r="R118" s="148"/>
      <c r="S118" s="50">
        <v>3</v>
      </c>
      <c r="T118" s="52"/>
      <c r="U118" s="147"/>
      <c r="V118" s="148"/>
      <c r="W118" s="148"/>
      <c r="X118" s="50"/>
      <c r="Y118" s="52"/>
      <c r="Z118" s="106">
        <f t="shared" si="2"/>
        <v>3</v>
      </c>
      <c r="AA118" s="27">
        <f t="shared" si="3"/>
        <v>3</v>
      </c>
    </row>
    <row r="119" spans="1:27" ht="409.6">
      <c r="A119" s="2">
        <v>2073</v>
      </c>
      <c r="B119" s="2" t="s">
        <v>2312</v>
      </c>
      <c r="E119" s="128" t="s">
        <v>3915</v>
      </c>
      <c r="F119" s="5" t="s">
        <v>2313</v>
      </c>
      <c r="G119" s="5" t="s">
        <v>2314</v>
      </c>
      <c r="H119" s="218" t="s">
        <v>3911</v>
      </c>
      <c r="I119" s="218" t="s">
        <v>3912</v>
      </c>
      <c r="J119" s="218" t="s">
        <v>3913</v>
      </c>
      <c r="K119" s="37"/>
      <c r="L119" s="37"/>
      <c r="M119" s="218" t="s">
        <v>3914</v>
      </c>
      <c r="P119" s="147">
        <v>3</v>
      </c>
      <c r="Q119" s="148" t="s">
        <v>4997</v>
      </c>
      <c r="R119" s="148"/>
      <c r="S119" s="50">
        <v>3</v>
      </c>
      <c r="T119" s="52"/>
      <c r="U119" s="147"/>
      <c r="V119" s="148"/>
      <c r="W119" s="148"/>
      <c r="X119" s="50"/>
      <c r="Y119" s="52"/>
      <c r="Z119" s="106">
        <f t="shared" si="2"/>
        <v>3</v>
      </c>
      <c r="AA119" s="27">
        <f t="shared" si="3"/>
        <v>3</v>
      </c>
    </row>
    <row r="120" spans="1:27" s="6" customFormat="1" ht="17">
      <c r="A120" s="2"/>
      <c r="G120" s="6" t="s">
        <v>489</v>
      </c>
      <c r="H120" s="2"/>
      <c r="P120" s="226"/>
      <c r="Q120" s="226"/>
      <c r="R120" s="226"/>
      <c r="S120" s="226"/>
      <c r="T120" s="226"/>
      <c r="U120" s="226"/>
      <c r="V120" s="226"/>
      <c r="W120" s="226"/>
      <c r="X120" s="226"/>
      <c r="Y120" s="226"/>
    </row>
    <row r="121" spans="1:27" s="6" customFormat="1" ht="17">
      <c r="A121" s="2"/>
      <c r="G121" s="6" t="s">
        <v>489</v>
      </c>
      <c r="H121" s="2"/>
      <c r="P121" s="226"/>
      <c r="Q121" s="226"/>
      <c r="R121" s="226"/>
      <c r="S121" s="226"/>
      <c r="T121" s="226"/>
      <c r="U121" s="226"/>
      <c r="V121" s="226"/>
      <c r="W121" s="226"/>
      <c r="X121" s="226"/>
      <c r="Y121" s="226"/>
    </row>
    <row r="122" spans="1:27" s="6" customFormat="1" ht="17">
      <c r="A122" s="2"/>
      <c r="E122" s="195" t="s">
        <v>2315</v>
      </c>
      <c r="G122" s="6" t="s">
        <v>489</v>
      </c>
      <c r="H122" s="2"/>
      <c r="P122" s="226"/>
      <c r="Q122" s="226"/>
      <c r="R122" s="226"/>
      <c r="S122" s="226"/>
      <c r="T122" s="226"/>
      <c r="U122" s="226"/>
      <c r="V122" s="226"/>
      <c r="W122" s="226"/>
      <c r="X122" s="226"/>
      <c r="Y122" s="226"/>
    </row>
    <row r="123" spans="1:27" ht="340">
      <c r="A123" s="2">
        <v>2074</v>
      </c>
      <c r="B123" s="2" t="s">
        <v>489</v>
      </c>
      <c r="E123" s="219" t="s">
        <v>3916</v>
      </c>
      <c r="F123" s="5" t="s">
        <v>2316</v>
      </c>
      <c r="G123" s="5" t="s">
        <v>2317</v>
      </c>
      <c r="H123" s="37"/>
      <c r="I123" s="37"/>
      <c r="J123" s="37"/>
      <c r="K123" s="37"/>
      <c r="L123" s="37"/>
      <c r="M123" s="37"/>
      <c r="P123" s="147">
        <v>3</v>
      </c>
      <c r="Q123" s="148" t="s">
        <v>5469</v>
      </c>
      <c r="R123" s="148"/>
      <c r="S123" s="50">
        <v>3</v>
      </c>
      <c r="T123" s="52"/>
      <c r="U123" s="147"/>
      <c r="V123" s="148"/>
      <c r="W123" s="148"/>
      <c r="X123" s="50"/>
      <c r="Y123" s="52"/>
      <c r="Z123" s="106">
        <f t="shared" si="2"/>
        <v>3</v>
      </c>
      <c r="AA123" s="27">
        <f t="shared" si="3"/>
        <v>3</v>
      </c>
    </row>
    <row r="124" spans="1:27" ht="255">
      <c r="A124" s="2">
        <v>2075</v>
      </c>
      <c r="B124" s="2" t="s">
        <v>489</v>
      </c>
      <c r="E124" s="219" t="s">
        <v>3917</v>
      </c>
      <c r="F124" s="5" t="s">
        <v>2318</v>
      </c>
      <c r="G124" s="5" t="s">
        <v>2319</v>
      </c>
      <c r="H124" s="37"/>
      <c r="I124" s="37"/>
      <c r="J124" s="37"/>
      <c r="K124" s="37"/>
      <c r="L124" s="37"/>
      <c r="M124" s="37"/>
      <c r="P124" s="147">
        <v>2</v>
      </c>
      <c r="Q124" s="148" t="s">
        <v>4998</v>
      </c>
      <c r="R124" s="148"/>
      <c r="S124" s="50">
        <v>2</v>
      </c>
      <c r="T124" s="52"/>
      <c r="U124" s="147"/>
      <c r="V124" s="148"/>
      <c r="W124" s="148"/>
      <c r="X124" s="50"/>
      <c r="Y124" s="52"/>
      <c r="Z124" s="106">
        <f t="shared" si="2"/>
        <v>2</v>
      </c>
      <c r="AA124" s="27">
        <f t="shared" si="3"/>
        <v>2</v>
      </c>
    </row>
    <row r="125" spans="1:27" ht="272">
      <c r="A125" s="2">
        <v>2076</v>
      </c>
      <c r="B125" s="2" t="s">
        <v>489</v>
      </c>
      <c r="E125" s="219" t="s">
        <v>3918</v>
      </c>
      <c r="F125" s="5" t="s">
        <v>2320</v>
      </c>
      <c r="G125" s="5" t="s">
        <v>2321</v>
      </c>
      <c r="H125" s="37"/>
      <c r="I125" s="37"/>
      <c r="J125" s="37"/>
      <c r="K125" s="37"/>
      <c r="L125" s="37"/>
      <c r="M125" s="37"/>
      <c r="P125" s="147">
        <v>2</v>
      </c>
      <c r="Q125" s="148" t="s">
        <v>4999</v>
      </c>
      <c r="R125" s="148"/>
      <c r="S125" s="50">
        <v>2</v>
      </c>
      <c r="T125" s="52"/>
      <c r="U125" s="147"/>
      <c r="V125" s="148"/>
      <c r="W125" s="148"/>
      <c r="X125" s="50"/>
      <c r="Y125" s="52"/>
      <c r="Z125" s="106">
        <f t="shared" si="2"/>
        <v>2</v>
      </c>
      <c r="AA125" s="27">
        <f t="shared" si="3"/>
        <v>2</v>
      </c>
    </row>
    <row r="126" spans="1:27" s="6" customFormat="1">
      <c r="A126" s="2"/>
      <c r="H126" s="2"/>
      <c r="P126" s="226"/>
      <c r="Q126" s="226"/>
      <c r="R126" s="226"/>
      <c r="S126" s="226"/>
      <c r="T126" s="226"/>
      <c r="U126" s="226"/>
      <c r="V126" s="226"/>
      <c r="W126" s="226"/>
      <c r="X126" s="226"/>
      <c r="Y126" s="226"/>
    </row>
    <row r="127" spans="1:27" s="6" customFormat="1">
      <c r="A127" s="2"/>
      <c r="H127" s="2"/>
      <c r="P127" s="226"/>
      <c r="Q127" s="226"/>
      <c r="R127" s="226"/>
      <c r="S127" s="226"/>
      <c r="T127" s="226"/>
      <c r="U127" s="226"/>
      <c r="V127" s="226"/>
      <c r="W127" s="226"/>
      <c r="X127" s="226"/>
      <c r="Y127" s="226"/>
    </row>
    <row r="128" spans="1:27" s="6" customFormat="1" ht="19">
      <c r="A128" s="2"/>
      <c r="E128" s="231" t="s">
        <v>44</v>
      </c>
      <c r="F128" s="231"/>
      <c r="G128" s="231"/>
      <c r="H128" s="2"/>
      <c r="P128" s="226"/>
      <c r="Q128" s="226"/>
      <c r="R128" s="226"/>
      <c r="S128" s="226"/>
      <c r="T128" s="226"/>
      <c r="U128" s="226"/>
      <c r="V128" s="226"/>
      <c r="W128" s="226"/>
      <c r="X128" s="226"/>
      <c r="Y128" s="226"/>
    </row>
    <row r="129" spans="1:27" s="6" customFormat="1" ht="17">
      <c r="A129" s="2"/>
      <c r="E129" s="195" t="s">
        <v>2322</v>
      </c>
      <c r="H129" s="2"/>
      <c r="P129" s="226"/>
      <c r="Q129" s="226"/>
      <c r="R129" s="226"/>
      <c r="S129" s="226"/>
      <c r="T129" s="226"/>
      <c r="U129" s="226"/>
      <c r="V129" s="226"/>
      <c r="W129" s="226"/>
      <c r="X129" s="226"/>
      <c r="Y129" s="226"/>
    </row>
    <row r="130" spans="1:27" ht="409.6">
      <c r="A130" s="2">
        <v>2077</v>
      </c>
      <c r="B130" s="2" t="s">
        <v>2323</v>
      </c>
      <c r="E130" s="128" t="s">
        <v>3923</v>
      </c>
      <c r="F130" s="5" t="s">
        <v>2324</v>
      </c>
      <c r="G130" s="5" t="s">
        <v>2325</v>
      </c>
      <c r="H130" s="218" t="s">
        <v>3919</v>
      </c>
      <c r="I130" s="218" t="s">
        <v>3920</v>
      </c>
      <c r="J130" s="218" t="s">
        <v>3921</v>
      </c>
      <c r="K130" s="218" t="s">
        <v>3922</v>
      </c>
      <c r="L130" s="37"/>
      <c r="M130" s="37"/>
      <c r="P130" s="147">
        <v>3</v>
      </c>
      <c r="Q130" s="148" t="s">
        <v>5000</v>
      </c>
      <c r="R130" s="148"/>
      <c r="S130" s="50">
        <v>3</v>
      </c>
      <c r="T130" s="52"/>
      <c r="U130" s="147"/>
      <c r="V130" s="148"/>
      <c r="W130" s="148"/>
      <c r="X130" s="50"/>
      <c r="Y130" s="52"/>
      <c r="Z130" s="106">
        <f t="shared" ref="Z130:Z136" si="4">IF(U130&lt;&gt;"",U130,IF(P130&lt;&gt;"",P130,IF(N130&lt;&gt;"",N130,"")))</f>
        <v>3</v>
      </c>
      <c r="AA130" s="27">
        <f t="shared" ref="AA130:AA136" si="5">IF(X130&lt;&gt;"",X130,IF(S130&lt;&gt;"",S130,IF(O130&lt;&gt;"",O130,"")))</f>
        <v>3</v>
      </c>
    </row>
    <row r="131" spans="1:27" ht="409.6">
      <c r="A131" s="2">
        <v>2078</v>
      </c>
      <c r="B131" s="2" t="s">
        <v>2326</v>
      </c>
      <c r="E131" s="128" t="s">
        <v>3927</v>
      </c>
      <c r="F131" s="5" t="s">
        <v>2327</v>
      </c>
      <c r="G131" s="5" t="s">
        <v>2328</v>
      </c>
      <c r="H131" s="218" t="s">
        <v>3924</v>
      </c>
      <c r="I131" s="218" t="s">
        <v>3925</v>
      </c>
      <c r="J131" s="218" t="s">
        <v>3926</v>
      </c>
      <c r="K131" s="37"/>
      <c r="L131" s="37"/>
      <c r="M131" s="37"/>
      <c r="P131" s="147">
        <v>0</v>
      </c>
      <c r="Q131" s="148"/>
      <c r="R131" s="148"/>
      <c r="S131" s="50">
        <v>0</v>
      </c>
      <c r="T131" s="52"/>
      <c r="U131" s="147"/>
      <c r="V131" s="148"/>
      <c r="W131" s="148"/>
      <c r="X131" s="50"/>
      <c r="Y131" s="52"/>
      <c r="Z131" s="106">
        <f t="shared" si="4"/>
        <v>0</v>
      </c>
      <c r="AA131" s="27">
        <f t="shared" si="5"/>
        <v>0</v>
      </c>
    </row>
    <row r="132" spans="1:27" ht="409.6">
      <c r="A132" s="2">
        <v>2079</v>
      </c>
      <c r="B132" s="2" t="s">
        <v>2329</v>
      </c>
      <c r="E132" s="128" t="s">
        <v>3931</v>
      </c>
      <c r="F132" s="5" t="s">
        <v>2330</v>
      </c>
      <c r="G132" s="5" t="s">
        <v>2331</v>
      </c>
      <c r="H132" s="218" t="s">
        <v>3928</v>
      </c>
      <c r="I132" s="218" t="s">
        <v>3929</v>
      </c>
      <c r="J132" s="218" t="s">
        <v>3930</v>
      </c>
      <c r="K132" s="37"/>
      <c r="L132" s="37"/>
      <c r="M132" s="37"/>
      <c r="P132" s="147">
        <v>3</v>
      </c>
      <c r="Q132" s="148" t="s">
        <v>5001</v>
      </c>
      <c r="R132" s="148"/>
      <c r="S132" s="50">
        <v>2</v>
      </c>
      <c r="T132" s="52" t="s">
        <v>5470</v>
      </c>
      <c r="U132" s="147"/>
      <c r="V132" s="148"/>
      <c r="W132" s="148"/>
      <c r="X132" s="50"/>
      <c r="Y132" s="52"/>
      <c r="Z132" s="106">
        <f t="shared" si="4"/>
        <v>3</v>
      </c>
      <c r="AA132" s="27">
        <f t="shared" si="5"/>
        <v>2</v>
      </c>
    </row>
    <row r="133" spans="1:27" ht="409.6">
      <c r="A133" s="2">
        <v>2080</v>
      </c>
      <c r="B133" s="2" t="s">
        <v>2332</v>
      </c>
      <c r="E133" s="128" t="s">
        <v>3934</v>
      </c>
      <c r="F133" s="5" t="s">
        <v>2333</v>
      </c>
      <c r="G133" s="5" t="s">
        <v>2334</v>
      </c>
      <c r="H133" s="218" t="s">
        <v>3932</v>
      </c>
      <c r="I133" s="218" t="s">
        <v>3933</v>
      </c>
      <c r="J133" s="218" t="s">
        <v>3926</v>
      </c>
      <c r="K133" s="37"/>
      <c r="L133" s="37"/>
      <c r="M133" s="37"/>
      <c r="P133" s="147">
        <v>4</v>
      </c>
      <c r="Q133" s="148" t="s">
        <v>5002</v>
      </c>
      <c r="R133" s="148"/>
      <c r="S133" s="50">
        <v>4</v>
      </c>
      <c r="T133" s="52"/>
      <c r="U133" s="147"/>
      <c r="V133" s="148"/>
      <c r="W133" s="148"/>
      <c r="X133" s="50"/>
      <c r="Y133" s="52"/>
      <c r="Z133" s="106">
        <f t="shared" si="4"/>
        <v>4</v>
      </c>
      <c r="AA133" s="27">
        <f t="shared" si="5"/>
        <v>4</v>
      </c>
    </row>
    <row r="134" spans="1:27" ht="119">
      <c r="A134" s="2">
        <v>2081</v>
      </c>
      <c r="B134" s="2" t="s">
        <v>489</v>
      </c>
      <c r="E134" s="219" t="s">
        <v>3935</v>
      </c>
      <c r="F134" s="5" t="s">
        <v>2335</v>
      </c>
      <c r="G134" s="5" t="s">
        <v>2336</v>
      </c>
      <c r="H134" s="37"/>
      <c r="I134" s="37"/>
      <c r="J134" s="37"/>
      <c r="K134" s="37"/>
      <c r="L134" s="37"/>
      <c r="M134" s="37"/>
      <c r="P134" s="147">
        <v>3</v>
      </c>
      <c r="Q134" s="148" t="s">
        <v>5003</v>
      </c>
      <c r="R134" s="148"/>
      <c r="S134" s="50">
        <v>3</v>
      </c>
      <c r="T134" s="52"/>
      <c r="U134" s="147"/>
      <c r="V134" s="148"/>
      <c r="W134" s="148"/>
      <c r="X134" s="50"/>
      <c r="Y134" s="52"/>
      <c r="Z134" s="106">
        <f t="shared" si="4"/>
        <v>3</v>
      </c>
      <c r="AA134" s="27">
        <f t="shared" si="5"/>
        <v>3</v>
      </c>
    </row>
    <row r="135" spans="1:27" ht="409.6">
      <c r="A135" s="2">
        <v>2082</v>
      </c>
      <c r="B135" s="2" t="s">
        <v>2337</v>
      </c>
      <c r="E135" s="128" t="s">
        <v>3938</v>
      </c>
      <c r="F135" s="5" t="s">
        <v>2338</v>
      </c>
      <c r="G135" s="5" t="s">
        <v>2339</v>
      </c>
      <c r="H135" s="218" t="s">
        <v>3932</v>
      </c>
      <c r="I135" s="218" t="s">
        <v>3936</v>
      </c>
      <c r="J135" s="218" t="s">
        <v>3926</v>
      </c>
      <c r="K135" s="218" t="s">
        <v>3937</v>
      </c>
      <c r="L135" s="37"/>
      <c r="M135" s="37"/>
      <c r="P135" s="147">
        <v>4</v>
      </c>
      <c r="Q135" s="148" t="s">
        <v>5004</v>
      </c>
      <c r="R135" s="148"/>
      <c r="S135" s="50">
        <v>3</v>
      </c>
      <c r="T135" s="52"/>
      <c r="U135" s="147"/>
      <c r="V135" s="148"/>
      <c r="W135" s="148"/>
      <c r="X135" s="50"/>
      <c r="Y135" s="52"/>
      <c r="Z135" s="106">
        <f t="shared" si="4"/>
        <v>4</v>
      </c>
      <c r="AA135" s="27">
        <f t="shared" si="5"/>
        <v>3</v>
      </c>
    </row>
    <row r="136" spans="1:27" ht="409.6">
      <c r="A136" s="2">
        <v>2083</v>
      </c>
      <c r="B136" s="2" t="s">
        <v>2340</v>
      </c>
      <c r="E136" s="128" t="s">
        <v>3942</v>
      </c>
      <c r="F136" s="5" t="s">
        <v>2341</v>
      </c>
      <c r="G136" s="5" t="s">
        <v>2342</v>
      </c>
      <c r="H136" s="218" t="s">
        <v>3939</v>
      </c>
      <c r="I136" s="218" t="s">
        <v>3940</v>
      </c>
      <c r="J136" s="218" t="s">
        <v>3941</v>
      </c>
      <c r="K136" s="37"/>
      <c r="L136" s="37"/>
      <c r="M136" s="37"/>
      <c r="P136" s="147">
        <v>0</v>
      </c>
      <c r="Q136" s="148" t="s">
        <v>5005</v>
      </c>
      <c r="R136" s="148"/>
      <c r="S136" s="50">
        <v>0</v>
      </c>
      <c r="T136" s="52"/>
      <c r="U136" s="147"/>
      <c r="V136" s="148"/>
      <c r="W136" s="148"/>
      <c r="X136" s="50"/>
      <c r="Y136" s="52"/>
      <c r="Z136" s="106">
        <f t="shared" si="4"/>
        <v>0</v>
      </c>
      <c r="AA136" s="27">
        <f t="shared" si="5"/>
        <v>0</v>
      </c>
    </row>
    <row r="137" spans="1:27" s="6" customFormat="1" ht="17">
      <c r="A137" s="2"/>
      <c r="G137" s="6" t="s">
        <v>489</v>
      </c>
      <c r="H137" s="2"/>
      <c r="P137" s="226"/>
      <c r="Q137" s="226"/>
      <c r="R137" s="226"/>
      <c r="S137" s="226"/>
      <c r="T137" s="226"/>
      <c r="U137" s="226"/>
      <c r="V137" s="226"/>
      <c r="W137" s="226"/>
      <c r="X137" s="226"/>
      <c r="Y137" s="226"/>
    </row>
    <row r="138" spans="1:27" s="6" customFormat="1" ht="17">
      <c r="A138" s="2"/>
      <c r="G138" s="6" t="s">
        <v>489</v>
      </c>
      <c r="H138" s="2"/>
      <c r="P138" s="226"/>
      <c r="Q138" s="226"/>
      <c r="R138" s="226"/>
      <c r="S138" s="226"/>
      <c r="T138" s="226"/>
      <c r="U138" s="226"/>
      <c r="V138" s="226"/>
      <c r="W138" s="226"/>
      <c r="X138" s="226"/>
      <c r="Y138" s="226"/>
    </row>
    <row r="139" spans="1:27" s="6" customFormat="1" ht="17">
      <c r="A139" s="2"/>
      <c r="E139" s="195" t="s">
        <v>2343</v>
      </c>
      <c r="G139" s="6" t="s">
        <v>489</v>
      </c>
      <c r="H139" s="2"/>
      <c r="P139" s="226"/>
      <c r="Q139" s="226"/>
      <c r="R139" s="226"/>
      <c r="S139" s="226"/>
      <c r="T139" s="226"/>
      <c r="U139" s="226"/>
      <c r="V139" s="226"/>
      <c r="W139" s="226"/>
      <c r="X139" s="226"/>
      <c r="Y139" s="226"/>
    </row>
    <row r="140" spans="1:27" ht="409.6">
      <c r="A140" s="2">
        <v>2084</v>
      </c>
      <c r="B140" s="2" t="s">
        <v>2344</v>
      </c>
      <c r="E140" s="128" t="s">
        <v>3944</v>
      </c>
      <c r="F140" s="5" t="s">
        <v>2345</v>
      </c>
      <c r="G140" s="5" t="s">
        <v>2346</v>
      </c>
      <c r="H140" s="37"/>
      <c r="I140" s="218" t="s">
        <v>3943</v>
      </c>
      <c r="J140" s="37"/>
      <c r="K140" s="37"/>
      <c r="L140" s="37"/>
      <c r="M140" s="37"/>
      <c r="P140" s="147">
        <v>2</v>
      </c>
      <c r="Q140" s="148" t="s">
        <v>5006</v>
      </c>
      <c r="R140" s="148"/>
      <c r="S140" s="50">
        <v>3</v>
      </c>
      <c r="T140" s="52"/>
      <c r="U140" s="147"/>
      <c r="V140" s="148"/>
      <c r="W140" s="148"/>
      <c r="X140" s="50"/>
      <c r="Y140" s="52"/>
      <c r="Z140" s="106">
        <f t="shared" ref="Z140:Z156" si="6">IF(U140&lt;&gt;"",U140,IF(P140&lt;&gt;"",P140,IF(N140&lt;&gt;"",N140,"")))</f>
        <v>2</v>
      </c>
      <c r="AA140" s="27">
        <f t="shared" ref="AA140:AA156" si="7">IF(X140&lt;&gt;"",X140,IF(S140&lt;&gt;"",S140,IF(O140&lt;&gt;"",O140,"")))</f>
        <v>3</v>
      </c>
    </row>
    <row r="141" spans="1:27" ht="204">
      <c r="A141" s="2">
        <v>2085</v>
      </c>
      <c r="B141" s="2" t="s">
        <v>2347</v>
      </c>
      <c r="E141" s="128" t="s">
        <v>3946</v>
      </c>
      <c r="F141" s="5" t="s">
        <v>2348</v>
      </c>
      <c r="G141" s="5" t="s">
        <v>2349</v>
      </c>
      <c r="H141" s="37"/>
      <c r="I141" s="218" t="s">
        <v>3945</v>
      </c>
      <c r="J141" s="37"/>
      <c r="K141" s="37"/>
      <c r="L141" s="37"/>
      <c r="M141" s="37"/>
      <c r="P141" s="147">
        <v>3</v>
      </c>
      <c r="Q141" s="148"/>
      <c r="R141" s="148"/>
      <c r="S141" s="50">
        <v>3</v>
      </c>
      <c r="T141" s="52"/>
      <c r="U141" s="147"/>
      <c r="V141" s="148"/>
      <c r="W141" s="148"/>
      <c r="X141" s="50"/>
      <c r="Y141" s="52"/>
      <c r="Z141" s="106">
        <f t="shared" si="6"/>
        <v>3</v>
      </c>
      <c r="AA141" s="27">
        <f t="shared" si="7"/>
        <v>3</v>
      </c>
    </row>
    <row r="142" spans="1:27" ht="187">
      <c r="A142" s="2">
        <v>2086</v>
      </c>
      <c r="B142" s="2" t="s">
        <v>489</v>
      </c>
      <c r="E142" s="219" t="s">
        <v>3947</v>
      </c>
      <c r="F142" s="5" t="s">
        <v>2350</v>
      </c>
      <c r="G142" s="5" t="s">
        <v>2351</v>
      </c>
      <c r="H142" s="37"/>
      <c r="I142" s="37"/>
      <c r="J142" s="37"/>
      <c r="K142" s="37"/>
      <c r="L142" s="37"/>
      <c r="M142" s="37"/>
      <c r="P142" s="147">
        <v>3</v>
      </c>
      <c r="Q142" s="148" t="s">
        <v>5007</v>
      </c>
      <c r="R142" s="148"/>
      <c r="S142" s="50">
        <v>3</v>
      </c>
      <c r="T142" s="52"/>
      <c r="U142" s="147"/>
      <c r="V142" s="148"/>
      <c r="W142" s="148"/>
      <c r="X142" s="50"/>
      <c r="Y142" s="52"/>
      <c r="Z142" s="106">
        <f t="shared" si="6"/>
        <v>3</v>
      </c>
      <c r="AA142" s="27">
        <f t="shared" si="7"/>
        <v>3</v>
      </c>
    </row>
    <row r="143" spans="1:27" ht="136">
      <c r="A143" s="2">
        <v>2087</v>
      </c>
      <c r="B143" s="2" t="s">
        <v>489</v>
      </c>
      <c r="E143" s="219" t="s">
        <v>3948</v>
      </c>
      <c r="F143" s="5" t="s">
        <v>2352</v>
      </c>
      <c r="G143" s="5" t="s">
        <v>2353</v>
      </c>
      <c r="H143" s="37"/>
      <c r="I143" s="37"/>
      <c r="J143" s="37"/>
      <c r="K143" s="37"/>
      <c r="L143" s="37"/>
      <c r="M143" s="37"/>
      <c r="P143" s="147">
        <v>2</v>
      </c>
      <c r="Q143" s="148" t="s">
        <v>5008</v>
      </c>
      <c r="R143" s="148"/>
      <c r="S143" s="50">
        <v>2</v>
      </c>
      <c r="T143" s="52"/>
      <c r="U143" s="147"/>
      <c r="V143" s="148"/>
      <c r="W143" s="148"/>
      <c r="X143" s="50"/>
      <c r="Y143" s="52"/>
      <c r="Z143" s="106">
        <f t="shared" si="6"/>
        <v>2</v>
      </c>
      <c r="AA143" s="27">
        <f t="shared" si="7"/>
        <v>2</v>
      </c>
    </row>
    <row r="144" spans="1:27" ht="409.6">
      <c r="A144" s="2">
        <v>2088</v>
      </c>
      <c r="B144" s="2" t="s">
        <v>2354</v>
      </c>
      <c r="E144" s="128" t="s">
        <v>3951</v>
      </c>
      <c r="F144" s="5" t="s">
        <v>2355</v>
      </c>
      <c r="G144" s="5" t="s">
        <v>2356</v>
      </c>
      <c r="H144" s="218" t="s">
        <v>3949</v>
      </c>
      <c r="I144" s="218" t="s">
        <v>3950</v>
      </c>
      <c r="J144" s="37"/>
      <c r="K144" s="37"/>
      <c r="L144" s="37"/>
      <c r="M144" s="37"/>
      <c r="P144" s="147">
        <v>2</v>
      </c>
      <c r="Q144" s="148" t="s">
        <v>5009</v>
      </c>
      <c r="R144" s="148"/>
      <c r="S144" s="50">
        <v>2</v>
      </c>
      <c r="T144" s="52"/>
      <c r="U144" s="147"/>
      <c r="V144" s="148"/>
      <c r="W144" s="148"/>
      <c r="X144" s="50"/>
      <c r="Y144" s="52"/>
      <c r="Z144" s="106">
        <f t="shared" si="6"/>
        <v>2</v>
      </c>
      <c r="AA144" s="27">
        <f t="shared" si="7"/>
        <v>2</v>
      </c>
    </row>
    <row r="145" spans="1:27" ht="409.6">
      <c r="A145" s="2">
        <v>2089</v>
      </c>
      <c r="B145" s="2" t="s">
        <v>2357</v>
      </c>
      <c r="E145" s="128" t="s">
        <v>3954</v>
      </c>
      <c r="F145" s="5" t="s">
        <v>2358</v>
      </c>
      <c r="G145" s="5" t="s">
        <v>2359</v>
      </c>
      <c r="H145" s="218" t="s">
        <v>3952</v>
      </c>
      <c r="I145" s="218" t="s">
        <v>3953</v>
      </c>
      <c r="J145" s="37"/>
      <c r="K145" s="37"/>
      <c r="L145" s="37"/>
      <c r="M145" s="37"/>
      <c r="P145" s="147">
        <v>4</v>
      </c>
      <c r="Q145" s="148" t="s">
        <v>5010</v>
      </c>
      <c r="R145" s="148"/>
      <c r="S145" s="50">
        <v>4</v>
      </c>
      <c r="T145" s="52"/>
      <c r="U145" s="147"/>
      <c r="V145" s="148"/>
      <c r="W145" s="148"/>
      <c r="X145" s="50"/>
      <c r="Y145" s="52"/>
      <c r="Z145" s="106">
        <f t="shared" si="6"/>
        <v>4</v>
      </c>
      <c r="AA145" s="27">
        <f t="shared" si="7"/>
        <v>4</v>
      </c>
    </row>
    <row r="146" spans="1:27" ht="204">
      <c r="A146" s="2">
        <v>2090</v>
      </c>
      <c r="B146" s="2" t="s">
        <v>489</v>
      </c>
      <c r="E146" s="219" t="s">
        <v>3955</v>
      </c>
      <c r="F146" s="5" t="s">
        <v>2360</v>
      </c>
      <c r="G146" s="5" t="s">
        <v>2361</v>
      </c>
      <c r="H146" s="37"/>
      <c r="I146" s="37"/>
      <c r="J146" s="37"/>
      <c r="K146" s="37"/>
      <c r="L146" s="37"/>
      <c r="M146" s="37"/>
      <c r="P146" s="147">
        <v>3</v>
      </c>
      <c r="Q146" s="148" t="s">
        <v>5011</v>
      </c>
      <c r="R146" s="148"/>
      <c r="S146" s="223">
        <v>3</v>
      </c>
      <c r="T146" s="52"/>
      <c r="U146" s="147"/>
      <c r="V146" s="148"/>
      <c r="W146" s="148"/>
      <c r="X146" s="50"/>
      <c r="Y146" s="52"/>
      <c r="Z146" s="106">
        <f t="shared" si="6"/>
        <v>3</v>
      </c>
      <c r="AA146" s="27">
        <f t="shared" si="7"/>
        <v>3</v>
      </c>
    </row>
    <row r="147" spans="1:27" ht="204">
      <c r="A147" s="2">
        <v>2091</v>
      </c>
      <c r="B147" s="2" t="s">
        <v>489</v>
      </c>
      <c r="E147" s="219" t="s">
        <v>3956</v>
      </c>
      <c r="F147" s="5" t="s">
        <v>2362</v>
      </c>
      <c r="G147" s="5" t="s">
        <v>2363</v>
      </c>
      <c r="H147" s="37"/>
      <c r="I147" s="37"/>
      <c r="J147" s="37"/>
      <c r="K147" s="37"/>
      <c r="L147" s="37"/>
      <c r="M147" s="37"/>
      <c r="P147" s="147">
        <v>1</v>
      </c>
      <c r="Q147" s="148" t="s">
        <v>5012</v>
      </c>
      <c r="R147" s="148"/>
      <c r="S147" s="50">
        <v>1</v>
      </c>
      <c r="T147" s="52"/>
      <c r="U147" s="147"/>
      <c r="V147" s="148"/>
      <c r="W147" s="148"/>
      <c r="X147" s="50"/>
      <c r="Y147" s="52"/>
      <c r="Z147" s="106">
        <f t="shared" si="6"/>
        <v>1</v>
      </c>
      <c r="AA147" s="27">
        <f t="shared" si="7"/>
        <v>1</v>
      </c>
    </row>
    <row r="148" spans="1:27" ht="187">
      <c r="A148" s="2">
        <v>2092</v>
      </c>
      <c r="B148" s="2" t="s">
        <v>489</v>
      </c>
      <c r="E148" s="219" t="s">
        <v>3957</v>
      </c>
      <c r="F148" s="5" t="s">
        <v>2364</v>
      </c>
      <c r="G148" s="5" t="s">
        <v>2365</v>
      </c>
      <c r="H148" s="37"/>
      <c r="I148" s="37"/>
      <c r="J148" s="37"/>
      <c r="K148" s="37"/>
      <c r="L148" s="37"/>
      <c r="M148" s="37"/>
      <c r="P148" s="147">
        <v>1</v>
      </c>
      <c r="Q148" s="148" t="s">
        <v>5013</v>
      </c>
      <c r="R148" s="148"/>
      <c r="S148" s="50">
        <v>1</v>
      </c>
      <c r="T148" s="52"/>
      <c r="U148" s="147"/>
      <c r="V148" s="148"/>
      <c r="W148" s="148"/>
      <c r="X148" s="50"/>
      <c r="Y148" s="52"/>
      <c r="Z148" s="106">
        <f t="shared" si="6"/>
        <v>1</v>
      </c>
      <c r="AA148" s="27">
        <f t="shared" si="7"/>
        <v>1</v>
      </c>
    </row>
    <row r="149" spans="1:27" ht="187">
      <c r="A149" s="2">
        <v>2093</v>
      </c>
      <c r="B149" s="2" t="s">
        <v>489</v>
      </c>
      <c r="E149" s="219" t="s">
        <v>3958</v>
      </c>
      <c r="F149" s="5" t="s">
        <v>2366</v>
      </c>
      <c r="G149" s="5" t="s">
        <v>2367</v>
      </c>
      <c r="H149" s="37"/>
      <c r="I149" s="37"/>
      <c r="J149" s="37"/>
      <c r="K149" s="37"/>
      <c r="L149" s="37"/>
      <c r="M149" s="37"/>
      <c r="P149" s="147">
        <v>1</v>
      </c>
      <c r="Q149" s="148" t="s">
        <v>5014</v>
      </c>
      <c r="R149" s="148"/>
      <c r="S149" s="50">
        <v>1</v>
      </c>
      <c r="T149" s="52"/>
      <c r="U149" s="147"/>
      <c r="V149" s="148"/>
      <c r="W149" s="148"/>
      <c r="X149" s="50"/>
      <c r="Y149" s="52"/>
      <c r="Z149" s="106">
        <f t="shared" si="6"/>
        <v>1</v>
      </c>
      <c r="AA149" s="27">
        <f t="shared" si="7"/>
        <v>1</v>
      </c>
    </row>
    <row r="150" spans="1:27" ht="170">
      <c r="A150" s="2">
        <v>2094</v>
      </c>
      <c r="B150" s="2" t="s">
        <v>489</v>
      </c>
      <c r="E150" s="219" t="s">
        <v>3959</v>
      </c>
      <c r="F150" s="5" t="s">
        <v>2368</v>
      </c>
      <c r="G150" s="5" t="s">
        <v>2369</v>
      </c>
      <c r="H150" s="37"/>
      <c r="I150" s="37"/>
      <c r="J150" s="37"/>
      <c r="K150" s="37"/>
      <c r="L150" s="37"/>
      <c r="M150" s="37"/>
      <c r="P150" s="147">
        <v>1</v>
      </c>
      <c r="Q150" s="148" t="s">
        <v>5015</v>
      </c>
      <c r="R150" s="148"/>
      <c r="S150" s="50">
        <v>1</v>
      </c>
      <c r="T150" s="52"/>
      <c r="U150" s="147"/>
      <c r="V150" s="148"/>
      <c r="W150" s="148"/>
      <c r="X150" s="50"/>
      <c r="Y150" s="52"/>
      <c r="Z150" s="106">
        <f t="shared" si="6"/>
        <v>1</v>
      </c>
      <c r="AA150" s="27">
        <f t="shared" si="7"/>
        <v>1</v>
      </c>
    </row>
    <row r="151" spans="1:27" ht="170">
      <c r="A151" s="2">
        <v>2095</v>
      </c>
      <c r="B151" s="2" t="s">
        <v>489</v>
      </c>
      <c r="E151" s="219" t="s">
        <v>3960</v>
      </c>
      <c r="F151" s="5" t="s">
        <v>2370</v>
      </c>
      <c r="G151" s="5" t="s">
        <v>2371</v>
      </c>
      <c r="H151" s="37"/>
      <c r="I151" s="37"/>
      <c r="J151" s="37"/>
      <c r="K151" s="37"/>
      <c r="L151" s="37"/>
      <c r="M151" s="37"/>
      <c r="P151" s="147">
        <v>1</v>
      </c>
      <c r="Q151" s="148" t="s">
        <v>5016</v>
      </c>
      <c r="R151" s="148"/>
      <c r="S151" s="50">
        <v>1</v>
      </c>
      <c r="T151" s="52"/>
      <c r="U151" s="147"/>
      <c r="V151" s="148"/>
      <c r="W151" s="148"/>
      <c r="X151" s="50"/>
      <c r="Y151" s="52"/>
      <c r="Z151" s="106">
        <f t="shared" si="6"/>
        <v>1</v>
      </c>
      <c r="AA151" s="27">
        <f t="shared" si="7"/>
        <v>1</v>
      </c>
    </row>
    <row r="152" spans="1:27" ht="170">
      <c r="A152" s="2">
        <v>2096</v>
      </c>
      <c r="B152" s="2" t="s">
        <v>2372</v>
      </c>
      <c r="E152" s="128" t="s">
        <v>3962</v>
      </c>
      <c r="F152" s="5" t="s">
        <v>2373</v>
      </c>
      <c r="G152" s="5" t="s">
        <v>2374</v>
      </c>
      <c r="H152" s="37"/>
      <c r="I152" s="218" t="s">
        <v>3961</v>
      </c>
      <c r="J152" s="37"/>
      <c r="K152" s="37"/>
      <c r="L152" s="37"/>
      <c r="M152" s="37"/>
      <c r="P152" s="147">
        <v>0</v>
      </c>
      <c r="Q152" s="148" t="s">
        <v>1961</v>
      </c>
      <c r="R152" s="148"/>
      <c r="S152" s="50">
        <v>0</v>
      </c>
      <c r="T152" s="52"/>
      <c r="U152" s="147"/>
      <c r="V152" s="148"/>
      <c r="W152" s="148"/>
      <c r="X152" s="50"/>
      <c r="Y152" s="52"/>
      <c r="Z152" s="106">
        <f t="shared" si="6"/>
        <v>0</v>
      </c>
      <c r="AA152" s="27">
        <f t="shared" si="7"/>
        <v>0</v>
      </c>
    </row>
    <row r="153" spans="1:27" ht="153">
      <c r="A153" s="2">
        <v>2097</v>
      </c>
      <c r="B153" s="2" t="s">
        <v>489</v>
      </c>
      <c r="E153" s="219" t="s">
        <v>3963</v>
      </c>
      <c r="F153" s="5" t="s">
        <v>2375</v>
      </c>
      <c r="G153" s="5" t="s">
        <v>2376</v>
      </c>
      <c r="H153" s="37"/>
      <c r="I153" s="37"/>
      <c r="J153" s="37"/>
      <c r="K153" s="37"/>
      <c r="L153" s="37"/>
      <c r="M153" s="37"/>
      <c r="P153" s="147">
        <v>2</v>
      </c>
      <c r="Q153" s="148" t="s">
        <v>5017</v>
      </c>
      <c r="R153" s="148"/>
      <c r="S153" s="50">
        <v>2</v>
      </c>
      <c r="T153" s="52"/>
      <c r="U153" s="147"/>
      <c r="V153" s="148"/>
      <c r="W153" s="148"/>
      <c r="X153" s="50"/>
      <c r="Y153" s="52"/>
      <c r="Z153" s="106">
        <f t="shared" si="6"/>
        <v>2</v>
      </c>
      <c r="AA153" s="27">
        <f t="shared" si="7"/>
        <v>2</v>
      </c>
    </row>
    <row r="154" spans="1:27" ht="409.6">
      <c r="A154" s="2">
        <v>2098</v>
      </c>
      <c r="B154" s="2" t="s">
        <v>2377</v>
      </c>
      <c r="E154" s="128" t="s">
        <v>3966</v>
      </c>
      <c r="F154" s="5" t="s">
        <v>2378</v>
      </c>
      <c r="G154" s="5" t="s">
        <v>2379</v>
      </c>
      <c r="H154" s="37"/>
      <c r="I154" s="218" t="s">
        <v>3964</v>
      </c>
      <c r="J154" s="37"/>
      <c r="K154" s="37"/>
      <c r="L154" s="37"/>
      <c r="M154" s="218" t="s">
        <v>3965</v>
      </c>
      <c r="P154" s="147">
        <v>3</v>
      </c>
      <c r="Q154" s="148" t="s">
        <v>5018</v>
      </c>
      <c r="R154" s="148"/>
      <c r="S154" s="50">
        <v>3</v>
      </c>
      <c r="T154" s="52"/>
      <c r="U154" s="147"/>
      <c r="V154" s="148"/>
      <c r="W154" s="148"/>
      <c r="X154" s="50"/>
      <c r="Y154" s="52"/>
      <c r="Z154" s="106">
        <f t="shared" si="6"/>
        <v>3</v>
      </c>
      <c r="AA154" s="27">
        <f t="shared" si="7"/>
        <v>3</v>
      </c>
    </row>
    <row r="155" spans="1:27" ht="409.6">
      <c r="A155" s="2">
        <v>2099</v>
      </c>
      <c r="B155" s="2" t="s">
        <v>2380</v>
      </c>
      <c r="E155" s="128" t="s">
        <v>3968</v>
      </c>
      <c r="F155" s="5" t="s">
        <v>2381</v>
      </c>
      <c r="G155" s="5" t="s">
        <v>2382</v>
      </c>
      <c r="H155" s="37"/>
      <c r="I155" s="218" t="s">
        <v>3967</v>
      </c>
      <c r="J155" s="37"/>
      <c r="K155" s="218" t="s">
        <v>3922</v>
      </c>
      <c r="L155" s="37"/>
      <c r="M155" s="37"/>
      <c r="P155" s="147">
        <v>3</v>
      </c>
      <c r="Q155" s="148" t="s">
        <v>5019</v>
      </c>
      <c r="R155" s="148"/>
      <c r="S155" s="50">
        <v>3</v>
      </c>
      <c r="T155" s="52"/>
      <c r="U155" s="147"/>
      <c r="V155" s="148"/>
      <c r="W155" s="148"/>
      <c r="X155" s="50"/>
      <c r="Y155" s="52"/>
      <c r="Z155" s="106">
        <f t="shared" si="6"/>
        <v>3</v>
      </c>
      <c r="AA155" s="27">
        <f t="shared" si="7"/>
        <v>3</v>
      </c>
    </row>
    <row r="156" spans="1:27" ht="409.6">
      <c r="A156" s="2">
        <v>2100</v>
      </c>
      <c r="B156" s="2" t="s">
        <v>2383</v>
      </c>
      <c r="E156" s="128" t="s">
        <v>3971</v>
      </c>
      <c r="F156" s="5" t="s">
        <v>2384</v>
      </c>
      <c r="G156" s="5" t="s">
        <v>2385</v>
      </c>
      <c r="H156" s="218" t="s">
        <v>3969</v>
      </c>
      <c r="I156" s="218" t="s">
        <v>3970</v>
      </c>
      <c r="J156" s="37"/>
      <c r="K156" s="37"/>
      <c r="L156" s="37"/>
      <c r="M156" s="37"/>
      <c r="P156" s="147">
        <v>4</v>
      </c>
      <c r="Q156" s="148" t="s">
        <v>5020</v>
      </c>
      <c r="R156" s="148"/>
      <c r="S156" s="50">
        <v>4</v>
      </c>
      <c r="T156" s="52"/>
      <c r="U156" s="147"/>
      <c r="V156" s="148"/>
      <c r="W156" s="148"/>
      <c r="X156" s="50"/>
      <c r="Y156" s="52"/>
      <c r="Z156" s="106">
        <f t="shared" si="6"/>
        <v>4</v>
      </c>
      <c r="AA156" s="27">
        <f t="shared" si="7"/>
        <v>4</v>
      </c>
    </row>
    <row r="157" spans="1:27" s="6" customFormat="1" ht="17">
      <c r="A157" s="2"/>
      <c r="G157" s="6" t="s">
        <v>489</v>
      </c>
      <c r="H157" s="2"/>
      <c r="P157" s="226"/>
      <c r="Q157" s="226"/>
      <c r="R157" s="226"/>
      <c r="S157" s="226"/>
      <c r="T157" s="226"/>
      <c r="U157" s="226"/>
      <c r="V157" s="226"/>
      <c r="W157" s="226"/>
      <c r="X157" s="226"/>
      <c r="Y157" s="226"/>
    </row>
    <row r="158" spans="1:27" s="6" customFormat="1" ht="17">
      <c r="A158" s="2"/>
      <c r="G158" s="6" t="s">
        <v>489</v>
      </c>
      <c r="H158" s="2"/>
      <c r="P158" s="226"/>
      <c r="Q158" s="226"/>
      <c r="R158" s="226"/>
      <c r="S158" s="226"/>
      <c r="T158" s="226"/>
      <c r="U158" s="226"/>
      <c r="V158" s="226"/>
      <c r="W158" s="226"/>
      <c r="X158" s="226"/>
      <c r="Y158" s="226"/>
    </row>
    <row r="159" spans="1:27" s="6" customFormat="1" ht="17">
      <c r="A159" s="2"/>
      <c r="E159" s="195" t="s">
        <v>2130</v>
      </c>
      <c r="G159" s="6" t="s">
        <v>489</v>
      </c>
      <c r="H159" s="2"/>
      <c r="P159" s="226"/>
      <c r="Q159" s="226"/>
      <c r="R159" s="226"/>
      <c r="S159" s="226"/>
      <c r="T159" s="226"/>
      <c r="U159" s="226"/>
      <c r="V159" s="226"/>
      <c r="W159" s="226"/>
      <c r="X159" s="226"/>
      <c r="Y159" s="226"/>
    </row>
    <row r="160" spans="1:27" ht="409.6">
      <c r="A160" s="2">
        <v>2101</v>
      </c>
      <c r="B160" s="2" t="s">
        <v>2386</v>
      </c>
      <c r="E160" s="128" t="s">
        <v>3975</v>
      </c>
      <c r="F160" s="5" t="s">
        <v>2387</v>
      </c>
      <c r="G160" s="5" t="s">
        <v>2388</v>
      </c>
      <c r="H160" s="218" t="s">
        <v>3972</v>
      </c>
      <c r="I160" s="218" t="s">
        <v>3973</v>
      </c>
      <c r="J160" s="37"/>
      <c r="K160" s="37"/>
      <c r="L160" s="37"/>
      <c r="M160" s="218" t="s">
        <v>3974</v>
      </c>
      <c r="P160" s="147">
        <v>4</v>
      </c>
      <c r="Q160" s="148" t="s">
        <v>5021</v>
      </c>
      <c r="R160" s="148"/>
      <c r="S160" s="50">
        <v>4</v>
      </c>
      <c r="T160" s="52"/>
      <c r="U160" s="147"/>
      <c r="V160" s="148"/>
      <c r="W160" s="148"/>
      <c r="X160" s="50"/>
      <c r="Y160" s="52"/>
      <c r="Z160" s="106">
        <f t="shared" ref="Z160:Z174" si="8">IF(U160&lt;&gt;"",U160,IF(P160&lt;&gt;"",P160,IF(N160&lt;&gt;"",N160,"")))</f>
        <v>4</v>
      </c>
      <c r="AA160" s="27">
        <f t="shared" ref="AA160:AA174" si="9">IF(X160&lt;&gt;"",X160,IF(S160&lt;&gt;"",S160,IF(O160&lt;&gt;"",O160,"")))</f>
        <v>4</v>
      </c>
    </row>
    <row r="161" spans="1:27" ht="204">
      <c r="A161" s="2">
        <v>2102</v>
      </c>
      <c r="B161" s="2" t="s">
        <v>489</v>
      </c>
      <c r="E161" s="219" t="s">
        <v>3976</v>
      </c>
      <c r="F161" s="5" t="s">
        <v>2389</v>
      </c>
      <c r="G161" s="5" t="s">
        <v>2390</v>
      </c>
      <c r="H161" s="37"/>
      <c r="I161" s="37"/>
      <c r="J161" s="37"/>
      <c r="K161" s="37"/>
      <c r="L161" s="37"/>
      <c r="M161" s="37"/>
      <c r="P161" s="147">
        <v>4</v>
      </c>
      <c r="Q161" s="148" t="s">
        <v>5022</v>
      </c>
      <c r="R161" s="148"/>
      <c r="S161" s="223">
        <v>4</v>
      </c>
      <c r="T161" s="52" t="s">
        <v>5483</v>
      </c>
      <c r="U161" s="147"/>
      <c r="V161" s="148"/>
      <c r="W161" s="148"/>
      <c r="X161" s="37"/>
      <c r="Y161" s="37"/>
      <c r="Z161" s="106">
        <f t="shared" si="8"/>
        <v>4</v>
      </c>
      <c r="AA161" s="27">
        <f t="shared" si="9"/>
        <v>4</v>
      </c>
    </row>
    <row r="162" spans="1:27" ht="136">
      <c r="A162" s="2">
        <v>2103</v>
      </c>
      <c r="B162" s="2" t="s">
        <v>489</v>
      </c>
      <c r="E162" s="219" t="s">
        <v>3977</v>
      </c>
      <c r="F162" s="5" t="s">
        <v>2391</v>
      </c>
      <c r="G162" s="5" t="s">
        <v>2392</v>
      </c>
      <c r="H162" s="37"/>
      <c r="I162" s="37"/>
      <c r="J162" s="37"/>
      <c r="K162" s="37"/>
      <c r="L162" s="37"/>
      <c r="M162" s="37"/>
      <c r="P162" s="147">
        <v>2</v>
      </c>
      <c r="Q162" s="148" t="s">
        <v>5023</v>
      </c>
      <c r="R162" s="148"/>
      <c r="S162" s="50">
        <v>2</v>
      </c>
      <c r="T162" s="52"/>
      <c r="U162" s="147"/>
      <c r="V162" s="148"/>
      <c r="W162" s="148"/>
      <c r="X162" s="50"/>
      <c r="Y162" s="52"/>
      <c r="Z162" s="106">
        <f t="shared" si="8"/>
        <v>2</v>
      </c>
      <c r="AA162" s="27">
        <f t="shared" si="9"/>
        <v>2</v>
      </c>
    </row>
    <row r="163" spans="1:27" ht="119">
      <c r="A163" s="2">
        <v>2104</v>
      </c>
      <c r="B163" s="2" t="s">
        <v>489</v>
      </c>
      <c r="E163" s="219" t="s">
        <v>3978</v>
      </c>
      <c r="F163" s="5" t="s">
        <v>2393</v>
      </c>
      <c r="G163" s="5" t="s">
        <v>2394</v>
      </c>
      <c r="H163" s="37"/>
      <c r="I163" s="37"/>
      <c r="J163" s="37"/>
      <c r="K163" s="37"/>
      <c r="L163" s="37"/>
      <c r="M163" s="37"/>
      <c r="P163" s="147">
        <v>3</v>
      </c>
      <c r="Q163" s="148" t="s">
        <v>5024</v>
      </c>
      <c r="R163" s="148"/>
      <c r="S163" s="50">
        <v>3</v>
      </c>
      <c r="T163" s="52"/>
      <c r="U163" s="147"/>
      <c r="V163" s="148"/>
      <c r="W163" s="148"/>
      <c r="X163" s="50"/>
      <c r="Y163" s="52"/>
      <c r="Z163" s="106">
        <f t="shared" si="8"/>
        <v>3</v>
      </c>
      <c r="AA163" s="27">
        <f t="shared" si="9"/>
        <v>3</v>
      </c>
    </row>
    <row r="164" spans="1:27" ht="409.6">
      <c r="A164" s="2">
        <v>2105</v>
      </c>
      <c r="B164" s="2" t="s">
        <v>2395</v>
      </c>
      <c r="E164" s="128" t="s">
        <v>3983</v>
      </c>
      <c r="F164" s="5" t="s">
        <v>2396</v>
      </c>
      <c r="G164" s="5" t="s">
        <v>2397</v>
      </c>
      <c r="H164" s="218" t="s">
        <v>3979</v>
      </c>
      <c r="I164" s="218" t="s">
        <v>3980</v>
      </c>
      <c r="J164" s="218" t="s">
        <v>3981</v>
      </c>
      <c r="K164" s="37"/>
      <c r="L164" s="37"/>
      <c r="M164" s="218" t="s">
        <v>3982</v>
      </c>
      <c r="P164" s="147">
        <v>3</v>
      </c>
      <c r="Q164" s="148" t="s">
        <v>5025</v>
      </c>
      <c r="R164" s="148"/>
      <c r="S164" s="223">
        <v>3</v>
      </c>
      <c r="T164" s="52"/>
      <c r="U164" s="147"/>
      <c r="V164" s="148"/>
      <c r="W164" s="148"/>
      <c r="X164" s="50"/>
      <c r="Y164" s="52"/>
      <c r="Z164" s="106">
        <f t="shared" si="8"/>
        <v>3</v>
      </c>
      <c r="AA164" s="27">
        <f t="shared" si="9"/>
        <v>3</v>
      </c>
    </row>
    <row r="165" spans="1:27" ht="170">
      <c r="A165" s="2">
        <v>2106</v>
      </c>
      <c r="B165" s="2" t="s">
        <v>489</v>
      </c>
      <c r="E165" s="219" t="s">
        <v>3984</v>
      </c>
      <c r="F165" s="5" t="s">
        <v>2398</v>
      </c>
      <c r="G165" s="5" t="s">
        <v>2399</v>
      </c>
      <c r="H165" s="37"/>
      <c r="I165" s="37"/>
      <c r="J165" s="37"/>
      <c r="K165" s="37"/>
      <c r="L165" s="37"/>
      <c r="M165" s="37"/>
      <c r="P165" s="147">
        <v>3</v>
      </c>
      <c r="Q165" s="148" t="s">
        <v>5026</v>
      </c>
      <c r="R165" s="148"/>
      <c r="S165" s="50">
        <v>3</v>
      </c>
      <c r="T165" s="52"/>
      <c r="U165" s="147"/>
      <c r="V165" s="148"/>
      <c r="W165" s="148"/>
      <c r="X165" s="50"/>
      <c r="Y165" s="52"/>
      <c r="Z165" s="106">
        <f t="shared" si="8"/>
        <v>3</v>
      </c>
      <c r="AA165" s="27">
        <f t="shared" si="9"/>
        <v>3</v>
      </c>
    </row>
    <row r="166" spans="1:27" ht="409.6">
      <c r="A166" s="2">
        <v>2107</v>
      </c>
      <c r="B166" s="2" t="s">
        <v>2400</v>
      </c>
      <c r="E166" s="128" t="s">
        <v>3987</v>
      </c>
      <c r="F166" s="5" t="s">
        <v>2401</v>
      </c>
      <c r="G166" s="5" t="s">
        <v>2402</v>
      </c>
      <c r="H166" s="218" t="s">
        <v>3979</v>
      </c>
      <c r="I166" s="218" t="s">
        <v>3985</v>
      </c>
      <c r="J166" s="218" t="s">
        <v>3981</v>
      </c>
      <c r="K166" s="218" t="s">
        <v>3986</v>
      </c>
      <c r="L166" s="37"/>
      <c r="M166" s="218" t="s">
        <v>3982</v>
      </c>
      <c r="P166" s="147">
        <v>2</v>
      </c>
      <c r="Q166" s="148" t="s">
        <v>5027</v>
      </c>
      <c r="R166" s="148"/>
      <c r="S166" s="50">
        <v>2</v>
      </c>
      <c r="T166" s="52"/>
      <c r="U166" s="147"/>
      <c r="V166" s="148"/>
      <c r="W166" s="148"/>
      <c r="X166" s="50"/>
      <c r="Y166" s="52"/>
      <c r="Z166" s="106">
        <f t="shared" si="8"/>
        <v>2</v>
      </c>
      <c r="AA166" s="27">
        <f t="shared" si="9"/>
        <v>2</v>
      </c>
    </row>
    <row r="167" spans="1:27" ht="409.6">
      <c r="A167" s="2">
        <v>2108</v>
      </c>
      <c r="B167" s="2" t="s">
        <v>2403</v>
      </c>
      <c r="E167" s="128" t="s">
        <v>3989</v>
      </c>
      <c r="F167" s="5" t="s">
        <v>2404</v>
      </c>
      <c r="G167" s="5" t="s">
        <v>2405</v>
      </c>
      <c r="H167" s="218" t="s">
        <v>3979</v>
      </c>
      <c r="I167" s="218" t="s">
        <v>3988</v>
      </c>
      <c r="J167" s="218" t="s">
        <v>3981</v>
      </c>
      <c r="K167" s="37"/>
      <c r="L167" s="37"/>
      <c r="M167" s="218" t="s">
        <v>3982</v>
      </c>
      <c r="P167" s="147">
        <v>2</v>
      </c>
      <c r="Q167" s="148" t="s">
        <v>5028</v>
      </c>
      <c r="R167" s="148"/>
      <c r="S167" s="50">
        <v>2</v>
      </c>
      <c r="T167" s="52"/>
      <c r="U167" s="147"/>
      <c r="V167" s="148"/>
      <c r="W167" s="148"/>
      <c r="X167" s="50"/>
      <c r="Y167" s="52"/>
      <c r="Z167" s="106">
        <f t="shared" si="8"/>
        <v>2</v>
      </c>
      <c r="AA167" s="27">
        <f t="shared" si="9"/>
        <v>2</v>
      </c>
    </row>
    <row r="168" spans="1:27" ht="409.6">
      <c r="A168" s="2">
        <v>2109</v>
      </c>
      <c r="B168" s="2" t="s">
        <v>2406</v>
      </c>
      <c r="E168" s="128" t="s">
        <v>3993</v>
      </c>
      <c r="F168" s="5" t="s">
        <v>2407</v>
      </c>
      <c r="G168" s="5" t="s">
        <v>2408</v>
      </c>
      <c r="H168" s="218" t="s">
        <v>3979</v>
      </c>
      <c r="I168" s="218" t="s">
        <v>3990</v>
      </c>
      <c r="J168" s="218" t="s">
        <v>3981</v>
      </c>
      <c r="K168" s="218" t="s">
        <v>3991</v>
      </c>
      <c r="L168" s="37"/>
      <c r="M168" s="218" t="s">
        <v>3992</v>
      </c>
      <c r="P168" s="147">
        <v>2</v>
      </c>
      <c r="Q168" s="148" t="s">
        <v>5029</v>
      </c>
      <c r="R168" s="148"/>
      <c r="S168" s="50">
        <v>2</v>
      </c>
      <c r="T168" s="52"/>
      <c r="U168" s="147"/>
      <c r="V168" s="148"/>
      <c r="W168" s="148"/>
      <c r="X168" s="50"/>
      <c r="Y168" s="52"/>
      <c r="Z168" s="106">
        <f t="shared" si="8"/>
        <v>2</v>
      </c>
      <c r="AA168" s="27">
        <f t="shared" si="9"/>
        <v>2</v>
      </c>
    </row>
    <row r="169" spans="1:27" ht="409.6">
      <c r="A169" s="2">
        <v>2110</v>
      </c>
      <c r="B169" s="2" t="s">
        <v>2409</v>
      </c>
      <c r="E169" s="128" t="s">
        <v>3995</v>
      </c>
      <c r="F169" s="5" t="s">
        <v>2410</v>
      </c>
      <c r="G169" s="5" t="s">
        <v>2411</v>
      </c>
      <c r="H169" s="218" t="s">
        <v>3979</v>
      </c>
      <c r="I169" s="218" t="s">
        <v>3994</v>
      </c>
      <c r="J169" s="218" t="s">
        <v>3981</v>
      </c>
      <c r="K169" s="218" t="s">
        <v>3991</v>
      </c>
      <c r="L169" s="37"/>
      <c r="M169" s="218" t="s">
        <v>3982</v>
      </c>
      <c r="P169" s="147">
        <v>3</v>
      </c>
      <c r="Q169" s="148" t="s">
        <v>2077</v>
      </c>
      <c r="R169" s="148"/>
      <c r="S169" s="50">
        <v>2</v>
      </c>
      <c r="T169" s="52" t="s">
        <v>5484</v>
      </c>
      <c r="U169" s="147"/>
      <c r="V169" s="148"/>
      <c r="W169" s="148"/>
      <c r="X169" s="50"/>
      <c r="Y169" s="52"/>
      <c r="Z169" s="106">
        <f t="shared" si="8"/>
        <v>3</v>
      </c>
      <c r="AA169" s="27">
        <f t="shared" si="9"/>
        <v>2</v>
      </c>
    </row>
    <row r="170" spans="1:27" ht="409.6">
      <c r="A170" s="2">
        <v>2111</v>
      </c>
      <c r="B170" s="2" t="s">
        <v>2412</v>
      </c>
      <c r="E170" s="128" t="s">
        <v>3999</v>
      </c>
      <c r="F170" s="5" t="s">
        <v>2413</v>
      </c>
      <c r="G170" s="5" t="s">
        <v>2414</v>
      </c>
      <c r="H170" s="218" t="s">
        <v>3979</v>
      </c>
      <c r="I170" s="218" t="s">
        <v>3996</v>
      </c>
      <c r="J170" s="218" t="s">
        <v>3981</v>
      </c>
      <c r="K170" s="218" t="s">
        <v>3997</v>
      </c>
      <c r="L170" s="37"/>
      <c r="M170" s="218" t="s">
        <v>3998</v>
      </c>
      <c r="P170" s="147">
        <v>4</v>
      </c>
      <c r="Q170" s="148" t="s">
        <v>5030</v>
      </c>
      <c r="R170" s="148"/>
      <c r="S170" s="223">
        <v>4</v>
      </c>
      <c r="T170" s="52"/>
      <c r="U170" s="147"/>
      <c r="V170" s="148"/>
      <c r="W170" s="148"/>
      <c r="X170" s="50"/>
      <c r="Y170" s="52"/>
      <c r="Z170" s="106">
        <f t="shared" si="8"/>
        <v>4</v>
      </c>
      <c r="AA170" s="27">
        <f t="shared" si="9"/>
        <v>4</v>
      </c>
    </row>
    <row r="171" spans="1:27" ht="409.6">
      <c r="A171" s="2">
        <v>2112</v>
      </c>
      <c r="B171" s="2" t="s">
        <v>2415</v>
      </c>
      <c r="E171" s="128" t="s">
        <v>4001</v>
      </c>
      <c r="F171" s="5" t="s">
        <v>2416</v>
      </c>
      <c r="G171" s="5" t="s">
        <v>2417</v>
      </c>
      <c r="H171" s="218" t="s">
        <v>3979</v>
      </c>
      <c r="I171" s="218" t="s">
        <v>4000</v>
      </c>
      <c r="J171" s="218" t="s">
        <v>3981</v>
      </c>
      <c r="K171" s="218" t="s">
        <v>3997</v>
      </c>
      <c r="L171" s="37"/>
      <c r="M171" s="218" t="s">
        <v>3998</v>
      </c>
      <c r="P171" s="147">
        <v>2</v>
      </c>
      <c r="Q171" s="148" t="s">
        <v>5031</v>
      </c>
      <c r="R171" s="148"/>
      <c r="S171" s="50">
        <v>2</v>
      </c>
      <c r="T171" s="52"/>
      <c r="U171" s="147"/>
      <c r="V171" s="148"/>
      <c r="W171" s="148"/>
      <c r="X171" s="50"/>
      <c r="Y171" s="52"/>
      <c r="Z171" s="106">
        <f t="shared" si="8"/>
        <v>2</v>
      </c>
      <c r="AA171" s="27">
        <f t="shared" si="9"/>
        <v>2</v>
      </c>
    </row>
    <row r="172" spans="1:27" ht="409.6">
      <c r="A172" s="2">
        <v>2113</v>
      </c>
      <c r="B172" s="2" t="s">
        <v>489</v>
      </c>
      <c r="E172" s="219" t="s">
        <v>4002</v>
      </c>
      <c r="F172" s="5" t="s">
        <v>2418</v>
      </c>
      <c r="G172" s="5" t="s">
        <v>2419</v>
      </c>
      <c r="H172" s="37"/>
      <c r="I172" s="37"/>
      <c r="J172" s="37"/>
      <c r="K172" s="37"/>
      <c r="L172" s="37"/>
      <c r="M172" s="37"/>
      <c r="P172" s="147">
        <v>4</v>
      </c>
      <c r="Q172" s="148" t="s">
        <v>4933</v>
      </c>
      <c r="R172" s="148"/>
      <c r="S172" s="223">
        <v>4</v>
      </c>
      <c r="T172" s="52" t="s">
        <v>5485</v>
      </c>
      <c r="U172" s="147"/>
      <c r="V172" s="148"/>
      <c r="W172" s="148"/>
      <c r="X172" s="37"/>
      <c r="Y172" s="37"/>
      <c r="Z172" s="106">
        <f t="shared" si="8"/>
        <v>4</v>
      </c>
      <c r="AA172" s="27">
        <f t="shared" si="9"/>
        <v>4</v>
      </c>
    </row>
    <row r="173" spans="1:27" ht="170">
      <c r="A173" s="2">
        <v>2114</v>
      </c>
      <c r="B173" s="2" t="s">
        <v>2420</v>
      </c>
      <c r="E173" s="128" t="s">
        <v>4005</v>
      </c>
      <c r="F173" s="5" t="s">
        <v>2421</v>
      </c>
      <c r="G173" s="5" t="s">
        <v>2422</v>
      </c>
      <c r="H173" s="37"/>
      <c r="I173" s="218" t="s">
        <v>4003</v>
      </c>
      <c r="J173" s="37"/>
      <c r="K173" s="218" t="s">
        <v>4004</v>
      </c>
      <c r="L173" s="37"/>
      <c r="M173" s="37"/>
      <c r="P173" s="147">
        <v>3</v>
      </c>
      <c r="Q173" s="148" t="s">
        <v>5032</v>
      </c>
      <c r="R173" s="148"/>
      <c r="S173" s="50">
        <v>3</v>
      </c>
      <c r="T173" s="52"/>
      <c r="U173" s="147"/>
      <c r="V173" s="148"/>
      <c r="W173" s="148"/>
      <c r="X173" s="50"/>
      <c r="Y173" s="52"/>
      <c r="Z173" s="106">
        <f t="shared" si="8"/>
        <v>3</v>
      </c>
      <c r="AA173" s="27">
        <f t="shared" si="9"/>
        <v>3</v>
      </c>
    </row>
    <row r="174" spans="1:27" ht="136">
      <c r="A174" s="2">
        <v>2115</v>
      </c>
      <c r="B174" s="2" t="s">
        <v>489</v>
      </c>
      <c r="E174" s="219" t="s">
        <v>4006</v>
      </c>
      <c r="F174" s="5" t="s">
        <v>2423</v>
      </c>
      <c r="G174" s="5" t="s">
        <v>2424</v>
      </c>
      <c r="H174" s="37"/>
      <c r="I174" s="37"/>
      <c r="J174" s="37"/>
      <c r="K174" s="37"/>
      <c r="L174" s="37"/>
      <c r="M174" s="37"/>
      <c r="P174" s="147">
        <v>4</v>
      </c>
      <c r="Q174" s="148" t="s">
        <v>5033</v>
      </c>
      <c r="R174" s="148"/>
      <c r="S174" s="50">
        <v>4</v>
      </c>
      <c r="T174" s="52"/>
      <c r="U174" s="147"/>
      <c r="V174" s="148"/>
      <c r="W174" s="148"/>
      <c r="X174" s="50"/>
      <c r="Y174" s="52"/>
      <c r="Z174" s="106">
        <f t="shared" si="8"/>
        <v>4</v>
      </c>
      <c r="AA174" s="27">
        <f t="shared" si="9"/>
        <v>4</v>
      </c>
    </row>
    <row r="175" spans="1:27" s="6" customFormat="1" ht="17">
      <c r="A175" s="2"/>
      <c r="G175" s="6" t="s">
        <v>489</v>
      </c>
      <c r="H175" s="2"/>
      <c r="P175" s="226"/>
      <c r="Q175" s="226"/>
      <c r="R175" s="226"/>
      <c r="S175" s="226"/>
      <c r="T175" s="226"/>
      <c r="U175" s="226"/>
      <c r="V175" s="226"/>
      <c r="W175" s="226"/>
      <c r="X175" s="226"/>
      <c r="Y175" s="226"/>
    </row>
    <row r="176" spans="1:27" s="6" customFormat="1" ht="17">
      <c r="A176" s="2"/>
      <c r="G176" s="6" t="s">
        <v>489</v>
      </c>
      <c r="H176" s="2"/>
      <c r="P176" s="226"/>
      <c r="Q176" s="226"/>
      <c r="R176" s="226"/>
      <c r="S176" s="226"/>
      <c r="T176" s="226"/>
      <c r="U176" s="226"/>
      <c r="V176" s="226"/>
      <c r="W176" s="226"/>
      <c r="X176" s="226"/>
      <c r="Y176" s="226"/>
    </row>
    <row r="177" spans="1:27" s="6" customFormat="1" ht="17">
      <c r="A177" s="2"/>
      <c r="E177" s="195" t="s">
        <v>924</v>
      </c>
      <c r="G177" s="6" t="s">
        <v>489</v>
      </c>
      <c r="H177" s="2"/>
      <c r="P177" s="226"/>
      <c r="Q177" s="226"/>
      <c r="R177" s="226"/>
      <c r="S177" s="226"/>
      <c r="T177" s="226"/>
      <c r="U177" s="226"/>
      <c r="V177" s="226"/>
      <c r="W177" s="226"/>
      <c r="X177" s="226"/>
      <c r="Y177" s="226"/>
    </row>
    <row r="178" spans="1:27" ht="409.6">
      <c r="A178" s="2">
        <v>2116</v>
      </c>
      <c r="B178" s="2" t="s">
        <v>2425</v>
      </c>
      <c r="E178" s="128" t="s">
        <v>3899</v>
      </c>
      <c r="F178" s="5" t="s">
        <v>2426</v>
      </c>
      <c r="G178" s="5" t="s">
        <v>2427</v>
      </c>
      <c r="H178" s="218" t="s">
        <v>3919</v>
      </c>
      <c r="I178" s="218" t="s">
        <v>4007</v>
      </c>
      <c r="J178" s="218" t="s">
        <v>3921</v>
      </c>
      <c r="K178" s="218" t="s">
        <v>4008</v>
      </c>
      <c r="L178" s="37"/>
      <c r="M178" s="218" t="s">
        <v>4009</v>
      </c>
      <c r="P178" s="147">
        <v>3</v>
      </c>
      <c r="Q178" s="148"/>
      <c r="R178" s="148"/>
      <c r="S178" s="50">
        <v>3</v>
      </c>
      <c r="T178" s="52"/>
      <c r="U178" s="147"/>
      <c r="V178" s="148"/>
      <c r="W178" s="148"/>
      <c r="X178" s="50"/>
      <c r="Y178" s="52"/>
      <c r="Z178" s="106">
        <f t="shared" ref="Z178:Z182" si="10">IF(U178&lt;&gt;"",U178,IF(P178&lt;&gt;"",P178,IF(N178&lt;&gt;"",N178,"")))</f>
        <v>3</v>
      </c>
      <c r="AA178" s="27">
        <f t="shared" ref="AA178:AA182" si="11">IF(X178&lt;&gt;"",X178,IF(S178&lt;&gt;"",S178,IF(O178&lt;&gt;"",O178,"")))</f>
        <v>3</v>
      </c>
    </row>
    <row r="179" spans="1:27" ht="409.6">
      <c r="A179" s="2">
        <v>2117</v>
      </c>
      <c r="B179" s="2" t="s">
        <v>2428</v>
      </c>
      <c r="E179" s="128" t="s">
        <v>4011</v>
      </c>
      <c r="F179" s="5" t="s">
        <v>2429</v>
      </c>
      <c r="G179" s="5" t="s">
        <v>2430</v>
      </c>
      <c r="H179" s="218" t="s">
        <v>3919</v>
      </c>
      <c r="I179" s="218" t="s">
        <v>4010</v>
      </c>
      <c r="J179" s="218" t="s">
        <v>3921</v>
      </c>
      <c r="K179" s="37"/>
      <c r="L179" s="37"/>
      <c r="M179" s="37"/>
      <c r="P179" s="147">
        <v>3</v>
      </c>
      <c r="Q179" s="148" t="s">
        <v>5034</v>
      </c>
      <c r="R179" s="148"/>
      <c r="S179" s="50">
        <v>2.5</v>
      </c>
      <c r="T179" s="52"/>
      <c r="U179" s="147"/>
      <c r="V179" s="148"/>
      <c r="W179" s="148"/>
      <c r="X179" s="50"/>
      <c r="Y179" s="52"/>
      <c r="Z179" s="106">
        <f t="shared" si="10"/>
        <v>3</v>
      </c>
      <c r="AA179" s="27">
        <f t="shared" si="11"/>
        <v>2.5</v>
      </c>
    </row>
    <row r="180" spans="1:27" ht="136">
      <c r="A180" s="2">
        <v>2118</v>
      </c>
      <c r="B180" s="2" t="s">
        <v>489</v>
      </c>
      <c r="E180" s="219" t="s">
        <v>4012</v>
      </c>
      <c r="F180" s="5" t="s">
        <v>2431</v>
      </c>
      <c r="G180" s="5" t="s">
        <v>2432</v>
      </c>
      <c r="H180" s="37"/>
      <c r="I180" s="37"/>
      <c r="J180" s="37"/>
      <c r="K180" s="37"/>
      <c r="L180" s="37"/>
      <c r="M180" s="37"/>
      <c r="P180" s="147">
        <v>2</v>
      </c>
      <c r="Q180" s="148" t="s">
        <v>5035</v>
      </c>
      <c r="R180" s="148"/>
      <c r="S180" s="50">
        <v>2</v>
      </c>
      <c r="T180" s="52"/>
      <c r="U180" s="147"/>
      <c r="V180" s="148"/>
      <c r="W180" s="148"/>
      <c r="X180" s="50"/>
      <c r="Y180" s="52"/>
      <c r="Z180" s="106">
        <f t="shared" si="10"/>
        <v>2</v>
      </c>
      <c r="AA180" s="27">
        <f t="shared" si="11"/>
        <v>2</v>
      </c>
    </row>
    <row r="181" spans="1:27" ht="409.6">
      <c r="A181" s="2">
        <v>2119</v>
      </c>
      <c r="B181" s="2" t="s">
        <v>2433</v>
      </c>
      <c r="E181" s="128" t="s">
        <v>4014</v>
      </c>
      <c r="F181" s="5" t="s">
        <v>2434</v>
      </c>
      <c r="G181" s="5" t="s">
        <v>2435</v>
      </c>
      <c r="H181" s="218" t="s">
        <v>3919</v>
      </c>
      <c r="I181" s="218" t="s">
        <v>4013</v>
      </c>
      <c r="J181" s="218" t="s">
        <v>3921</v>
      </c>
      <c r="K181" s="37"/>
      <c r="L181" s="37"/>
      <c r="M181" s="37"/>
      <c r="P181" s="147">
        <v>1</v>
      </c>
      <c r="Q181" s="148" t="s">
        <v>5036</v>
      </c>
      <c r="R181" s="148"/>
      <c r="S181" s="50">
        <v>1</v>
      </c>
      <c r="T181" s="52"/>
      <c r="U181" s="147"/>
      <c r="V181" s="148"/>
      <c r="W181" s="148"/>
      <c r="X181" s="50"/>
      <c r="Y181" s="52"/>
      <c r="Z181" s="106">
        <f t="shared" si="10"/>
        <v>1</v>
      </c>
      <c r="AA181" s="27">
        <f t="shared" si="11"/>
        <v>1</v>
      </c>
    </row>
    <row r="182" spans="1:27" ht="409.6">
      <c r="A182" s="2">
        <v>2120</v>
      </c>
      <c r="B182" s="2" t="s">
        <v>2433</v>
      </c>
      <c r="E182" s="128" t="s">
        <v>4015</v>
      </c>
      <c r="F182" s="5" t="s">
        <v>2436</v>
      </c>
      <c r="G182" s="5" t="s">
        <v>2437</v>
      </c>
      <c r="H182" s="218" t="s">
        <v>3919</v>
      </c>
      <c r="I182" s="218" t="s">
        <v>4013</v>
      </c>
      <c r="J182" s="218" t="s">
        <v>3921</v>
      </c>
      <c r="K182" s="37"/>
      <c r="L182" s="37"/>
      <c r="M182" s="37"/>
      <c r="P182" s="147">
        <v>3</v>
      </c>
      <c r="Q182" s="148" t="s">
        <v>5037</v>
      </c>
      <c r="R182" s="148"/>
      <c r="S182" s="223">
        <v>3</v>
      </c>
      <c r="T182" s="52" t="s">
        <v>5486</v>
      </c>
      <c r="U182" s="147"/>
      <c r="V182" s="148"/>
      <c r="W182" s="148"/>
      <c r="X182" s="37"/>
      <c r="Y182" s="37"/>
      <c r="Z182" s="106">
        <f t="shared" si="10"/>
        <v>3</v>
      </c>
      <c r="AA182" s="27">
        <f t="shared" si="11"/>
        <v>3</v>
      </c>
    </row>
    <row r="183" spans="1:27" s="6" customFormat="1" ht="17">
      <c r="A183" s="2"/>
      <c r="G183" s="6" t="s">
        <v>489</v>
      </c>
      <c r="H183" s="2"/>
      <c r="P183" s="226"/>
      <c r="Q183" s="226"/>
      <c r="R183" s="226"/>
      <c r="S183" s="226"/>
      <c r="T183" s="226"/>
      <c r="U183" s="226"/>
      <c r="V183" s="226"/>
      <c r="W183" s="226"/>
      <c r="X183" s="226"/>
      <c r="Y183" s="226"/>
    </row>
    <row r="184" spans="1:27" s="6" customFormat="1" ht="17">
      <c r="A184" s="2"/>
      <c r="G184" s="6" t="s">
        <v>489</v>
      </c>
      <c r="H184" s="2"/>
      <c r="P184" s="226"/>
      <c r="Q184" s="226"/>
      <c r="R184" s="226"/>
      <c r="S184" s="226"/>
      <c r="T184" s="226"/>
      <c r="U184" s="226"/>
      <c r="V184" s="226"/>
      <c r="W184" s="226"/>
      <c r="X184" s="226"/>
      <c r="Y184" s="226"/>
    </row>
    <row r="185" spans="1:27" s="6" customFormat="1" ht="17">
      <c r="A185" s="2"/>
      <c r="E185" s="195" t="s">
        <v>2438</v>
      </c>
      <c r="G185" s="6" t="s">
        <v>489</v>
      </c>
      <c r="H185" s="2"/>
      <c r="P185" s="226"/>
      <c r="Q185" s="226"/>
      <c r="R185" s="226"/>
      <c r="S185" s="226"/>
      <c r="T185" s="226"/>
      <c r="U185" s="226"/>
      <c r="V185" s="226"/>
      <c r="W185" s="226"/>
      <c r="X185" s="226"/>
      <c r="Y185" s="226"/>
    </row>
    <row r="186" spans="1:27" ht="409.6">
      <c r="A186" s="2">
        <v>2121</v>
      </c>
      <c r="B186" s="2" t="s">
        <v>2439</v>
      </c>
      <c r="E186" s="128" t="s">
        <v>4019</v>
      </c>
      <c r="F186" s="5" t="s">
        <v>2440</v>
      </c>
      <c r="G186" s="5" t="s">
        <v>2441</v>
      </c>
      <c r="H186" s="218" t="s">
        <v>4016</v>
      </c>
      <c r="I186" s="218" t="s">
        <v>4017</v>
      </c>
      <c r="J186" s="218" t="s">
        <v>4018</v>
      </c>
      <c r="K186" s="37"/>
      <c r="L186" s="37"/>
      <c r="M186" s="37"/>
      <c r="P186" s="147">
        <v>3</v>
      </c>
      <c r="Q186" s="148" t="s">
        <v>5038</v>
      </c>
      <c r="R186" s="148"/>
      <c r="S186" s="50">
        <v>3</v>
      </c>
      <c r="T186" s="52"/>
      <c r="U186" s="147"/>
      <c r="V186" s="148"/>
      <c r="W186" s="148"/>
      <c r="X186" s="50"/>
      <c r="Y186" s="52"/>
      <c r="Z186" s="106">
        <f t="shared" ref="Z186" si="12">IF(U186&lt;&gt;"",U186,IF(P186&lt;&gt;"",P186,IF(N186&lt;&gt;"",N186,"")))</f>
        <v>3</v>
      </c>
      <c r="AA186" s="27">
        <f t="shared" ref="AA186" si="13">IF(X186&lt;&gt;"",X186,IF(S186&lt;&gt;"",S186,IF(O186&lt;&gt;"",O186,"")))</f>
        <v>3</v>
      </c>
    </row>
    <row r="187" spans="1:27" ht="153">
      <c r="A187" s="2">
        <v>2122</v>
      </c>
      <c r="B187" s="2" t="s">
        <v>489</v>
      </c>
      <c r="E187" s="219" t="s">
        <v>4020</v>
      </c>
      <c r="F187" s="5" t="s">
        <v>2442</v>
      </c>
      <c r="G187" s="5" t="s">
        <v>2443</v>
      </c>
      <c r="H187" s="37"/>
      <c r="I187" s="37"/>
      <c r="J187" s="37"/>
      <c r="K187" s="37"/>
      <c r="L187" s="37"/>
      <c r="M187" s="37"/>
      <c r="P187" s="147">
        <v>2</v>
      </c>
      <c r="Q187" s="148" t="s">
        <v>5039</v>
      </c>
      <c r="R187" s="148"/>
      <c r="S187" s="50">
        <v>2</v>
      </c>
      <c r="T187" s="52"/>
      <c r="U187" s="147"/>
      <c r="V187" s="148"/>
      <c r="W187" s="148"/>
      <c r="X187" s="50"/>
      <c r="Y187" s="52"/>
      <c r="Z187" s="106">
        <f t="shared" ref="Z187:Z250" si="14">IF(U187&lt;&gt;"",U187,IF(P187&lt;&gt;"",P187,IF(N187&lt;&gt;"",N187,"")))</f>
        <v>2</v>
      </c>
      <c r="AA187" s="27">
        <f t="shared" ref="AA187:AA250" si="15">IF(X187&lt;&gt;"",X187,IF(S187&lt;&gt;"",S187,IF(O187&lt;&gt;"",O187,"")))</f>
        <v>2</v>
      </c>
    </row>
    <row r="188" spans="1:27" ht="409.6">
      <c r="A188" s="2">
        <v>2123</v>
      </c>
      <c r="B188" s="2" t="s">
        <v>2444</v>
      </c>
      <c r="E188" s="128" t="s">
        <v>4025</v>
      </c>
      <c r="F188" s="5" t="s">
        <v>2445</v>
      </c>
      <c r="G188" s="5" t="s">
        <v>2446</v>
      </c>
      <c r="H188" s="218" t="s">
        <v>4021</v>
      </c>
      <c r="I188" s="218" t="s">
        <v>4022</v>
      </c>
      <c r="J188" s="37"/>
      <c r="K188" s="218" t="s">
        <v>4023</v>
      </c>
      <c r="L188" s="37"/>
      <c r="M188" s="218" t="s">
        <v>4024</v>
      </c>
      <c r="P188" s="147">
        <v>3</v>
      </c>
      <c r="Q188" s="148" t="s">
        <v>5040</v>
      </c>
      <c r="R188" s="148"/>
      <c r="S188" s="50">
        <v>2.5</v>
      </c>
      <c r="T188" s="52"/>
      <c r="U188" s="147"/>
      <c r="V188" s="148"/>
      <c r="W188" s="148"/>
      <c r="X188" s="50"/>
      <c r="Y188" s="52"/>
      <c r="Z188" s="106">
        <f t="shared" si="14"/>
        <v>3</v>
      </c>
      <c r="AA188" s="27">
        <f t="shared" si="15"/>
        <v>2.5</v>
      </c>
    </row>
    <row r="189" spans="1:27" ht="255">
      <c r="A189" s="2">
        <v>2124</v>
      </c>
      <c r="B189" s="2" t="s">
        <v>489</v>
      </c>
      <c r="E189" s="219" t="s">
        <v>4026</v>
      </c>
      <c r="F189" s="5" t="s">
        <v>2447</v>
      </c>
      <c r="G189" s="5" t="s">
        <v>2448</v>
      </c>
      <c r="H189" s="37"/>
      <c r="I189" s="37"/>
      <c r="J189" s="37"/>
      <c r="K189" s="37"/>
      <c r="L189" s="37"/>
      <c r="M189" s="37"/>
      <c r="P189" s="147">
        <v>3</v>
      </c>
      <c r="Q189" s="148" t="s">
        <v>5041</v>
      </c>
      <c r="R189" s="148"/>
      <c r="S189" s="50">
        <v>3</v>
      </c>
      <c r="T189" s="52"/>
      <c r="U189" s="147"/>
      <c r="V189" s="148"/>
      <c r="W189" s="148"/>
      <c r="X189" s="50"/>
      <c r="Y189" s="52"/>
      <c r="Z189" s="106">
        <f t="shared" si="14"/>
        <v>3</v>
      </c>
      <c r="AA189" s="27">
        <f t="shared" si="15"/>
        <v>3</v>
      </c>
    </row>
    <row r="190" spans="1:27" ht="289">
      <c r="A190" s="2">
        <v>2125</v>
      </c>
      <c r="B190" s="2" t="s">
        <v>2449</v>
      </c>
      <c r="E190" s="128" t="s">
        <v>4029</v>
      </c>
      <c r="F190" s="5" t="s">
        <v>2450</v>
      </c>
      <c r="G190" s="5" t="s">
        <v>2451</v>
      </c>
      <c r="H190" s="218" t="s">
        <v>4027</v>
      </c>
      <c r="I190" s="218" t="s">
        <v>4028</v>
      </c>
      <c r="J190" s="218" t="s">
        <v>4027</v>
      </c>
      <c r="K190" s="37"/>
      <c r="L190" s="37"/>
      <c r="M190" s="37"/>
      <c r="P190" s="147">
        <v>2</v>
      </c>
      <c r="Q190" s="148" t="s">
        <v>5042</v>
      </c>
      <c r="R190" s="148"/>
      <c r="S190" s="50">
        <v>2</v>
      </c>
      <c r="T190" s="52"/>
      <c r="U190" s="147"/>
      <c r="V190" s="148"/>
      <c r="W190" s="148"/>
      <c r="X190" s="50"/>
      <c r="Y190" s="52"/>
      <c r="Z190" s="106">
        <f t="shared" si="14"/>
        <v>2</v>
      </c>
      <c r="AA190" s="27">
        <f t="shared" si="15"/>
        <v>2</v>
      </c>
    </row>
    <row r="191" spans="1:27" ht="221">
      <c r="A191" s="2">
        <v>2126</v>
      </c>
      <c r="B191" s="2" t="s">
        <v>2452</v>
      </c>
      <c r="E191" s="128" t="s">
        <v>4032</v>
      </c>
      <c r="F191" s="5" t="s">
        <v>2453</v>
      </c>
      <c r="G191" s="5" t="s">
        <v>2454</v>
      </c>
      <c r="H191" s="218" t="s">
        <v>4030</v>
      </c>
      <c r="I191" s="218" t="s">
        <v>4031</v>
      </c>
      <c r="J191" s="218" t="s">
        <v>4030</v>
      </c>
      <c r="K191" s="37"/>
      <c r="L191" s="37"/>
      <c r="M191" s="37"/>
      <c r="P191" s="147">
        <v>0</v>
      </c>
      <c r="Q191" s="148" t="s">
        <v>5043</v>
      </c>
      <c r="R191" s="148"/>
      <c r="S191" s="50">
        <v>0</v>
      </c>
      <c r="T191" s="52"/>
      <c r="U191" s="147"/>
      <c r="V191" s="148"/>
      <c r="W191" s="148"/>
      <c r="X191" s="50"/>
      <c r="Y191" s="52"/>
      <c r="Z191" s="106">
        <f t="shared" si="14"/>
        <v>0</v>
      </c>
      <c r="AA191" s="27">
        <f t="shared" si="15"/>
        <v>0</v>
      </c>
    </row>
    <row r="192" spans="1:27" ht="404">
      <c r="A192" s="2">
        <v>2127</v>
      </c>
      <c r="B192" s="2" t="s">
        <v>2455</v>
      </c>
      <c r="E192" s="128" t="s">
        <v>4035</v>
      </c>
      <c r="F192" s="5" t="s">
        <v>2456</v>
      </c>
      <c r="G192" s="5" t="s">
        <v>2457</v>
      </c>
      <c r="H192" s="218" t="s">
        <v>4033</v>
      </c>
      <c r="I192" s="218" t="s">
        <v>4034</v>
      </c>
      <c r="J192" s="37"/>
      <c r="K192" s="37"/>
      <c r="L192" s="37"/>
      <c r="M192" s="37"/>
      <c r="P192" s="147">
        <v>2</v>
      </c>
      <c r="Q192" s="148" t="s">
        <v>5044</v>
      </c>
      <c r="R192" s="148"/>
      <c r="S192" s="50">
        <v>2</v>
      </c>
      <c r="T192" s="52"/>
      <c r="U192" s="147"/>
      <c r="V192" s="148"/>
      <c r="W192" s="148"/>
      <c r="X192" s="50"/>
      <c r="Y192" s="52"/>
      <c r="Z192" s="106">
        <f t="shared" si="14"/>
        <v>2</v>
      </c>
      <c r="AA192" s="27">
        <f t="shared" si="15"/>
        <v>2</v>
      </c>
    </row>
    <row r="193" spans="1:27" ht="221">
      <c r="A193" s="2">
        <v>2128</v>
      </c>
      <c r="B193" s="2" t="s">
        <v>489</v>
      </c>
      <c r="E193" s="219" t="s">
        <v>4036</v>
      </c>
      <c r="F193" s="5" t="s">
        <v>2458</v>
      </c>
      <c r="G193" s="5" t="s">
        <v>2206</v>
      </c>
      <c r="H193" s="37"/>
      <c r="I193" s="37"/>
      <c r="J193" s="37"/>
      <c r="K193" s="37"/>
      <c r="L193" s="37"/>
      <c r="M193" s="37"/>
      <c r="P193" s="147">
        <v>3</v>
      </c>
      <c r="Q193" s="148" t="s">
        <v>5045</v>
      </c>
      <c r="R193" s="148"/>
      <c r="S193" s="50">
        <v>3</v>
      </c>
      <c r="T193" s="52" t="s">
        <v>5474</v>
      </c>
      <c r="U193" s="147"/>
      <c r="V193" s="148"/>
      <c r="W193" s="148"/>
      <c r="X193" s="50"/>
      <c r="Y193" s="52"/>
      <c r="Z193" s="106">
        <f t="shared" si="14"/>
        <v>3</v>
      </c>
      <c r="AA193" s="27">
        <f t="shared" si="15"/>
        <v>3</v>
      </c>
    </row>
    <row r="194" spans="1:27" s="6" customFormat="1" ht="17">
      <c r="A194" s="2"/>
      <c r="G194" s="6" t="s">
        <v>489</v>
      </c>
      <c r="H194" s="2"/>
      <c r="P194" s="226"/>
      <c r="Q194" s="226"/>
      <c r="R194" s="226"/>
      <c r="S194" s="226"/>
      <c r="T194" s="226"/>
      <c r="U194" s="226"/>
      <c r="V194" s="226"/>
      <c r="W194" s="226"/>
      <c r="X194" s="226"/>
      <c r="Y194" s="226"/>
    </row>
    <row r="195" spans="1:27" s="6" customFormat="1" ht="17">
      <c r="A195" s="2"/>
      <c r="G195" s="6" t="s">
        <v>489</v>
      </c>
      <c r="H195" s="2"/>
      <c r="P195" s="226"/>
      <c r="Q195" s="226"/>
      <c r="R195" s="226"/>
      <c r="S195" s="226"/>
      <c r="T195" s="226"/>
      <c r="U195" s="226"/>
      <c r="V195" s="226"/>
      <c r="W195" s="226"/>
      <c r="X195" s="226"/>
      <c r="Y195" s="226"/>
    </row>
    <row r="196" spans="1:27" s="6" customFormat="1" ht="17">
      <c r="A196" s="2"/>
      <c r="E196" s="195" t="s">
        <v>2459</v>
      </c>
      <c r="G196" s="6" t="s">
        <v>489</v>
      </c>
      <c r="H196" s="2"/>
      <c r="P196" s="226"/>
      <c r="Q196" s="226"/>
      <c r="R196" s="226"/>
      <c r="S196" s="226"/>
      <c r="T196" s="226"/>
      <c r="U196" s="226"/>
      <c r="V196" s="226"/>
      <c r="W196" s="226"/>
      <c r="X196" s="226"/>
      <c r="Y196" s="226"/>
    </row>
    <row r="197" spans="1:27" ht="409.6">
      <c r="A197" s="2">
        <v>2129</v>
      </c>
      <c r="B197" s="2" t="s">
        <v>489</v>
      </c>
      <c r="E197" s="219" t="s">
        <v>4037</v>
      </c>
      <c r="F197" s="5" t="s">
        <v>2460</v>
      </c>
      <c r="G197" s="5" t="s">
        <v>2461</v>
      </c>
      <c r="H197" s="37"/>
      <c r="I197" s="37"/>
      <c r="J197" s="37"/>
      <c r="K197" s="37"/>
      <c r="L197" s="37"/>
      <c r="M197" s="37"/>
      <c r="P197" s="147">
        <v>4</v>
      </c>
      <c r="Q197" s="148" t="s">
        <v>5047</v>
      </c>
      <c r="R197" s="148"/>
      <c r="S197" s="223">
        <v>4</v>
      </c>
      <c r="T197" s="52" t="s">
        <v>5487</v>
      </c>
      <c r="U197" s="147"/>
      <c r="V197" s="148"/>
      <c r="W197" s="148"/>
      <c r="X197" s="37"/>
      <c r="Y197" s="37"/>
      <c r="Z197" s="106">
        <f t="shared" si="14"/>
        <v>4</v>
      </c>
      <c r="AA197" s="27">
        <f>IF(S197&lt;&gt;"",S197,IF(#REF!&lt;&gt;"",#REF!,IF(O197&lt;&gt;"",O197,"")))</f>
        <v>4</v>
      </c>
    </row>
    <row r="198" spans="1:27" ht="409.6">
      <c r="A198" s="2">
        <v>2130</v>
      </c>
      <c r="B198" s="2" t="s">
        <v>2462</v>
      </c>
      <c r="E198" s="128" t="s">
        <v>4041</v>
      </c>
      <c r="F198" s="5" t="s">
        <v>2463</v>
      </c>
      <c r="G198" s="5" t="s">
        <v>2464</v>
      </c>
      <c r="H198" s="218" t="s">
        <v>4038</v>
      </c>
      <c r="I198" s="218" t="s">
        <v>4039</v>
      </c>
      <c r="J198" s="218" t="s">
        <v>4040</v>
      </c>
      <c r="K198" s="37"/>
      <c r="L198" s="37"/>
      <c r="M198" s="37"/>
      <c r="P198" s="147">
        <v>3</v>
      </c>
      <c r="Q198" s="148" t="s">
        <v>5048</v>
      </c>
      <c r="R198" s="148"/>
      <c r="S198" s="50">
        <v>3</v>
      </c>
      <c r="T198" s="52"/>
      <c r="U198" s="147"/>
      <c r="V198" s="148"/>
      <c r="W198" s="148"/>
      <c r="X198" s="50"/>
      <c r="Y198" s="52"/>
      <c r="Z198" s="106">
        <f t="shared" si="14"/>
        <v>3</v>
      </c>
      <c r="AA198" s="27">
        <f t="shared" si="15"/>
        <v>3</v>
      </c>
    </row>
    <row r="199" spans="1:27" ht="409.6">
      <c r="A199" s="2">
        <v>2131</v>
      </c>
      <c r="B199" s="2" t="s">
        <v>2465</v>
      </c>
      <c r="E199" s="128" t="s">
        <v>4046</v>
      </c>
      <c r="F199" s="5" t="s">
        <v>2466</v>
      </c>
      <c r="G199" s="5" t="s">
        <v>2467</v>
      </c>
      <c r="H199" s="218" t="s">
        <v>4042</v>
      </c>
      <c r="I199" s="218" t="s">
        <v>4043</v>
      </c>
      <c r="J199" s="218" t="s">
        <v>4044</v>
      </c>
      <c r="K199" s="218" t="s">
        <v>4045</v>
      </c>
      <c r="L199" s="37"/>
      <c r="M199" s="37"/>
      <c r="P199" s="147">
        <v>4</v>
      </c>
      <c r="Q199" s="148" t="s">
        <v>5049</v>
      </c>
      <c r="R199" s="148"/>
      <c r="S199" s="50">
        <v>4</v>
      </c>
      <c r="T199" s="52"/>
      <c r="U199" s="147"/>
      <c r="V199" s="148"/>
      <c r="W199" s="148"/>
      <c r="X199" s="50"/>
      <c r="Y199" s="52"/>
      <c r="Z199" s="106">
        <f t="shared" si="14"/>
        <v>4</v>
      </c>
      <c r="AA199" s="27">
        <f t="shared" si="15"/>
        <v>4</v>
      </c>
    </row>
    <row r="200" spans="1:27" ht="409.6">
      <c r="A200" s="2">
        <v>2132</v>
      </c>
      <c r="B200" s="2" t="s">
        <v>2468</v>
      </c>
      <c r="E200" s="128" t="s">
        <v>4052</v>
      </c>
      <c r="F200" s="5" t="s">
        <v>2469</v>
      </c>
      <c r="G200" s="5" t="s">
        <v>2470</v>
      </c>
      <c r="H200" s="218" t="s">
        <v>4047</v>
      </c>
      <c r="I200" s="218" t="s">
        <v>4048</v>
      </c>
      <c r="J200" s="218" t="s">
        <v>4049</v>
      </c>
      <c r="K200" s="218" t="s">
        <v>4050</v>
      </c>
      <c r="L200" s="37"/>
      <c r="M200" s="218" t="s">
        <v>4051</v>
      </c>
      <c r="P200" s="147">
        <v>4</v>
      </c>
      <c r="Q200" s="148" t="s">
        <v>5050</v>
      </c>
      <c r="R200" s="148"/>
      <c r="S200" s="223">
        <v>4</v>
      </c>
      <c r="T200" s="52"/>
      <c r="U200" s="147"/>
      <c r="V200" s="148"/>
      <c r="W200" s="148"/>
      <c r="X200" s="50"/>
      <c r="Y200" s="52"/>
      <c r="Z200" s="106">
        <f t="shared" si="14"/>
        <v>4</v>
      </c>
      <c r="AA200" s="27">
        <f t="shared" si="15"/>
        <v>4</v>
      </c>
    </row>
    <row r="201" spans="1:27" ht="409.6">
      <c r="A201" s="2">
        <v>2133</v>
      </c>
      <c r="B201" s="2" t="s">
        <v>2471</v>
      </c>
      <c r="E201" s="128" t="s">
        <v>4057</v>
      </c>
      <c r="F201" s="5" t="s">
        <v>2472</v>
      </c>
      <c r="G201" s="5" t="s">
        <v>2473</v>
      </c>
      <c r="H201" s="218" t="s">
        <v>4053</v>
      </c>
      <c r="I201" s="218" t="s">
        <v>4054</v>
      </c>
      <c r="J201" s="218" t="s">
        <v>4055</v>
      </c>
      <c r="K201" s="218" t="s">
        <v>4056</v>
      </c>
      <c r="L201" s="37"/>
      <c r="M201" s="37"/>
      <c r="P201" s="147">
        <v>4</v>
      </c>
      <c r="Q201" s="148" t="s">
        <v>5051</v>
      </c>
      <c r="R201" s="148"/>
      <c r="S201" s="223">
        <v>4</v>
      </c>
      <c r="T201" s="52"/>
      <c r="U201" s="147"/>
      <c r="V201" s="148"/>
      <c r="W201" s="148"/>
      <c r="X201" s="50"/>
      <c r="Y201" s="52"/>
      <c r="Z201" s="106">
        <f t="shared" si="14"/>
        <v>4</v>
      </c>
      <c r="AA201" s="27">
        <f t="shared" si="15"/>
        <v>4</v>
      </c>
    </row>
    <row r="202" spans="1:27" ht="409.6">
      <c r="A202" s="2">
        <v>2134</v>
      </c>
      <c r="B202" s="2" t="s">
        <v>2474</v>
      </c>
      <c r="E202" s="128" t="s">
        <v>4062</v>
      </c>
      <c r="F202" s="5" t="s">
        <v>2475</v>
      </c>
      <c r="G202" s="5" t="s">
        <v>2476</v>
      </c>
      <c r="H202" s="218" t="s">
        <v>4058</v>
      </c>
      <c r="I202" s="218" t="s">
        <v>4059</v>
      </c>
      <c r="J202" s="218" t="s">
        <v>4060</v>
      </c>
      <c r="K202" s="218" t="s">
        <v>3763</v>
      </c>
      <c r="L202" s="37"/>
      <c r="M202" s="218" t="s">
        <v>4061</v>
      </c>
      <c r="P202" s="147">
        <v>3</v>
      </c>
      <c r="Q202" s="148" t="s">
        <v>5052</v>
      </c>
      <c r="R202" s="148"/>
      <c r="S202" s="50">
        <v>3</v>
      </c>
      <c r="T202" s="52"/>
      <c r="U202" s="147"/>
      <c r="V202" s="148"/>
      <c r="W202" s="148"/>
      <c r="X202" s="50"/>
      <c r="Y202" s="52"/>
      <c r="Z202" s="106">
        <f t="shared" si="14"/>
        <v>3</v>
      </c>
      <c r="AA202" s="27">
        <f t="shared" si="15"/>
        <v>3</v>
      </c>
    </row>
    <row r="203" spans="1:27" ht="409.6">
      <c r="A203" s="2">
        <v>2135</v>
      </c>
      <c r="B203" s="2" t="s">
        <v>2477</v>
      </c>
      <c r="E203" s="128" t="s">
        <v>4068</v>
      </c>
      <c r="F203" s="5" t="s">
        <v>2478</v>
      </c>
      <c r="G203" s="5" t="s">
        <v>2479</v>
      </c>
      <c r="H203" s="218" t="s">
        <v>4063</v>
      </c>
      <c r="I203" s="218" t="s">
        <v>4064</v>
      </c>
      <c r="J203" s="218" t="s">
        <v>4065</v>
      </c>
      <c r="K203" s="218" t="s">
        <v>4066</v>
      </c>
      <c r="L203" s="37"/>
      <c r="M203" s="218" t="s">
        <v>4067</v>
      </c>
      <c r="P203" s="147">
        <v>4</v>
      </c>
      <c r="Q203" s="148" t="s">
        <v>5053</v>
      </c>
      <c r="R203" s="148"/>
      <c r="S203" s="50">
        <v>3</v>
      </c>
      <c r="T203" s="52"/>
      <c r="U203" s="147"/>
      <c r="V203" s="148"/>
      <c r="W203" s="148"/>
      <c r="X203" s="50"/>
      <c r="Y203" s="52"/>
      <c r="Z203" s="106">
        <f t="shared" si="14"/>
        <v>4</v>
      </c>
      <c r="AA203" s="27">
        <f t="shared" si="15"/>
        <v>3</v>
      </c>
    </row>
    <row r="204" spans="1:27" ht="119">
      <c r="A204" s="2">
        <v>2136</v>
      </c>
      <c r="B204" s="2" t="s">
        <v>489</v>
      </c>
      <c r="E204" s="219" t="s">
        <v>4069</v>
      </c>
      <c r="F204" s="5" t="s">
        <v>2480</v>
      </c>
      <c r="G204" s="5" t="s">
        <v>2481</v>
      </c>
      <c r="H204" s="37"/>
      <c r="I204" s="37"/>
      <c r="J204" s="37"/>
      <c r="K204" s="37"/>
      <c r="L204" s="37"/>
      <c r="M204" s="37"/>
      <c r="P204" s="147">
        <v>4</v>
      </c>
      <c r="Q204" s="148" t="s">
        <v>5054</v>
      </c>
      <c r="R204" s="148"/>
      <c r="S204" s="223">
        <v>4</v>
      </c>
      <c r="T204" s="52" t="s">
        <v>5488</v>
      </c>
      <c r="U204" s="147"/>
      <c r="V204" s="148"/>
      <c r="W204" s="148"/>
      <c r="X204" s="37"/>
      <c r="Y204" s="37"/>
      <c r="Z204" s="106">
        <f t="shared" si="14"/>
        <v>4</v>
      </c>
      <c r="AA204" s="27">
        <f>IF(S204&lt;&gt;"",S204,IF(#REF!&lt;&gt;"",#REF!,IF(O204&lt;&gt;"",O204,"")))</f>
        <v>4</v>
      </c>
    </row>
    <row r="205" spans="1:27" ht="409.6">
      <c r="A205" s="2">
        <v>2137</v>
      </c>
      <c r="B205" s="2" t="s">
        <v>2482</v>
      </c>
      <c r="E205" s="128" t="s">
        <v>4072</v>
      </c>
      <c r="F205" s="5" t="s">
        <v>2483</v>
      </c>
      <c r="G205" s="5" t="s">
        <v>2484</v>
      </c>
      <c r="H205" s="218" t="s">
        <v>4070</v>
      </c>
      <c r="I205" s="218" t="s">
        <v>4064</v>
      </c>
      <c r="J205" s="218" t="s">
        <v>4071</v>
      </c>
      <c r="K205" s="218" t="s">
        <v>4066</v>
      </c>
      <c r="L205" s="37"/>
      <c r="M205" s="218" t="s">
        <v>4067</v>
      </c>
      <c r="P205" s="147">
        <v>2</v>
      </c>
      <c r="Q205" s="148" t="s">
        <v>5055</v>
      </c>
      <c r="R205" s="148"/>
      <c r="S205" s="50">
        <v>2</v>
      </c>
      <c r="T205" s="52"/>
      <c r="U205" s="147"/>
      <c r="V205" s="148"/>
      <c r="W205" s="148"/>
      <c r="X205" s="50"/>
      <c r="Y205" s="52"/>
      <c r="Z205" s="106">
        <f t="shared" si="14"/>
        <v>2</v>
      </c>
      <c r="AA205" s="27">
        <f t="shared" si="15"/>
        <v>2</v>
      </c>
    </row>
    <row r="206" spans="1:27" ht="409.6">
      <c r="A206" s="2">
        <v>2138</v>
      </c>
      <c r="B206" s="2" t="s">
        <v>2485</v>
      </c>
      <c r="E206" s="128" t="s">
        <v>4076</v>
      </c>
      <c r="F206" s="5" t="s">
        <v>2486</v>
      </c>
      <c r="G206" s="5" t="s">
        <v>2206</v>
      </c>
      <c r="H206" s="218" t="s">
        <v>4073</v>
      </c>
      <c r="I206" s="218" t="s">
        <v>4074</v>
      </c>
      <c r="J206" s="218" t="s">
        <v>4055</v>
      </c>
      <c r="K206" s="218" t="s">
        <v>4075</v>
      </c>
      <c r="L206" s="37"/>
      <c r="M206" s="218" t="s">
        <v>4067</v>
      </c>
      <c r="P206" s="147">
        <v>5</v>
      </c>
      <c r="Q206" s="148" t="s">
        <v>5056</v>
      </c>
      <c r="R206" s="148"/>
      <c r="S206" s="50">
        <v>3</v>
      </c>
      <c r="T206" s="52" t="s">
        <v>5474</v>
      </c>
      <c r="U206" s="147"/>
      <c r="V206" s="148"/>
      <c r="W206" s="148"/>
      <c r="X206" s="50"/>
      <c r="Y206" s="52"/>
      <c r="Z206" s="106">
        <f t="shared" si="14"/>
        <v>5</v>
      </c>
      <c r="AA206" s="27">
        <f t="shared" si="15"/>
        <v>3</v>
      </c>
    </row>
    <row r="207" spans="1:27" ht="119">
      <c r="A207" s="2">
        <v>2139</v>
      </c>
      <c r="B207" s="2" t="s">
        <v>489</v>
      </c>
      <c r="E207" s="219" t="s">
        <v>4077</v>
      </c>
      <c r="F207" s="5" t="s">
        <v>2487</v>
      </c>
      <c r="G207" s="5" t="s">
        <v>2488</v>
      </c>
      <c r="H207" s="37"/>
      <c r="I207" s="37"/>
      <c r="J207" s="37"/>
      <c r="K207" s="37"/>
      <c r="L207" s="37"/>
      <c r="M207" s="37"/>
      <c r="P207" s="147">
        <v>0</v>
      </c>
      <c r="Q207" s="148" t="s">
        <v>5057</v>
      </c>
      <c r="R207" s="148"/>
      <c r="S207" s="50">
        <v>0</v>
      </c>
      <c r="T207" s="52"/>
      <c r="U207" s="147"/>
      <c r="V207" s="148"/>
      <c r="W207" s="148"/>
      <c r="X207" s="50"/>
      <c r="Y207" s="52"/>
      <c r="Z207" s="106">
        <f t="shared" si="14"/>
        <v>0</v>
      </c>
      <c r="AA207" s="27">
        <f t="shared" si="15"/>
        <v>0</v>
      </c>
    </row>
    <row r="208" spans="1:27" ht="409.6">
      <c r="A208" s="2">
        <v>2140</v>
      </c>
      <c r="B208" s="2" t="s">
        <v>2489</v>
      </c>
      <c r="E208" s="128" t="s">
        <v>4079</v>
      </c>
      <c r="F208" s="5" t="s">
        <v>2490</v>
      </c>
      <c r="G208" s="5" t="s">
        <v>2491</v>
      </c>
      <c r="H208" s="218" t="s">
        <v>4058</v>
      </c>
      <c r="I208" s="218" t="s">
        <v>4078</v>
      </c>
      <c r="J208" s="218" t="s">
        <v>4060</v>
      </c>
      <c r="K208" s="37"/>
      <c r="L208" s="37"/>
      <c r="M208" s="37"/>
      <c r="P208" s="147">
        <v>3</v>
      </c>
      <c r="Q208" s="148" t="s">
        <v>5058</v>
      </c>
      <c r="R208" s="148"/>
      <c r="S208" s="50">
        <v>3</v>
      </c>
      <c r="T208" s="52"/>
      <c r="U208" s="147"/>
      <c r="V208" s="148"/>
      <c r="W208" s="148"/>
      <c r="X208" s="50"/>
      <c r="Y208" s="52"/>
      <c r="Z208" s="106">
        <f t="shared" si="14"/>
        <v>3</v>
      </c>
      <c r="AA208" s="27">
        <f t="shared" si="15"/>
        <v>3</v>
      </c>
    </row>
    <row r="209" spans="1:27" ht="102">
      <c r="A209" s="2">
        <v>2141</v>
      </c>
      <c r="B209" s="2" t="s">
        <v>489</v>
      </c>
      <c r="E209" s="219" t="s">
        <v>4080</v>
      </c>
      <c r="F209" s="5" t="s">
        <v>2492</v>
      </c>
      <c r="G209" s="5" t="s">
        <v>2493</v>
      </c>
      <c r="H209" s="37"/>
      <c r="I209" s="37"/>
      <c r="J209" s="37"/>
      <c r="K209" s="37"/>
      <c r="L209" s="37"/>
      <c r="M209" s="37"/>
      <c r="P209" s="147">
        <v>4</v>
      </c>
      <c r="Q209" s="148" t="s">
        <v>5059</v>
      </c>
      <c r="R209" s="148"/>
      <c r="S209" s="223">
        <v>4</v>
      </c>
      <c r="T209" s="52" t="s">
        <v>5489</v>
      </c>
      <c r="U209" s="147"/>
      <c r="V209" s="148"/>
      <c r="W209" s="148"/>
      <c r="X209" s="37"/>
      <c r="Y209" s="37"/>
      <c r="Z209" s="106">
        <f t="shared" si="14"/>
        <v>4</v>
      </c>
      <c r="AA209" s="27">
        <f>IF(S209&lt;&gt;"",S209,IF(#REF!&lt;&gt;"",#REF!,IF(O209&lt;&gt;"",O209,"")))</f>
        <v>4</v>
      </c>
    </row>
    <row r="210" spans="1:27" s="6" customFormat="1" ht="17">
      <c r="A210" s="2"/>
      <c r="G210" s="6" t="s">
        <v>489</v>
      </c>
      <c r="H210" s="2"/>
      <c r="P210" s="226"/>
      <c r="Q210" s="226"/>
      <c r="R210" s="226"/>
      <c r="S210" s="226"/>
      <c r="T210" s="226"/>
      <c r="U210" s="226"/>
      <c r="V210" s="226"/>
      <c r="W210" s="226"/>
      <c r="X210" s="226"/>
      <c r="Y210" s="226"/>
    </row>
    <row r="211" spans="1:27" s="6" customFormat="1" ht="17">
      <c r="A211" s="2"/>
      <c r="G211" s="6" t="s">
        <v>489</v>
      </c>
      <c r="H211" s="2"/>
      <c r="P211" s="226"/>
      <c r="Q211" s="226"/>
      <c r="R211" s="226"/>
      <c r="S211" s="226"/>
      <c r="T211" s="226"/>
      <c r="U211" s="226"/>
      <c r="V211" s="226"/>
      <c r="W211" s="226"/>
      <c r="X211" s="226"/>
      <c r="Y211" s="226"/>
    </row>
    <row r="212" spans="1:27" s="6" customFormat="1" ht="17">
      <c r="A212" s="2"/>
      <c r="E212" s="195" t="s">
        <v>2494</v>
      </c>
      <c r="G212" s="6" t="s">
        <v>489</v>
      </c>
      <c r="H212" s="2"/>
      <c r="P212" s="226"/>
      <c r="Q212" s="226"/>
      <c r="R212" s="226"/>
      <c r="S212" s="226"/>
      <c r="T212" s="226"/>
      <c r="U212" s="226"/>
      <c r="V212" s="226"/>
      <c r="W212" s="226"/>
      <c r="X212" s="226"/>
      <c r="Y212" s="226"/>
    </row>
    <row r="213" spans="1:27" ht="409.6">
      <c r="A213" s="2">
        <v>2142</v>
      </c>
      <c r="B213" s="2" t="s">
        <v>2495</v>
      </c>
      <c r="E213" s="128" t="s">
        <v>4082</v>
      </c>
      <c r="F213" s="5" t="s">
        <v>2496</v>
      </c>
      <c r="G213" s="5" t="s">
        <v>2497</v>
      </c>
      <c r="H213" s="218" t="s">
        <v>4081</v>
      </c>
      <c r="I213" s="37"/>
      <c r="J213" s="37"/>
      <c r="K213" s="37"/>
      <c r="L213" s="37"/>
      <c r="M213" s="37"/>
      <c r="P213" s="147">
        <v>5</v>
      </c>
      <c r="Q213" s="148" t="s">
        <v>5060</v>
      </c>
      <c r="R213" s="148"/>
      <c r="S213" s="223">
        <v>5</v>
      </c>
      <c r="T213" s="52"/>
      <c r="U213" s="147"/>
      <c r="V213" s="148"/>
      <c r="W213" s="148"/>
      <c r="X213" s="50"/>
      <c r="Y213" s="52"/>
      <c r="Z213" s="106">
        <f t="shared" si="14"/>
        <v>5</v>
      </c>
      <c r="AA213" s="27">
        <f t="shared" si="15"/>
        <v>5</v>
      </c>
    </row>
    <row r="214" spans="1:27" ht="187">
      <c r="A214" s="2">
        <v>2143</v>
      </c>
      <c r="B214" s="2" t="s">
        <v>489</v>
      </c>
      <c r="E214" s="219" t="s">
        <v>3888</v>
      </c>
      <c r="F214" s="5" t="s">
        <v>2498</v>
      </c>
      <c r="G214" s="5" t="s">
        <v>2499</v>
      </c>
      <c r="H214" s="37"/>
      <c r="I214" s="37"/>
      <c r="J214" s="37"/>
      <c r="K214" s="37"/>
      <c r="L214" s="37"/>
      <c r="M214" s="37"/>
      <c r="P214" s="147">
        <v>4</v>
      </c>
      <c r="Q214" s="148" t="s">
        <v>5061</v>
      </c>
      <c r="R214" s="148"/>
      <c r="S214" s="50">
        <v>3</v>
      </c>
      <c r="T214" s="52"/>
      <c r="U214" s="147"/>
      <c r="V214" s="148"/>
      <c r="W214" s="148"/>
      <c r="X214" s="50"/>
      <c r="Y214" s="52"/>
      <c r="Z214" s="106">
        <f t="shared" si="14"/>
        <v>4</v>
      </c>
      <c r="AA214" s="27">
        <f t="shared" si="15"/>
        <v>3</v>
      </c>
    </row>
    <row r="215" spans="1:27" ht="409.6">
      <c r="A215" s="2">
        <v>2144</v>
      </c>
      <c r="B215" s="2" t="s">
        <v>2500</v>
      </c>
      <c r="E215" s="128" t="s">
        <v>4088</v>
      </c>
      <c r="F215" s="5" t="s">
        <v>2501</v>
      </c>
      <c r="G215" s="5" t="s">
        <v>2502</v>
      </c>
      <c r="H215" s="218" t="s">
        <v>4083</v>
      </c>
      <c r="I215" s="218" t="s">
        <v>4084</v>
      </c>
      <c r="J215" s="218" t="s">
        <v>4085</v>
      </c>
      <c r="K215" s="218" t="s">
        <v>4086</v>
      </c>
      <c r="L215" s="37"/>
      <c r="M215" s="218" t="s">
        <v>4087</v>
      </c>
      <c r="P215" s="147">
        <v>3</v>
      </c>
      <c r="Q215" s="148" t="s">
        <v>5062</v>
      </c>
      <c r="R215" s="148"/>
      <c r="S215" s="223">
        <v>2.5</v>
      </c>
      <c r="T215" s="52" t="s">
        <v>5490</v>
      </c>
      <c r="U215" s="147"/>
      <c r="V215" s="148"/>
      <c r="W215" s="148"/>
      <c r="X215" s="37"/>
      <c r="Y215" s="37"/>
      <c r="Z215" s="106">
        <f t="shared" si="14"/>
        <v>3</v>
      </c>
      <c r="AA215" s="27">
        <f>IF(S215&lt;&gt;"",S215,IF(#REF!&lt;&gt;"",#REF!,IF(O215&lt;&gt;"",O215,"")))</f>
        <v>2.5</v>
      </c>
    </row>
    <row r="216" spans="1:27" ht="409.6">
      <c r="A216" s="2">
        <v>2145</v>
      </c>
      <c r="B216" s="2" t="s">
        <v>2503</v>
      </c>
      <c r="E216" s="128" t="s">
        <v>4092</v>
      </c>
      <c r="F216" s="5" t="s">
        <v>2504</v>
      </c>
      <c r="G216" s="5" t="s">
        <v>2505</v>
      </c>
      <c r="H216" s="218" t="s">
        <v>4083</v>
      </c>
      <c r="I216" s="218" t="s">
        <v>4089</v>
      </c>
      <c r="J216" s="218" t="s">
        <v>4085</v>
      </c>
      <c r="K216" s="218" t="s">
        <v>4090</v>
      </c>
      <c r="L216" s="37"/>
      <c r="M216" s="218" t="s">
        <v>4091</v>
      </c>
      <c r="P216" s="147">
        <v>3</v>
      </c>
      <c r="Q216" s="148" t="s">
        <v>5063</v>
      </c>
      <c r="R216" s="148"/>
      <c r="S216" s="50">
        <v>3</v>
      </c>
      <c r="T216" s="52"/>
      <c r="U216" s="147"/>
      <c r="V216" s="148"/>
      <c r="W216" s="148"/>
      <c r="X216" s="50"/>
      <c r="Y216" s="52"/>
      <c r="Z216" s="106">
        <f t="shared" si="14"/>
        <v>3</v>
      </c>
      <c r="AA216" s="27">
        <f t="shared" si="15"/>
        <v>3</v>
      </c>
    </row>
    <row r="217" spans="1:27" ht="204">
      <c r="A217" s="2">
        <v>2146</v>
      </c>
      <c r="B217" s="2" t="s">
        <v>2506</v>
      </c>
      <c r="E217" s="128" t="s">
        <v>4094</v>
      </c>
      <c r="F217" s="5" t="s">
        <v>2507</v>
      </c>
      <c r="G217" s="5" t="s">
        <v>2508</v>
      </c>
      <c r="H217" s="37"/>
      <c r="I217" s="37"/>
      <c r="J217" s="37"/>
      <c r="K217" s="37"/>
      <c r="L217" s="37"/>
      <c r="M217" s="218" t="s">
        <v>4093</v>
      </c>
      <c r="P217" s="147">
        <v>3</v>
      </c>
      <c r="Q217" s="148" t="s">
        <v>5064</v>
      </c>
      <c r="R217" s="148"/>
      <c r="S217" s="50">
        <v>3</v>
      </c>
      <c r="T217" s="52"/>
      <c r="U217" s="147"/>
      <c r="V217" s="148"/>
      <c r="W217" s="148"/>
      <c r="X217" s="50"/>
      <c r="Y217" s="52"/>
      <c r="Z217" s="106">
        <f t="shared" si="14"/>
        <v>3</v>
      </c>
      <c r="AA217" s="27">
        <f t="shared" si="15"/>
        <v>3</v>
      </c>
    </row>
    <row r="218" spans="1:27" ht="409.6">
      <c r="A218" s="2">
        <v>2147</v>
      </c>
      <c r="B218" s="2" t="s">
        <v>2509</v>
      </c>
      <c r="E218" s="128" t="s">
        <v>4100</v>
      </c>
      <c r="F218" s="5" t="s">
        <v>2510</v>
      </c>
      <c r="G218" s="5" t="s">
        <v>2511</v>
      </c>
      <c r="H218" s="218" t="s">
        <v>4095</v>
      </c>
      <c r="I218" s="218" t="s">
        <v>4096</v>
      </c>
      <c r="J218" s="218" t="s">
        <v>4097</v>
      </c>
      <c r="K218" s="218" t="s">
        <v>4098</v>
      </c>
      <c r="L218" s="37"/>
      <c r="M218" s="218" t="s">
        <v>4099</v>
      </c>
      <c r="P218" s="147">
        <v>2</v>
      </c>
      <c r="Q218" s="148" t="s">
        <v>5065</v>
      </c>
      <c r="R218" s="148"/>
      <c r="S218" s="50">
        <v>2</v>
      </c>
      <c r="T218" s="52"/>
      <c r="U218" s="147"/>
      <c r="V218" s="148"/>
      <c r="W218" s="148"/>
      <c r="X218" s="50"/>
      <c r="Y218" s="52"/>
      <c r="Z218" s="106">
        <f t="shared" si="14"/>
        <v>2</v>
      </c>
      <c r="AA218" s="27">
        <f t="shared" si="15"/>
        <v>2</v>
      </c>
    </row>
    <row r="219" spans="1:27" ht="323">
      <c r="A219" s="2">
        <v>2148</v>
      </c>
      <c r="B219" s="2" t="s">
        <v>489</v>
      </c>
      <c r="E219" s="219" t="s">
        <v>4101</v>
      </c>
      <c r="F219" s="5" t="s">
        <v>2512</v>
      </c>
      <c r="G219" s="5" t="s">
        <v>2513</v>
      </c>
      <c r="H219" s="37"/>
      <c r="I219" s="37"/>
      <c r="J219" s="37"/>
      <c r="K219" s="37"/>
      <c r="L219" s="37"/>
      <c r="M219" s="37"/>
      <c r="P219" s="147">
        <v>4</v>
      </c>
      <c r="Q219" s="148" t="s">
        <v>5066</v>
      </c>
      <c r="R219" s="148"/>
      <c r="S219" s="50">
        <v>3</v>
      </c>
      <c r="T219" s="52" t="s">
        <v>5491</v>
      </c>
      <c r="U219" s="147"/>
      <c r="V219" s="148"/>
      <c r="W219" s="148"/>
      <c r="X219" s="50"/>
      <c r="Y219" s="52"/>
      <c r="Z219" s="106">
        <f t="shared" si="14"/>
        <v>4</v>
      </c>
      <c r="AA219" s="27">
        <f t="shared" si="15"/>
        <v>3</v>
      </c>
    </row>
    <row r="220" spans="1:27" s="6" customFormat="1">
      <c r="A220" s="2"/>
      <c r="H220" s="2"/>
      <c r="P220" s="226"/>
      <c r="Q220" s="226"/>
      <c r="R220" s="226"/>
      <c r="S220" s="226"/>
      <c r="T220" s="226"/>
      <c r="U220" s="226"/>
      <c r="V220" s="226"/>
      <c r="W220" s="226"/>
      <c r="X220" s="226"/>
      <c r="Y220" s="226"/>
    </row>
    <row r="221" spans="1:27" s="6" customFormat="1">
      <c r="A221" s="2"/>
      <c r="H221" s="2"/>
      <c r="P221" s="226"/>
      <c r="Q221" s="226"/>
      <c r="R221" s="226"/>
      <c r="S221" s="226"/>
      <c r="T221" s="226"/>
      <c r="U221" s="226"/>
      <c r="V221" s="226"/>
      <c r="W221" s="226"/>
      <c r="X221" s="226"/>
      <c r="Y221" s="226"/>
    </row>
    <row r="222" spans="1:27" s="6" customFormat="1" ht="37">
      <c r="A222" s="2"/>
      <c r="E222" s="232" t="s">
        <v>2514</v>
      </c>
      <c r="F222" s="232"/>
      <c r="G222" s="232"/>
      <c r="H222" s="2"/>
      <c r="P222" s="226"/>
      <c r="Q222" s="226"/>
      <c r="R222" s="226"/>
      <c r="S222" s="226"/>
      <c r="T222" s="226"/>
      <c r="U222" s="226"/>
      <c r="V222" s="226"/>
      <c r="W222" s="226"/>
      <c r="X222" s="226"/>
      <c r="Y222" s="226"/>
    </row>
    <row r="223" spans="1:27" s="6" customFormat="1" ht="19">
      <c r="A223" s="2"/>
      <c r="E223" s="231" t="s">
        <v>2515</v>
      </c>
      <c r="F223" s="231"/>
      <c r="G223" s="231"/>
      <c r="H223" s="2"/>
      <c r="P223" s="226"/>
      <c r="Q223" s="226"/>
      <c r="R223" s="226"/>
      <c r="S223" s="226"/>
      <c r="T223" s="226"/>
      <c r="U223" s="226"/>
      <c r="V223" s="226"/>
      <c r="W223" s="226"/>
      <c r="X223" s="226"/>
      <c r="Y223" s="226"/>
    </row>
    <row r="224" spans="1:27" s="6" customFormat="1" ht="34">
      <c r="A224" s="2"/>
      <c r="E224" s="195" t="s">
        <v>2516</v>
      </c>
      <c r="H224" s="2"/>
      <c r="P224" s="226"/>
      <c r="Q224" s="226"/>
      <c r="R224" s="226"/>
      <c r="S224" s="226"/>
      <c r="T224" s="226"/>
      <c r="U224" s="226"/>
      <c r="V224" s="226"/>
      <c r="W224" s="226"/>
      <c r="X224" s="226"/>
      <c r="Y224" s="226"/>
    </row>
    <row r="225" spans="1:27" ht="238">
      <c r="A225" s="2">
        <v>2149</v>
      </c>
      <c r="E225" s="219" t="s">
        <v>4102</v>
      </c>
      <c r="F225" s="5" t="s">
        <v>2517</v>
      </c>
      <c r="G225" s="5" t="s">
        <v>2518</v>
      </c>
      <c r="H225" s="37"/>
      <c r="I225" s="37"/>
      <c r="J225" s="37"/>
      <c r="K225" s="37"/>
      <c r="L225" s="37"/>
      <c r="M225" s="37"/>
      <c r="P225" s="147">
        <v>3</v>
      </c>
      <c r="Q225" s="148" t="s">
        <v>5067</v>
      </c>
      <c r="R225" s="148"/>
      <c r="S225" s="50">
        <v>2</v>
      </c>
      <c r="T225" s="52"/>
      <c r="U225" s="147"/>
      <c r="V225" s="148"/>
      <c r="W225" s="148"/>
      <c r="X225" s="50"/>
      <c r="Y225" s="52"/>
      <c r="Z225" s="106">
        <f t="shared" si="14"/>
        <v>3</v>
      </c>
      <c r="AA225" s="27">
        <f t="shared" si="15"/>
        <v>2</v>
      </c>
    </row>
    <row r="226" spans="1:27" ht="388">
      <c r="A226" s="2">
        <v>2150</v>
      </c>
      <c r="E226" s="219" t="s">
        <v>4103</v>
      </c>
      <c r="F226" s="5" t="s">
        <v>2519</v>
      </c>
      <c r="G226" s="5" t="s">
        <v>2520</v>
      </c>
      <c r="H226" s="37"/>
      <c r="I226" s="37"/>
      <c r="J226" s="37"/>
      <c r="K226" s="37"/>
      <c r="L226" s="37"/>
      <c r="M226" s="37"/>
      <c r="P226" s="147">
        <v>4</v>
      </c>
      <c r="Q226" s="148" t="s">
        <v>5068</v>
      </c>
      <c r="R226" s="148"/>
      <c r="S226" s="50">
        <v>3</v>
      </c>
      <c r="T226" s="52"/>
      <c r="U226" s="147"/>
      <c r="V226" s="148"/>
      <c r="W226" s="148"/>
      <c r="X226" s="50"/>
      <c r="Y226" s="52"/>
      <c r="Z226" s="106">
        <f t="shared" si="14"/>
        <v>4</v>
      </c>
      <c r="AA226" s="27">
        <f t="shared" si="15"/>
        <v>3</v>
      </c>
    </row>
    <row r="227" spans="1:27" ht="255">
      <c r="A227" s="2">
        <v>2151</v>
      </c>
      <c r="E227" s="219" t="s">
        <v>4104</v>
      </c>
      <c r="F227" s="5" t="s">
        <v>2521</v>
      </c>
      <c r="G227" s="5" t="s">
        <v>2522</v>
      </c>
      <c r="H227" s="37"/>
      <c r="I227" s="37"/>
      <c r="J227" s="37"/>
      <c r="K227" s="37"/>
      <c r="L227" s="37"/>
      <c r="M227" s="37"/>
      <c r="P227" s="147">
        <v>4</v>
      </c>
      <c r="Q227" s="148" t="s">
        <v>5069</v>
      </c>
      <c r="R227" s="148"/>
      <c r="S227" s="50">
        <v>3</v>
      </c>
      <c r="T227" s="52"/>
      <c r="U227" s="147"/>
      <c r="V227" s="148"/>
      <c r="W227" s="148"/>
      <c r="X227" s="50"/>
      <c r="Y227" s="52"/>
      <c r="Z227" s="106">
        <f t="shared" si="14"/>
        <v>4</v>
      </c>
      <c r="AA227" s="27">
        <f t="shared" si="15"/>
        <v>3</v>
      </c>
    </row>
    <row r="228" spans="1:27" s="6" customFormat="1" ht="17">
      <c r="A228" s="2"/>
      <c r="G228" s="6" t="s">
        <v>489</v>
      </c>
      <c r="H228" s="2"/>
      <c r="P228" s="226"/>
      <c r="Q228" s="226"/>
      <c r="R228" s="226"/>
      <c r="S228" s="226"/>
      <c r="T228" s="226"/>
      <c r="U228" s="226"/>
      <c r="V228" s="226"/>
      <c r="W228" s="226"/>
      <c r="X228" s="226"/>
      <c r="Y228" s="226"/>
    </row>
    <row r="229" spans="1:27" s="6" customFormat="1">
      <c r="A229" s="2"/>
      <c r="H229" s="2"/>
      <c r="P229" s="226"/>
      <c r="Q229" s="226"/>
      <c r="R229" s="226"/>
      <c r="S229" s="226"/>
      <c r="T229" s="226"/>
      <c r="U229" s="226"/>
      <c r="V229" s="226"/>
      <c r="W229" s="226"/>
      <c r="X229" s="226"/>
      <c r="Y229" s="226"/>
    </row>
    <row r="230" spans="1:27" s="6" customFormat="1" ht="19">
      <c r="A230" s="2"/>
      <c r="E230" s="231" t="s">
        <v>418</v>
      </c>
      <c r="F230" s="231"/>
      <c r="G230" s="231"/>
      <c r="H230" s="2"/>
      <c r="P230" s="226"/>
      <c r="Q230" s="226"/>
      <c r="R230" s="226"/>
      <c r="S230" s="226"/>
      <c r="T230" s="226"/>
      <c r="U230" s="226"/>
      <c r="V230" s="226"/>
      <c r="W230" s="226"/>
      <c r="X230" s="226"/>
      <c r="Y230" s="226"/>
    </row>
    <row r="231" spans="1:27" s="6" customFormat="1" ht="34">
      <c r="A231" s="2"/>
      <c r="E231" s="195" t="s">
        <v>2523</v>
      </c>
      <c r="H231" s="2"/>
      <c r="P231" s="226"/>
      <c r="Q231" s="226"/>
      <c r="R231" s="226"/>
      <c r="S231" s="226"/>
      <c r="T231" s="226"/>
      <c r="U231" s="226"/>
      <c r="V231" s="226"/>
      <c r="W231" s="226"/>
      <c r="X231" s="226"/>
      <c r="Y231" s="226"/>
    </row>
    <row r="232" spans="1:27" ht="187">
      <c r="A232" s="2">
        <v>2152</v>
      </c>
      <c r="E232" s="219" t="s">
        <v>4105</v>
      </c>
      <c r="F232" s="5" t="s">
        <v>2524</v>
      </c>
      <c r="G232" s="5" t="s">
        <v>2525</v>
      </c>
      <c r="H232" s="37"/>
      <c r="I232" s="37"/>
      <c r="J232" s="37"/>
      <c r="K232" s="37"/>
      <c r="L232" s="37"/>
      <c r="M232" s="37"/>
      <c r="P232" s="147">
        <v>2</v>
      </c>
      <c r="Q232" s="148" t="s">
        <v>5070</v>
      </c>
      <c r="R232" s="148"/>
      <c r="S232" s="50">
        <v>2</v>
      </c>
      <c r="T232" s="52"/>
      <c r="U232" s="147"/>
      <c r="V232" s="148"/>
      <c r="W232" s="148"/>
      <c r="X232" s="50"/>
      <c r="Y232" s="52"/>
      <c r="Z232" s="106">
        <f t="shared" si="14"/>
        <v>2</v>
      </c>
      <c r="AA232" s="27">
        <f t="shared" si="15"/>
        <v>2</v>
      </c>
    </row>
    <row r="233" spans="1:27" ht="187">
      <c r="A233" s="2">
        <v>2153</v>
      </c>
      <c r="E233" s="219" t="s">
        <v>4106</v>
      </c>
      <c r="F233" s="5" t="s">
        <v>2526</v>
      </c>
      <c r="G233" s="5" t="s">
        <v>2527</v>
      </c>
      <c r="H233" s="37"/>
      <c r="I233" s="37"/>
      <c r="J233" s="37"/>
      <c r="K233" s="37"/>
      <c r="L233" s="37"/>
      <c r="M233" s="37"/>
      <c r="P233" s="147">
        <v>3</v>
      </c>
      <c r="Q233" s="148" t="s">
        <v>5071</v>
      </c>
      <c r="R233" s="148"/>
      <c r="S233" s="50">
        <v>3</v>
      </c>
      <c r="T233" s="52"/>
      <c r="U233" s="147"/>
      <c r="V233" s="148"/>
      <c r="W233" s="148"/>
      <c r="X233" s="50"/>
      <c r="Y233" s="52"/>
      <c r="Z233" s="106">
        <f t="shared" si="14"/>
        <v>3</v>
      </c>
      <c r="AA233" s="27">
        <f t="shared" si="15"/>
        <v>3</v>
      </c>
    </row>
    <row r="234" spans="1:27" s="6" customFormat="1">
      <c r="A234" s="2"/>
      <c r="H234" s="2"/>
      <c r="P234" s="226"/>
      <c r="Q234" s="226"/>
      <c r="R234" s="226"/>
      <c r="S234" s="226"/>
      <c r="T234" s="226"/>
      <c r="U234" s="226"/>
      <c r="V234" s="226"/>
      <c r="W234" s="226"/>
      <c r="X234" s="226"/>
      <c r="Y234" s="226"/>
    </row>
    <row r="235" spans="1:27" s="6" customFormat="1">
      <c r="A235" s="2"/>
      <c r="H235" s="2"/>
      <c r="P235" s="226"/>
      <c r="Q235" s="226"/>
      <c r="R235" s="226"/>
      <c r="S235" s="226"/>
      <c r="T235" s="226"/>
      <c r="U235" s="226"/>
      <c r="V235" s="226"/>
      <c r="W235" s="226"/>
      <c r="X235" s="226"/>
      <c r="Y235" s="226"/>
    </row>
    <row r="236" spans="1:27" s="6" customFormat="1" ht="19">
      <c r="A236" s="2"/>
      <c r="E236" s="231" t="s">
        <v>2528</v>
      </c>
      <c r="F236" s="231"/>
      <c r="G236" s="231"/>
      <c r="H236" s="2"/>
      <c r="P236" s="226"/>
      <c r="Q236" s="226"/>
      <c r="R236" s="226"/>
      <c r="S236" s="226"/>
      <c r="T236" s="226"/>
      <c r="U236" s="226"/>
      <c r="V236" s="226"/>
      <c r="W236" s="226"/>
      <c r="X236" s="226"/>
      <c r="Y236" s="226"/>
    </row>
    <row r="237" spans="1:27" s="6" customFormat="1" ht="17">
      <c r="A237" s="2"/>
      <c r="E237" s="195" t="s">
        <v>2529</v>
      </c>
      <c r="H237" s="2"/>
      <c r="P237" s="226"/>
      <c r="Q237" s="226"/>
      <c r="R237" s="226"/>
      <c r="S237" s="226"/>
      <c r="T237" s="226"/>
      <c r="U237" s="226"/>
      <c r="V237" s="226"/>
      <c r="W237" s="226"/>
      <c r="X237" s="226"/>
      <c r="Y237" s="226"/>
    </row>
    <row r="238" spans="1:27" ht="409.6">
      <c r="A238" s="2">
        <v>2154</v>
      </c>
      <c r="B238" s="2" t="s">
        <v>2530</v>
      </c>
      <c r="E238" s="128" t="s">
        <v>4110</v>
      </c>
      <c r="F238" s="5" t="s">
        <v>2531</v>
      </c>
      <c r="G238" s="5" t="s">
        <v>2532</v>
      </c>
      <c r="H238" s="37"/>
      <c r="I238" s="218" t="s">
        <v>4107</v>
      </c>
      <c r="J238" s="37"/>
      <c r="K238" s="218" t="s">
        <v>4108</v>
      </c>
      <c r="L238" s="37"/>
      <c r="M238" s="218" t="s">
        <v>4109</v>
      </c>
      <c r="P238" s="147">
        <v>2</v>
      </c>
      <c r="Q238" s="148" t="s">
        <v>5072</v>
      </c>
      <c r="R238" s="148"/>
      <c r="S238" s="50">
        <v>2</v>
      </c>
      <c r="T238" s="52"/>
      <c r="U238" s="147"/>
      <c r="V238" s="148"/>
      <c r="W238" s="148"/>
      <c r="X238" s="50"/>
      <c r="Y238" s="52"/>
      <c r="Z238" s="106">
        <f t="shared" si="14"/>
        <v>2</v>
      </c>
      <c r="AA238" s="27">
        <f t="shared" si="15"/>
        <v>2</v>
      </c>
    </row>
    <row r="239" spans="1:27" ht="409.6">
      <c r="A239" s="2">
        <v>2155</v>
      </c>
      <c r="B239" s="2" t="s">
        <v>2530</v>
      </c>
      <c r="E239" s="128" t="s">
        <v>4111</v>
      </c>
      <c r="F239" s="5" t="s">
        <v>2533</v>
      </c>
      <c r="G239" s="5" t="s">
        <v>2534</v>
      </c>
      <c r="H239" s="37"/>
      <c r="I239" s="218" t="s">
        <v>4107</v>
      </c>
      <c r="J239" s="37"/>
      <c r="K239" s="218" t="s">
        <v>4108</v>
      </c>
      <c r="L239" s="37"/>
      <c r="M239" s="218" t="s">
        <v>4109</v>
      </c>
      <c r="P239" s="147">
        <v>2</v>
      </c>
      <c r="Q239" s="148" t="s">
        <v>5073</v>
      </c>
      <c r="R239" s="148"/>
      <c r="S239" s="50">
        <v>2</v>
      </c>
      <c r="T239" s="52"/>
      <c r="U239" s="147"/>
      <c r="V239" s="148"/>
      <c r="W239" s="148"/>
      <c r="X239" s="50"/>
      <c r="Y239" s="52"/>
      <c r="Z239" s="106">
        <f t="shared" si="14"/>
        <v>2</v>
      </c>
      <c r="AA239" s="27">
        <f t="shared" si="15"/>
        <v>2</v>
      </c>
    </row>
    <row r="240" spans="1:27" ht="409.6">
      <c r="A240" s="2">
        <v>2156</v>
      </c>
      <c r="B240" s="2" t="s">
        <v>2535</v>
      </c>
      <c r="E240" s="128" t="s">
        <v>4113</v>
      </c>
      <c r="F240" s="5" t="s">
        <v>2536</v>
      </c>
      <c r="G240" s="5" t="s">
        <v>2537</v>
      </c>
      <c r="H240" s="37"/>
      <c r="I240" s="218" t="s">
        <v>4112</v>
      </c>
      <c r="J240" s="37"/>
      <c r="K240" s="37"/>
      <c r="L240" s="37"/>
      <c r="M240" s="218" t="s">
        <v>4109</v>
      </c>
      <c r="P240" s="147">
        <v>3</v>
      </c>
      <c r="Q240" s="148" t="s">
        <v>5074</v>
      </c>
      <c r="R240" s="148"/>
      <c r="S240" s="50">
        <v>3</v>
      </c>
      <c r="T240" s="52"/>
      <c r="U240" s="147"/>
      <c r="V240" s="148"/>
      <c r="W240" s="148"/>
      <c r="X240" s="50"/>
      <c r="Y240" s="52"/>
      <c r="Z240" s="106">
        <f t="shared" si="14"/>
        <v>3</v>
      </c>
      <c r="AA240" s="27">
        <f t="shared" si="15"/>
        <v>3</v>
      </c>
    </row>
    <row r="241" spans="1:27" ht="409.6">
      <c r="A241" s="2">
        <v>2157</v>
      </c>
      <c r="B241" s="2" t="s">
        <v>2535</v>
      </c>
      <c r="E241" s="128" t="s">
        <v>4114</v>
      </c>
      <c r="F241" s="5" t="s">
        <v>2538</v>
      </c>
      <c r="G241" s="5" t="s">
        <v>2539</v>
      </c>
      <c r="H241" s="37"/>
      <c r="I241" s="218" t="s">
        <v>4112</v>
      </c>
      <c r="J241" s="37"/>
      <c r="K241" s="37"/>
      <c r="L241" s="37"/>
      <c r="M241" s="218" t="s">
        <v>4109</v>
      </c>
      <c r="P241" s="147">
        <v>3</v>
      </c>
      <c r="Q241" s="148" t="s">
        <v>5075</v>
      </c>
      <c r="R241" s="148"/>
      <c r="S241" s="50">
        <v>3</v>
      </c>
      <c r="T241" s="52"/>
      <c r="U241" s="147"/>
      <c r="V241" s="148"/>
      <c r="W241" s="148"/>
      <c r="X241" s="50"/>
      <c r="Y241" s="52"/>
      <c r="Z241" s="106">
        <f t="shared" si="14"/>
        <v>3</v>
      </c>
      <c r="AA241" s="27">
        <f t="shared" si="15"/>
        <v>3</v>
      </c>
    </row>
    <row r="242" spans="1:27" ht="409.6">
      <c r="A242" s="2">
        <v>2158</v>
      </c>
      <c r="B242" s="2" t="s">
        <v>2540</v>
      </c>
      <c r="E242" s="128" t="s">
        <v>4116</v>
      </c>
      <c r="F242" s="5" t="s">
        <v>2541</v>
      </c>
      <c r="G242" s="5" t="s">
        <v>2542</v>
      </c>
      <c r="H242" s="37"/>
      <c r="I242" s="218" t="s">
        <v>4115</v>
      </c>
      <c r="J242" s="37"/>
      <c r="K242" s="37"/>
      <c r="L242" s="37"/>
      <c r="M242" s="218" t="s">
        <v>4109</v>
      </c>
      <c r="P242" s="147">
        <v>1</v>
      </c>
      <c r="Q242" s="148"/>
      <c r="R242" s="148"/>
      <c r="S242" s="50">
        <v>1</v>
      </c>
      <c r="T242" s="52"/>
      <c r="U242" s="147"/>
      <c r="V242" s="148"/>
      <c r="W242" s="148"/>
      <c r="X242" s="50"/>
      <c r="Y242" s="52"/>
      <c r="Z242" s="106">
        <f t="shared" si="14"/>
        <v>1</v>
      </c>
      <c r="AA242" s="27">
        <f t="shared" si="15"/>
        <v>1</v>
      </c>
    </row>
    <row r="243" spans="1:27" s="6" customFormat="1" ht="17">
      <c r="A243" s="2"/>
      <c r="G243" s="6" t="s">
        <v>489</v>
      </c>
      <c r="H243" s="2"/>
      <c r="P243" s="226"/>
      <c r="Q243" s="226"/>
      <c r="R243" s="226"/>
      <c r="S243" s="226"/>
      <c r="T243" s="226"/>
      <c r="U243" s="226"/>
      <c r="V243" s="226"/>
      <c r="W243" s="226"/>
      <c r="X243" s="226"/>
      <c r="Y243" s="226"/>
    </row>
    <row r="244" spans="1:27" s="6" customFormat="1" ht="17">
      <c r="A244" s="2"/>
      <c r="G244" s="6" t="s">
        <v>489</v>
      </c>
      <c r="H244" s="2"/>
      <c r="P244" s="226"/>
      <c r="Q244" s="226"/>
      <c r="R244" s="226"/>
      <c r="S244" s="226"/>
      <c r="T244" s="226"/>
      <c r="U244" s="226"/>
      <c r="V244" s="226"/>
      <c r="W244" s="226"/>
      <c r="X244" s="226"/>
      <c r="Y244" s="226"/>
    </row>
    <row r="245" spans="1:27" s="6" customFormat="1" ht="17">
      <c r="A245" s="2"/>
      <c r="E245" s="195" t="s">
        <v>2543</v>
      </c>
      <c r="G245" s="6" t="s">
        <v>489</v>
      </c>
      <c r="H245" s="2"/>
      <c r="P245" s="226"/>
      <c r="Q245" s="226"/>
      <c r="R245" s="226"/>
      <c r="S245" s="226"/>
      <c r="T245" s="226"/>
      <c r="U245" s="226"/>
      <c r="V245" s="226"/>
      <c r="W245" s="226"/>
      <c r="X245" s="226"/>
      <c r="Y245" s="226"/>
    </row>
    <row r="246" spans="1:27" ht="409.6">
      <c r="A246" s="2">
        <v>2159</v>
      </c>
      <c r="B246" s="2" t="s">
        <v>2544</v>
      </c>
      <c r="E246" s="128" t="s">
        <v>4119</v>
      </c>
      <c r="F246" s="5" t="s">
        <v>2545</v>
      </c>
      <c r="G246" s="5" t="s">
        <v>2546</v>
      </c>
      <c r="H246" s="37"/>
      <c r="I246" s="218" t="s">
        <v>4117</v>
      </c>
      <c r="J246" s="37"/>
      <c r="K246" s="218" t="s">
        <v>4118</v>
      </c>
      <c r="L246" s="37"/>
      <c r="M246" s="37"/>
      <c r="P246" s="147">
        <v>2</v>
      </c>
      <c r="Q246" s="148" t="s">
        <v>5076</v>
      </c>
      <c r="R246" s="148"/>
      <c r="S246" s="50">
        <v>2</v>
      </c>
      <c r="T246" s="52"/>
      <c r="U246" s="147"/>
      <c r="V246" s="148"/>
      <c r="W246" s="148"/>
      <c r="X246" s="50"/>
      <c r="Y246" s="52"/>
      <c r="Z246" s="106">
        <f t="shared" si="14"/>
        <v>2</v>
      </c>
      <c r="AA246" s="27">
        <f t="shared" si="15"/>
        <v>2</v>
      </c>
    </row>
    <row r="247" spans="1:27" ht="409.6">
      <c r="A247" s="2">
        <v>2160</v>
      </c>
      <c r="B247" s="2" t="s">
        <v>2547</v>
      </c>
      <c r="E247" s="128" t="s">
        <v>4122</v>
      </c>
      <c r="F247" s="5" t="s">
        <v>2548</v>
      </c>
      <c r="G247" s="5" t="s">
        <v>2549</v>
      </c>
      <c r="H247" s="37"/>
      <c r="I247" s="218" t="s">
        <v>4120</v>
      </c>
      <c r="J247" s="37"/>
      <c r="K247" s="218" t="s">
        <v>4121</v>
      </c>
      <c r="L247" s="37"/>
      <c r="M247" s="37"/>
      <c r="P247" s="147">
        <v>2</v>
      </c>
      <c r="Q247" s="148" t="s">
        <v>5077</v>
      </c>
      <c r="R247" s="148"/>
      <c r="S247" s="50">
        <v>2</v>
      </c>
      <c r="T247" s="52"/>
      <c r="U247" s="147"/>
      <c r="V247" s="148"/>
      <c r="W247" s="148"/>
      <c r="X247" s="50"/>
      <c r="Y247" s="52"/>
      <c r="Z247" s="106">
        <f t="shared" si="14"/>
        <v>2</v>
      </c>
      <c r="AA247" s="27">
        <f t="shared" si="15"/>
        <v>2</v>
      </c>
    </row>
    <row r="248" spans="1:27" ht="119">
      <c r="A248" s="2">
        <v>2161</v>
      </c>
      <c r="E248" s="219" t="s">
        <v>4123</v>
      </c>
      <c r="F248" s="5" t="s">
        <v>2550</v>
      </c>
      <c r="G248" s="5" t="s">
        <v>2551</v>
      </c>
      <c r="H248" s="37"/>
      <c r="I248" s="37"/>
      <c r="J248" s="37"/>
      <c r="K248" s="37"/>
      <c r="L248" s="37"/>
      <c r="M248" s="37"/>
      <c r="P248" s="147">
        <v>2</v>
      </c>
      <c r="Q248" s="148" t="s">
        <v>5078</v>
      </c>
      <c r="R248" s="148"/>
      <c r="S248" s="50">
        <v>2</v>
      </c>
      <c r="T248" s="52"/>
      <c r="U248" s="147"/>
      <c r="V248" s="148"/>
      <c r="W248" s="148"/>
      <c r="X248" s="50"/>
      <c r="Y248" s="52"/>
      <c r="Z248" s="106">
        <f t="shared" si="14"/>
        <v>2</v>
      </c>
      <c r="AA248" s="27">
        <f t="shared" si="15"/>
        <v>2</v>
      </c>
    </row>
    <row r="249" spans="1:27" ht="170">
      <c r="A249" s="2">
        <v>2162</v>
      </c>
      <c r="E249" s="219" t="s">
        <v>4124</v>
      </c>
      <c r="F249" s="5" t="s">
        <v>2552</v>
      </c>
      <c r="G249" s="5" t="s">
        <v>2553</v>
      </c>
      <c r="H249" s="37"/>
      <c r="I249" s="37"/>
      <c r="J249" s="37"/>
      <c r="K249" s="37"/>
      <c r="L249" s="37"/>
      <c r="M249" s="37"/>
      <c r="P249" s="147">
        <v>1</v>
      </c>
      <c r="Q249" s="148" t="s">
        <v>5079</v>
      </c>
      <c r="R249" s="148"/>
      <c r="S249" s="50">
        <v>1</v>
      </c>
      <c r="T249" s="52"/>
      <c r="U249" s="147"/>
      <c r="V249" s="148"/>
      <c r="W249" s="148"/>
      <c r="X249" s="50"/>
      <c r="Y249" s="52"/>
      <c r="Z249" s="106">
        <f t="shared" si="14"/>
        <v>1</v>
      </c>
      <c r="AA249" s="27">
        <f t="shared" si="15"/>
        <v>1</v>
      </c>
    </row>
    <row r="250" spans="1:27" ht="153">
      <c r="A250" s="2">
        <v>2163</v>
      </c>
      <c r="B250" s="2" t="s">
        <v>2554</v>
      </c>
      <c r="E250" s="128" t="s">
        <v>4126</v>
      </c>
      <c r="F250" s="5" t="s">
        <v>2555</v>
      </c>
      <c r="G250" s="5" t="s">
        <v>2556</v>
      </c>
      <c r="H250" s="37"/>
      <c r="I250" s="218" t="s">
        <v>4125</v>
      </c>
      <c r="J250" s="37"/>
      <c r="K250" s="37"/>
      <c r="L250" s="37"/>
      <c r="M250" s="37"/>
      <c r="P250" s="147">
        <v>2</v>
      </c>
      <c r="Q250" s="148" t="s">
        <v>5080</v>
      </c>
      <c r="R250" s="148"/>
      <c r="S250" s="50">
        <v>2</v>
      </c>
      <c r="T250" s="52"/>
      <c r="U250" s="147"/>
      <c r="V250" s="148"/>
      <c r="W250" s="148"/>
      <c r="X250" s="50"/>
      <c r="Y250" s="52"/>
      <c r="Z250" s="106">
        <f t="shared" si="14"/>
        <v>2</v>
      </c>
      <c r="AA250" s="27">
        <f t="shared" si="15"/>
        <v>2</v>
      </c>
    </row>
    <row r="251" spans="1:27" ht="153">
      <c r="A251" s="2">
        <v>2164</v>
      </c>
      <c r="E251" s="219" t="s">
        <v>4127</v>
      </c>
      <c r="F251" s="5" t="s">
        <v>2557</v>
      </c>
      <c r="G251" s="5" t="s">
        <v>2558</v>
      </c>
      <c r="H251" s="37"/>
      <c r="I251" s="37"/>
      <c r="J251" s="37"/>
      <c r="K251" s="37"/>
      <c r="L251" s="37"/>
      <c r="M251" s="37"/>
      <c r="P251" s="147">
        <v>2</v>
      </c>
      <c r="Q251" s="148" t="s">
        <v>5081</v>
      </c>
      <c r="R251" s="148"/>
      <c r="S251" s="50">
        <v>2</v>
      </c>
      <c r="T251" s="52"/>
      <c r="U251" s="147"/>
      <c r="V251" s="148"/>
      <c r="W251" s="148"/>
      <c r="X251" s="50"/>
      <c r="Y251" s="52"/>
      <c r="Z251" s="106">
        <f t="shared" ref="Z251:Z260" si="16">IF(U251&lt;&gt;"",U251,IF(P251&lt;&gt;"",P251,IF(N251&lt;&gt;"",N251,"")))</f>
        <v>2</v>
      </c>
      <c r="AA251" s="27">
        <f t="shared" ref="AA251:AA260" si="17">IF(X251&lt;&gt;"",X251,IF(S251&lt;&gt;"",S251,IF(O251&lt;&gt;"",O251,"")))</f>
        <v>2</v>
      </c>
    </row>
    <row r="252" spans="1:27" ht="238">
      <c r="A252" s="2">
        <v>2165</v>
      </c>
      <c r="B252" s="2" t="s">
        <v>2559</v>
      </c>
      <c r="E252" s="128" t="s">
        <v>4130</v>
      </c>
      <c r="F252" s="5" t="s">
        <v>2560</v>
      </c>
      <c r="G252" s="5" t="s">
        <v>2561</v>
      </c>
      <c r="H252" s="37"/>
      <c r="I252" s="218" t="s">
        <v>4128</v>
      </c>
      <c r="J252" s="37"/>
      <c r="K252" s="218" t="s">
        <v>4129</v>
      </c>
      <c r="L252" s="37"/>
      <c r="M252" s="37"/>
      <c r="P252" s="147">
        <v>2</v>
      </c>
      <c r="Q252" s="148" t="s">
        <v>5082</v>
      </c>
      <c r="R252" s="148"/>
      <c r="S252" s="50">
        <v>2</v>
      </c>
      <c r="T252" s="52"/>
      <c r="U252" s="147"/>
      <c r="V252" s="148"/>
      <c r="W252" s="148"/>
      <c r="X252" s="50"/>
      <c r="Y252" s="52"/>
      <c r="Z252" s="106">
        <f t="shared" si="16"/>
        <v>2</v>
      </c>
      <c r="AA252" s="27">
        <f t="shared" si="17"/>
        <v>2</v>
      </c>
    </row>
    <row r="253" spans="1:27" ht="306">
      <c r="A253" s="2">
        <v>2166</v>
      </c>
      <c r="B253" s="2" t="s">
        <v>2562</v>
      </c>
      <c r="E253" s="128" t="s">
        <v>4132</v>
      </c>
      <c r="F253" s="5" t="s">
        <v>2563</v>
      </c>
      <c r="G253" s="5" t="s">
        <v>2564</v>
      </c>
      <c r="H253" s="37"/>
      <c r="I253" s="218" t="s">
        <v>4131</v>
      </c>
      <c r="J253" s="37"/>
      <c r="K253" s="37"/>
      <c r="L253" s="37"/>
      <c r="M253" s="37"/>
      <c r="P253" s="147">
        <v>3</v>
      </c>
      <c r="Q253" s="148" t="s">
        <v>1469</v>
      </c>
      <c r="R253" s="148"/>
      <c r="S253" s="50"/>
      <c r="T253" s="52" t="s">
        <v>5474</v>
      </c>
      <c r="U253" s="147"/>
      <c r="V253" s="148"/>
      <c r="W253" s="148"/>
      <c r="X253" s="50">
        <v>3</v>
      </c>
      <c r="Y253" s="52"/>
      <c r="Z253" s="106">
        <f t="shared" si="16"/>
        <v>3</v>
      </c>
      <c r="AA253" s="27">
        <f t="shared" si="17"/>
        <v>3</v>
      </c>
    </row>
    <row r="254" spans="1:27" s="6" customFormat="1">
      <c r="A254" s="2"/>
      <c r="H254" s="2"/>
      <c r="P254" s="226"/>
      <c r="Q254" s="226"/>
      <c r="R254" s="226"/>
      <c r="S254" s="226"/>
      <c r="T254" s="226"/>
      <c r="U254" s="226"/>
      <c r="V254" s="226"/>
      <c r="W254" s="226"/>
      <c r="X254" s="226"/>
      <c r="Y254" s="226"/>
    </row>
    <row r="255" spans="1:27" s="6" customFormat="1">
      <c r="A255" s="2"/>
      <c r="H255" s="2"/>
      <c r="P255" s="226"/>
      <c r="Q255" s="226"/>
      <c r="R255" s="226"/>
      <c r="S255" s="226"/>
      <c r="T255" s="226"/>
      <c r="U255" s="226"/>
      <c r="V255" s="226"/>
      <c r="W255" s="226"/>
      <c r="X255" s="226"/>
      <c r="Y255" s="226"/>
    </row>
    <row r="256" spans="1:27" s="6" customFormat="1" ht="19">
      <c r="A256" s="2"/>
      <c r="E256" s="231" t="s">
        <v>424</v>
      </c>
      <c r="F256" s="231"/>
      <c r="G256" s="231"/>
      <c r="H256" s="2"/>
      <c r="P256" s="226"/>
      <c r="Q256" s="226"/>
      <c r="R256" s="226"/>
      <c r="S256" s="226"/>
      <c r="T256" s="226"/>
      <c r="U256" s="226"/>
      <c r="V256" s="226"/>
      <c r="W256" s="226"/>
      <c r="X256" s="226"/>
      <c r="Y256" s="226"/>
    </row>
    <row r="257" spans="1:27" s="6" customFormat="1" ht="17">
      <c r="A257" s="2"/>
      <c r="E257" s="195" t="s">
        <v>2565</v>
      </c>
      <c r="H257" s="2"/>
      <c r="P257" s="226"/>
      <c r="Q257" s="226"/>
      <c r="R257" s="226"/>
      <c r="S257" s="226"/>
      <c r="T257" s="226"/>
      <c r="U257" s="226"/>
      <c r="V257" s="226"/>
      <c r="W257" s="226"/>
      <c r="X257" s="226"/>
      <c r="Y257" s="226"/>
    </row>
    <row r="258" spans="1:27" ht="409.6">
      <c r="A258" s="2">
        <v>2167</v>
      </c>
      <c r="E258" s="219" t="s">
        <v>4133</v>
      </c>
      <c r="F258" s="5" t="s">
        <v>2566</v>
      </c>
      <c r="G258" s="5" t="s">
        <v>2567</v>
      </c>
      <c r="H258" s="37"/>
      <c r="I258" s="37"/>
      <c r="J258" s="37"/>
      <c r="K258" s="37"/>
      <c r="L258" s="37"/>
      <c r="M258" s="37"/>
      <c r="P258" s="147">
        <v>2</v>
      </c>
      <c r="Q258" s="148" t="s">
        <v>5083</v>
      </c>
      <c r="R258" s="148"/>
      <c r="S258" s="50">
        <v>1.5</v>
      </c>
      <c r="T258" s="52"/>
      <c r="U258" s="147"/>
      <c r="V258" s="148"/>
      <c r="W258" s="148"/>
      <c r="X258" s="50"/>
      <c r="Y258" s="52"/>
      <c r="Z258" s="106">
        <f t="shared" si="16"/>
        <v>2</v>
      </c>
      <c r="AA258" s="27">
        <f t="shared" si="17"/>
        <v>1.5</v>
      </c>
    </row>
    <row r="259" spans="1:27" ht="136">
      <c r="A259" s="2">
        <v>2168</v>
      </c>
      <c r="E259" s="219" t="s">
        <v>4134</v>
      </c>
      <c r="F259" s="5" t="s">
        <v>2568</v>
      </c>
      <c r="G259" s="5" t="s">
        <v>2569</v>
      </c>
      <c r="H259" s="37"/>
      <c r="I259" s="37"/>
      <c r="J259" s="37"/>
      <c r="K259" s="37"/>
      <c r="L259" s="37"/>
      <c r="M259" s="37"/>
      <c r="P259" s="147">
        <v>1</v>
      </c>
      <c r="Q259" s="148" t="s">
        <v>5084</v>
      </c>
      <c r="R259" s="148"/>
      <c r="S259" s="50">
        <v>1</v>
      </c>
      <c r="T259" s="52"/>
      <c r="U259" s="147"/>
      <c r="V259" s="148"/>
      <c r="W259" s="148"/>
      <c r="X259" s="50"/>
      <c r="Y259" s="52"/>
      <c r="Z259" s="106">
        <f t="shared" si="16"/>
        <v>1</v>
      </c>
      <c r="AA259" s="27">
        <f t="shared" si="17"/>
        <v>1</v>
      </c>
    </row>
    <row r="260" spans="1:27" ht="136">
      <c r="A260" s="2">
        <v>2169</v>
      </c>
      <c r="E260" s="219" t="s">
        <v>4135</v>
      </c>
      <c r="F260" s="5" t="s">
        <v>2570</v>
      </c>
      <c r="G260" s="5" t="s">
        <v>2571</v>
      </c>
      <c r="H260" s="37"/>
      <c r="I260" s="37"/>
      <c r="J260" s="37"/>
      <c r="K260" s="37"/>
      <c r="L260" s="37"/>
      <c r="M260" s="37"/>
      <c r="P260" s="147">
        <v>3</v>
      </c>
      <c r="Q260" s="148" t="s">
        <v>5085</v>
      </c>
      <c r="R260" s="148"/>
      <c r="S260" s="50">
        <v>2</v>
      </c>
      <c r="T260" s="52"/>
      <c r="U260" s="147"/>
      <c r="V260" s="148"/>
      <c r="W260" s="148"/>
      <c r="X260" s="50"/>
      <c r="Y260" s="52"/>
      <c r="Z260" s="106">
        <f t="shared" si="16"/>
        <v>3</v>
      </c>
      <c r="AA260" s="27">
        <f t="shared" si="17"/>
        <v>2</v>
      </c>
    </row>
    <row r="261" spans="1:27" s="6" customFormat="1" ht="17">
      <c r="A261" s="2"/>
      <c r="G261" s="6" t="s">
        <v>489</v>
      </c>
      <c r="H261" s="2"/>
      <c r="P261" s="226"/>
      <c r="Q261" s="226"/>
      <c r="R261" s="226"/>
      <c r="S261" s="226"/>
      <c r="T261" s="226"/>
      <c r="U261" s="226"/>
      <c r="V261" s="226"/>
      <c r="W261" s="226"/>
      <c r="X261" s="226"/>
      <c r="Y261" s="226"/>
    </row>
    <row r="262" spans="1:27" s="6" customFormat="1" ht="17">
      <c r="A262" s="2"/>
      <c r="G262" s="6" t="s">
        <v>489</v>
      </c>
      <c r="H262" s="2"/>
      <c r="P262" s="226"/>
      <c r="Q262" s="226"/>
      <c r="R262" s="226"/>
      <c r="S262" s="226"/>
      <c r="T262" s="226"/>
      <c r="U262" s="226"/>
      <c r="V262" s="226"/>
      <c r="W262" s="226"/>
      <c r="X262" s="226"/>
      <c r="Y262" s="226"/>
    </row>
    <row r="263" spans="1:27" s="6" customFormat="1" ht="17">
      <c r="A263" s="2"/>
      <c r="E263" s="195" t="s">
        <v>2572</v>
      </c>
      <c r="G263" s="6" t="s">
        <v>489</v>
      </c>
      <c r="H263" s="2"/>
      <c r="P263" s="226"/>
      <c r="Q263" s="226"/>
      <c r="R263" s="226"/>
      <c r="S263" s="226"/>
      <c r="T263" s="226"/>
      <c r="U263" s="226"/>
      <c r="V263" s="226"/>
      <c r="W263" s="226"/>
      <c r="X263" s="226"/>
      <c r="Y263" s="226"/>
    </row>
    <row r="264" spans="1:27" ht="409.6">
      <c r="A264" s="2">
        <v>2170</v>
      </c>
      <c r="B264" s="2" t="s">
        <v>2573</v>
      </c>
      <c r="E264" s="128" t="s">
        <v>4137</v>
      </c>
      <c r="F264" s="5" t="s">
        <v>2574</v>
      </c>
      <c r="G264" s="5" t="s">
        <v>2575</v>
      </c>
      <c r="H264" s="37"/>
      <c r="I264" s="218" t="s">
        <v>4136</v>
      </c>
      <c r="J264" s="37"/>
      <c r="K264" s="37"/>
      <c r="L264" s="37"/>
      <c r="M264" s="37"/>
      <c r="P264" s="147">
        <v>2</v>
      </c>
      <c r="Q264" s="148" t="s">
        <v>1485</v>
      </c>
      <c r="R264" s="148"/>
      <c r="S264" s="50">
        <v>2</v>
      </c>
      <c r="T264" s="52"/>
      <c r="U264" s="147"/>
      <c r="V264" s="148"/>
      <c r="W264" s="148"/>
      <c r="X264" s="50"/>
      <c r="Y264" s="52"/>
      <c r="Z264" s="106">
        <f t="shared" ref="Z264:Z321" si="18">IF(U264&lt;&gt;"",U264,IF(P264&lt;&gt;"",P264,IF(N264&lt;&gt;"",N264,"")))</f>
        <v>2</v>
      </c>
      <c r="AA264" s="27">
        <f t="shared" ref="AA264:AA321" si="19">IF(X264&lt;&gt;"",X264,IF(S264&lt;&gt;"",S264,IF(O264&lt;&gt;"",O264,"")))</f>
        <v>2</v>
      </c>
    </row>
    <row r="265" spans="1:27" ht="170">
      <c r="A265" s="2">
        <v>2171</v>
      </c>
      <c r="E265" s="219" t="s">
        <v>4123</v>
      </c>
      <c r="F265" s="5" t="s">
        <v>2576</v>
      </c>
      <c r="G265" s="5" t="s">
        <v>2577</v>
      </c>
      <c r="H265" s="37"/>
      <c r="I265" s="37"/>
      <c r="J265" s="37"/>
      <c r="K265" s="37"/>
      <c r="L265" s="37"/>
      <c r="M265" s="37"/>
      <c r="P265" s="147">
        <v>2</v>
      </c>
      <c r="Q265" s="148" t="s">
        <v>5086</v>
      </c>
      <c r="R265" s="148"/>
      <c r="S265" s="50">
        <v>2</v>
      </c>
      <c r="T265" s="52"/>
      <c r="U265" s="147"/>
      <c r="V265" s="148"/>
      <c r="W265" s="148"/>
      <c r="X265" s="50"/>
      <c r="Y265" s="52"/>
      <c r="Z265" s="106">
        <f t="shared" si="18"/>
        <v>2</v>
      </c>
      <c r="AA265" s="27">
        <f t="shared" si="19"/>
        <v>2</v>
      </c>
    </row>
    <row r="266" spans="1:27" ht="136">
      <c r="A266" s="2">
        <v>2172</v>
      </c>
      <c r="E266" s="219" t="s">
        <v>4124</v>
      </c>
      <c r="F266" s="5" t="s">
        <v>2578</v>
      </c>
      <c r="G266" s="5" t="s">
        <v>2579</v>
      </c>
      <c r="H266" s="37"/>
      <c r="I266" s="37"/>
      <c r="J266" s="37"/>
      <c r="K266" s="37"/>
      <c r="L266" s="37"/>
      <c r="M266" s="37"/>
      <c r="P266" s="147">
        <v>1</v>
      </c>
      <c r="Q266" s="148" t="s">
        <v>5087</v>
      </c>
      <c r="R266" s="148"/>
      <c r="S266" s="50">
        <v>1</v>
      </c>
      <c r="T266" s="52"/>
      <c r="U266" s="147"/>
      <c r="V266" s="148"/>
      <c r="W266" s="148"/>
      <c r="X266" s="50"/>
      <c r="Y266" s="52"/>
      <c r="Z266" s="106">
        <f t="shared" si="18"/>
        <v>1</v>
      </c>
      <c r="AA266" s="27">
        <f t="shared" si="19"/>
        <v>1</v>
      </c>
    </row>
    <row r="267" spans="1:27" ht="102">
      <c r="A267" s="2">
        <v>2173</v>
      </c>
      <c r="E267" s="219" t="s">
        <v>4138</v>
      </c>
      <c r="F267" s="5" t="s">
        <v>2580</v>
      </c>
      <c r="G267" s="5" t="s">
        <v>2581</v>
      </c>
      <c r="H267" s="37"/>
      <c r="I267" s="37"/>
      <c r="J267" s="37"/>
      <c r="K267" s="37"/>
      <c r="L267" s="37"/>
      <c r="M267" s="37"/>
      <c r="P267" s="147">
        <v>2</v>
      </c>
      <c r="Q267" s="148" t="s">
        <v>5088</v>
      </c>
      <c r="R267" s="148"/>
      <c r="S267" s="223">
        <v>2</v>
      </c>
      <c r="T267" s="52"/>
      <c r="U267" s="147"/>
      <c r="V267" s="148"/>
      <c r="W267" s="148"/>
      <c r="X267" s="50"/>
      <c r="Y267" s="52"/>
      <c r="Z267" s="106">
        <f t="shared" si="18"/>
        <v>2</v>
      </c>
      <c r="AA267" s="27">
        <f t="shared" si="19"/>
        <v>2</v>
      </c>
    </row>
    <row r="268" spans="1:27" s="6" customFormat="1" ht="17">
      <c r="A268" s="2"/>
      <c r="G268" s="6" t="s">
        <v>489</v>
      </c>
      <c r="H268" s="2"/>
      <c r="P268" s="226"/>
      <c r="Q268" s="226"/>
      <c r="R268" s="226"/>
      <c r="S268" s="226"/>
      <c r="T268" s="226"/>
      <c r="U268" s="226"/>
      <c r="V268" s="226"/>
      <c r="W268" s="226"/>
      <c r="X268" s="226"/>
      <c r="Y268" s="226"/>
    </row>
    <row r="269" spans="1:27" s="6" customFormat="1" ht="17">
      <c r="A269" s="2"/>
      <c r="G269" s="6" t="s">
        <v>489</v>
      </c>
      <c r="H269" s="2"/>
      <c r="P269" s="226"/>
      <c r="Q269" s="226"/>
      <c r="R269" s="226"/>
      <c r="S269" s="226"/>
      <c r="T269" s="226"/>
      <c r="U269" s="226"/>
      <c r="V269" s="226"/>
      <c r="W269" s="226"/>
      <c r="X269" s="226"/>
      <c r="Y269" s="226"/>
    </row>
    <row r="270" spans="1:27" s="6" customFormat="1" ht="17">
      <c r="A270" s="2"/>
      <c r="E270" s="195" t="s">
        <v>2582</v>
      </c>
      <c r="G270" s="6" t="s">
        <v>489</v>
      </c>
      <c r="H270" s="2"/>
      <c r="P270" s="226"/>
      <c r="Q270" s="226"/>
      <c r="R270" s="226"/>
      <c r="S270" s="226"/>
      <c r="T270" s="226"/>
      <c r="U270" s="226"/>
      <c r="V270" s="226"/>
      <c r="W270" s="226"/>
      <c r="X270" s="226"/>
      <c r="Y270" s="226"/>
    </row>
    <row r="271" spans="1:27" ht="409.6">
      <c r="A271" s="2">
        <v>2174</v>
      </c>
      <c r="B271" s="2" t="s">
        <v>2583</v>
      </c>
      <c r="E271" s="128" t="s">
        <v>4142</v>
      </c>
      <c r="F271" s="5" t="s">
        <v>2584</v>
      </c>
      <c r="G271" s="5" t="s">
        <v>2585</v>
      </c>
      <c r="H271" s="37"/>
      <c r="I271" s="218" t="s">
        <v>4139</v>
      </c>
      <c r="J271" s="37"/>
      <c r="K271" s="218" t="s">
        <v>4140</v>
      </c>
      <c r="L271" s="37"/>
      <c r="M271" s="218" t="s">
        <v>4141</v>
      </c>
      <c r="P271" s="147">
        <v>2</v>
      </c>
      <c r="Q271" s="148" t="s">
        <v>5089</v>
      </c>
      <c r="R271" s="148"/>
      <c r="S271" s="50">
        <v>2</v>
      </c>
      <c r="T271" s="52"/>
      <c r="U271" s="147"/>
      <c r="V271" s="148"/>
      <c r="W271" s="148"/>
      <c r="X271" s="50"/>
      <c r="Y271" s="52"/>
      <c r="Z271" s="106">
        <f t="shared" si="18"/>
        <v>2</v>
      </c>
      <c r="AA271" s="27">
        <f t="shared" si="19"/>
        <v>2</v>
      </c>
    </row>
    <row r="272" spans="1:27" ht="409.6">
      <c r="A272" s="2">
        <v>2175</v>
      </c>
      <c r="B272" s="2" t="s">
        <v>2583</v>
      </c>
      <c r="E272" s="128" t="s">
        <v>4143</v>
      </c>
      <c r="F272" s="5" t="s">
        <v>2586</v>
      </c>
      <c r="G272" s="5" t="s">
        <v>2587</v>
      </c>
      <c r="H272" s="37"/>
      <c r="I272" s="218" t="s">
        <v>4139</v>
      </c>
      <c r="J272" s="37"/>
      <c r="K272" s="218" t="s">
        <v>4140</v>
      </c>
      <c r="L272" s="37"/>
      <c r="M272" s="218" t="s">
        <v>4141</v>
      </c>
      <c r="P272" s="147">
        <v>2</v>
      </c>
      <c r="Q272" s="148" t="s">
        <v>5090</v>
      </c>
      <c r="R272" s="148"/>
      <c r="S272" s="50">
        <v>2</v>
      </c>
      <c r="T272" s="52" t="s">
        <v>5475</v>
      </c>
      <c r="U272" s="147"/>
      <c r="V272" s="148"/>
      <c r="W272" s="148"/>
      <c r="X272" s="50"/>
      <c r="Y272" s="52"/>
      <c r="Z272" s="106">
        <f t="shared" si="18"/>
        <v>2</v>
      </c>
      <c r="AA272" s="27">
        <f t="shared" si="19"/>
        <v>2</v>
      </c>
    </row>
    <row r="273" spans="1:27" ht="409.6">
      <c r="A273" s="2">
        <v>2176</v>
      </c>
      <c r="B273" s="2" t="s">
        <v>2583</v>
      </c>
      <c r="E273" s="128" t="s">
        <v>4144</v>
      </c>
      <c r="F273" s="5" t="s">
        <v>2588</v>
      </c>
      <c r="G273" s="5" t="s">
        <v>2589</v>
      </c>
      <c r="H273" s="37"/>
      <c r="I273" s="218" t="s">
        <v>4139</v>
      </c>
      <c r="J273" s="37"/>
      <c r="K273" s="218" t="s">
        <v>4140</v>
      </c>
      <c r="L273" s="37"/>
      <c r="M273" s="218" t="s">
        <v>4141</v>
      </c>
      <c r="P273" s="147">
        <v>2</v>
      </c>
      <c r="Q273" s="148" t="s">
        <v>5091</v>
      </c>
      <c r="R273" s="148"/>
      <c r="S273" s="50">
        <v>2</v>
      </c>
      <c r="T273" s="52"/>
      <c r="U273" s="147"/>
      <c r="V273" s="148"/>
      <c r="W273" s="148"/>
      <c r="X273" s="50"/>
      <c r="Y273" s="52"/>
      <c r="Z273" s="106">
        <f t="shared" si="18"/>
        <v>2</v>
      </c>
      <c r="AA273" s="27">
        <f t="shared" si="19"/>
        <v>2</v>
      </c>
    </row>
    <row r="274" spans="1:27" ht="409.6">
      <c r="A274" s="2">
        <v>2177</v>
      </c>
      <c r="B274" s="2" t="s">
        <v>2583</v>
      </c>
      <c r="E274" s="128" t="s">
        <v>4145</v>
      </c>
      <c r="F274" s="5" t="s">
        <v>2590</v>
      </c>
      <c r="G274" s="5" t="s">
        <v>2591</v>
      </c>
      <c r="H274" s="37"/>
      <c r="I274" s="218" t="s">
        <v>4139</v>
      </c>
      <c r="J274" s="37"/>
      <c r="K274" s="218" t="s">
        <v>4140</v>
      </c>
      <c r="L274" s="37"/>
      <c r="M274" s="218" t="s">
        <v>4141</v>
      </c>
      <c r="P274" s="147">
        <v>0</v>
      </c>
      <c r="Q274" s="148"/>
      <c r="R274" s="148"/>
      <c r="S274" s="50">
        <v>0</v>
      </c>
      <c r="T274" s="52"/>
      <c r="U274" s="147"/>
      <c r="V274" s="148"/>
      <c r="W274" s="148"/>
      <c r="X274" s="50"/>
      <c r="Y274" s="52"/>
      <c r="Z274" s="106">
        <f t="shared" si="18"/>
        <v>0</v>
      </c>
      <c r="AA274" s="27">
        <f t="shared" si="19"/>
        <v>0</v>
      </c>
    </row>
    <row r="275" spans="1:27" s="6" customFormat="1" ht="17">
      <c r="A275" s="2"/>
      <c r="G275" s="6" t="s">
        <v>489</v>
      </c>
      <c r="H275" s="2"/>
      <c r="P275" s="226"/>
      <c r="Q275" s="226"/>
      <c r="R275" s="226"/>
      <c r="S275" s="226"/>
      <c r="T275" s="226"/>
      <c r="U275" s="226"/>
      <c r="V275" s="226"/>
      <c r="W275" s="226"/>
      <c r="X275" s="226"/>
      <c r="Y275" s="226"/>
    </row>
    <row r="276" spans="1:27" s="6" customFormat="1" ht="17">
      <c r="A276" s="2"/>
      <c r="G276" s="6" t="s">
        <v>489</v>
      </c>
      <c r="H276" s="2"/>
      <c r="P276" s="226"/>
      <c r="Q276" s="226"/>
      <c r="R276" s="226"/>
      <c r="S276" s="226"/>
      <c r="T276" s="226"/>
      <c r="U276" s="226"/>
      <c r="V276" s="226"/>
      <c r="W276" s="226"/>
      <c r="X276" s="226"/>
      <c r="Y276" s="226"/>
    </row>
    <row r="277" spans="1:27" s="6" customFormat="1" ht="34">
      <c r="A277" s="2"/>
      <c r="E277" s="195" t="s">
        <v>2592</v>
      </c>
      <c r="G277" s="6" t="s">
        <v>489</v>
      </c>
      <c r="H277" s="2"/>
      <c r="P277" s="226"/>
      <c r="Q277" s="226"/>
      <c r="R277" s="226"/>
      <c r="S277" s="226"/>
      <c r="T277" s="226"/>
      <c r="U277" s="226"/>
      <c r="V277" s="226"/>
      <c r="W277" s="226"/>
      <c r="X277" s="226"/>
      <c r="Y277" s="226"/>
    </row>
    <row r="278" spans="1:27" ht="409.6">
      <c r="A278" s="2">
        <v>2178</v>
      </c>
      <c r="B278" s="2" t="s">
        <v>2593</v>
      </c>
      <c r="E278" s="128" t="s">
        <v>4149</v>
      </c>
      <c r="F278" s="5" t="s">
        <v>2594</v>
      </c>
      <c r="G278" s="5" t="s">
        <v>2595</v>
      </c>
      <c r="H278" s="37"/>
      <c r="I278" s="218" t="s">
        <v>4146</v>
      </c>
      <c r="J278" s="37"/>
      <c r="K278" s="218" t="s">
        <v>4147</v>
      </c>
      <c r="L278" s="37"/>
      <c r="M278" s="218" t="s">
        <v>4148</v>
      </c>
      <c r="P278" s="147">
        <v>2</v>
      </c>
      <c r="Q278" s="148" t="s">
        <v>5092</v>
      </c>
      <c r="R278" s="148"/>
      <c r="S278" s="50">
        <v>2</v>
      </c>
      <c r="T278" s="52"/>
      <c r="U278" s="147"/>
      <c r="V278" s="148"/>
      <c r="W278" s="148"/>
      <c r="X278" s="50"/>
      <c r="Y278" s="52"/>
      <c r="Z278" s="106">
        <f t="shared" si="18"/>
        <v>2</v>
      </c>
      <c r="AA278" s="27">
        <f t="shared" si="19"/>
        <v>2</v>
      </c>
    </row>
    <row r="279" spans="1:27" ht="409.6">
      <c r="A279" s="2">
        <v>2179</v>
      </c>
      <c r="B279" s="2" t="s">
        <v>2596</v>
      </c>
      <c r="E279" s="128" t="s">
        <v>4152</v>
      </c>
      <c r="F279" s="5" t="s">
        <v>2597</v>
      </c>
      <c r="G279" s="5" t="s">
        <v>2598</v>
      </c>
      <c r="H279" s="37"/>
      <c r="I279" s="218" t="s">
        <v>4150</v>
      </c>
      <c r="J279" s="37"/>
      <c r="K279" s="218" t="s">
        <v>4147</v>
      </c>
      <c r="L279" s="37"/>
      <c r="M279" s="218" t="s">
        <v>4151</v>
      </c>
      <c r="P279" s="147">
        <v>3</v>
      </c>
      <c r="Q279" s="148" t="s">
        <v>5093</v>
      </c>
      <c r="R279" s="148"/>
      <c r="S279" s="50">
        <v>2</v>
      </c>
      <c r="T279" s="52"/>
      <c r="U279" s="147"/>
      <c r="V279" s="148"/>
      <c r="W279" s="148"/>
      <c r="X279" s="50"/>
      <c r="Y279" s="52"/>
      <c r="Z279" s="106">
        <f t="shared" si="18"/>
        <v>3</v>
      </c>
      <c r="AA279" s="27">
        <f t="shared" si="19"/>
        <v>2</v>
      </c>
    </row>
    <row r="280" spans="1:27" ht="409.6">
      <c r="A280" s="2">
        <v>2180</v>
      </c>
      <c r="B280" s="2" t="s">
        <v>2596</v>
      </c>
      <c r="E280" s="128" t="s">
        <v>4153</v>
      </c>
      <c r="F280" s="5" t="s">
        <v>2599</v>
      </c>
      <c r="G280" s="5" t="s">
        <v>2600</v>
      </c>
      <c r="H280" s="37"/>
      <c r="I280" s="218" t="s">
        <v>4150</v>
      </c>
      <c r="J280" s="37"/>
      <c r="K280" s="218" t="s">
        <v>4147</v>
      </c>
      <c r="L280" s="37"/>
      <c r="M280" s="218" t="s">
        <v>4151</v>
      </c>
      <c r="P280" s="147">
        <v>3</v>
      </c>
      <c r="Q280" s="148" t="s">
        <v>5094</v>
      </c>
      <c r="R280" s="148"/>
      <c r="S280" s="50">
        <v>3</v>
      </c>
      <c r="T280" s="52"/>
      <c r="U280" s="147"/>
      <c r="V280" s="148"/>
      <c r="W280" s="148"/>
      <c r="X280" s="50"/>
      <c r="Y280" s="52"/>
      <c r="Z280" s="106">
        <f t="shared" si="18"/>
        <v>3</v>
      </c>
      <c r="AA280" s="27">
        <f t="shared" si="19"/>
        <v>3</v>
      </c>
    </row>
    <row r="281" spans="1:27" ht="409.6">
      <c r="A281" s="2">
        <v>2181</v>
      </c>
      <c r="B281" s="2" t="s">
        <v>2596</v>
      </c>
      <c r="E281" s="128" t="s">
        <v>4154</v>
      </c>
      <c r="F281" s="5" t="s">
        <v>2601</v>
      </c>
      <c r="G281" s="5" t="s">
        <v>2602</v>
      </c>
      <c r="H281" s="37"/>
      <c r="I281" s="218" t="s">
        <v>4150</v>
      </c>
      <c r="J281" s="37"/>
      <c r="K281" s="218" t="s">
        <v>4147</v>
      </c>
      <c r="L281" s="37"/>
      <c r="M281" s="218" t="s">
        <v>4151</v>
      </c>
      <c r="P281" s="147">
        <v>2</v>
      </c>
      <c r="Q281" s="148" t="s">
        <v>5095</v>
      </c>
      <c r="R281" s="148"/>
      <c r="S281" s="50">
        <v>2</v>
      </c>
      <c r="T281" s="52"/>
      <c r="U281" s="147"/>
      <c r="V281" s="148"/>
      <c r="W281" s="148"/>
      <c r="X281" s="50"/>
      <c r="Y281" s="52"/>
      <c r="Z281" s="106">
        <f t="shared" si="18"/>
        <v>2</v>
      </c>
      <c r="AA281" s="27">
        <f t="shared" si="19"/>
        <v>2</v>
      </c>
    </row>
    <row r="282" spans="1:27" ht="409.6">
      <c r="A282" s="2">
        <v>2182</v>
      </c>
      <c r="B282" s="2" t="s">
        <v>2596</v>
      </c>
      <c r="E282" s="128" t="s">
        <v>4155</v>
      </c>
      <c r="F282" s="5" t="s">
        <v>2603</v>
      </c>
      <c r="G282" s="5" t="s">
        <v>2604</v>
      </c>
      <c r="H282" s="37"/>
      <c r="I282" s="218" t="s">
        <v>4150</v>
      </c>
      <c r="J282" s="37"/>
      <c r="K282" s="218" t="s">
        <v>4147</v>
      </c>
      <c r="L282" s="37"/>
      <c r="M282" s="218" t="s">
        <v>4151</v>
      </c>
      <c r="P282" s="147">
        <v>2</v>
      </c>
      <c r="Q282" s="148" t="s">
        <v>5096</v>
      </c>
      <c r="R282" s="148"/>
      <c r="S282" s="50">
        <v>2</v>
      </c>
      <c r="T282" s="52"/>
      <c r="U282" s="147"/>
      <c r="V282" s="148"/>
      <c r="W282" s="148"/>
      <c r="X282" s="50"/>
      <c r="Y282" s="52"/>
      <c r="Z282" s="106">
        <f t="shared" si="18"/>
        <v>2</v>
      </c>
      <c r="AA282" s="27">
        <f t="shared" si="19"/>
        <v>2</v>
      </c>
    </row>
    <row r="283" spans="1:27" ht="409.6">
      <c r="A283" s="2">
        <v>2183</v>
      </c>
      <c r="B283" s="2" t="s">
        <v>2596</v>
      </c>
      <c r="E283" s="128" t="s">
        <v>4156</v>
      </c>
      <c r="F283" s="5" t="s">
        <v>2605</v>
      </c>
      <c r="G283" s="5" t="s">
        <v>2606</v>
      </c>
      <c r="H283" s="37"/>
      <c r="I283" s="218" t="s">
        <v>4150</v>
      </c>
      <c r="J283" s="37"/>
      <c r="K283" s="218" t="s">
        <v>4147</v>
      </c>
      <c r="L283" s="37"/>
      <c r="M283" s="218" t="s">
        <v>4151</v>
      </c>
      <c r="P283" s="147">
        <v>2</v>
      </c>
      <c r="Q283" s="148" t="s">
        <v>5097</v>
      </c>
      <c r="R283" s="148"/>
      <c r="S283" s="50">
        <v>0</v>
      </c>
      <c r="T283" s="52" t="s">
        <v>5476</v>
      </c>
      <c r="U283" s="147"/>
      <c r="V283" s="148"/>
      <c r="W283" s="148"/>
      <c r="X283" s="50"/>
      <c r="Y283" s="52"/>
      <c r="Z283" s="106">
        <f t="shared" si="18"/>
        <v>2</v>
      </c>
      <c r="AA283" s="27">
        <f t="shared" si="19"/>
        <v>0</v>
      </c>
    </row>
    <row r="284" spans="1:27" ht="409.6">
      <c r="A284" s="2">
        <v>2184</v>
      </c>
      <c r="B284" s="2" t="s">
        <v>2607</v>
      </c>
      <c r="E284" s="128" t="s">
        <v>4159</v>
      </c>
      <c r="F284" s="5" t="s">
        <v>2608</v>
      </c>
      <c r="G284" s="5" t="s">
        <v>2609</v>
      </c>
      <c r="H284" s="37"/>
      <c r="I284" s="218" t="s">
        <v>4157</v>
      </c>
      <c r="J284" s="37"/>
      <c r="K284" s="218" t="s">
        <v>4158</v>
      </c>
      <c r="L284" s="37"/>
      <c r="M284" s="218" t="s">
        <v>4151</v>
      </c>
      <c r="P284" s="147">
        <v>1</v>
      </c>
      <c r="Q284" s="148"/>
      <c r="R284" s="148"/>
      <c r="S284" s="50">
        <v>1</v>
      </c>
      <c r="T284" s="52"/>
      <c r="U284" s="147"/>
      <c r="V284" s="148"/>
      <c r="W284" s="148"/>
      <c r="X284" s="50"/>
      <c r="Y284" s="52"/>
      <c r="Z284" s="106">
        <f t="shared" si="18"/>
        <v>1</v>
      </c>
      <c r="AA284" s="27">
        <f t="shared" si="19"/>
        <v>1</v>
      </c>
    </row>
    <row r="285" spans="1:27" ht="409.6">
      <c r="A285" s="2">
        <v>2185</v>
      </c>
      <c r="B285" s="2" t="s">
        <v>2596</v>
      </c>
      <c r="E285" s="128" t="s">
        <v>4160</v>
      </c>
      <c r="F285" s="5" t="s">
        <v>2610</v>
      </c>
      <c r="G285" s="5" t="s">
        <v>2611</v>
      </c>
      <c r="H285" s="37"/>
      <c r="I285" s="218" t="s">
        <v>4150</v>
      </c>
      <c r="J285" s="37"/>
      <c r="K285" s="218" t="s">
        <v>4147</v>
      </c>
      <c r="L285" s="37"/>
      <c r="M285" s="218" t="s">
        <v>4151</v>
      </c>
      <c r="P285" s="147">
        <v>0</v>
      </c>
      <c r="Q285" s="148"/>
      <c r="R285" s="148"/>
      <c r="S285" s="50">
        <v>0</v>
      </c>
      <c r="T285" s="52"/>
      <c r="U285" s="147"/>
      <c r="V285" s="148"/>
      <c r="W285" s="148"/>
      <c r="X285" s="50"/>
      <c r="Y285" s="52"/>
      <c r="Z285" s="106">
        <f t="shared" si="18"/>
        <v>0</v>
      </c>
      <c r="AA285" s="27">
        <f t="shared" si="19"/>
        <v>0</v>
      </c>
    </row>
    <row r="286" spans="1:27" ht="409.6">
      <c r="A286" s="2">
        <v>2186</v>
      </c>
      <c r="B286" s="2" t="s">
        <v>2596</v>
      </c>
      <c r="E286" s="128" t="s">
        <v>4161</v>
      </c>
      <c r="F286" s="5" t="s">
        <v>2612</v>
      </c>
      <c r="G286" s="5" t="s">
        <v>2613</v>
      </c>
      <c r="H286" s="37"/>
      <c r="I286" s="218" t="s">
        <v>4150</v>
      </c>
      <c r="J286" s="37"/>
      <c r="K286" s="218" t="s">
        <v>4147</v>
      </c>
      <c r="L286" s="37"/>
      <c r="M286" s="218" t="s">
        <v>4151</v>
      </c>
      <c r="P286" s="147">
        <v>4</v>
      </c>
      <c r="Q286" s="148" t="s">
        <v>5098</v>
      </c>
      <c r="R286" s="148"/>
      <c r="S286" s="50">
        <v>3</v>
      </c>
      <c r="T286" s="52" t="s">
        <v>5477</v>
      </c>
      <c r="U286" s="147"/>
      <c r="V286" s="148"/>
      <c r="W286" s="148"/>
      <c r="X286" s="50"/>
      <c r="Y286" s="52"/>
      <c r="Z286" s="106">
        <f t="shared" si="18"/>
        <v>4</v>
      </c>
      <c r="AA286" s="27">
        <f t="shared" si="19"/>
        <v>3</v>
      </c>
    </row>
    <row r="287" spans="1:27" ht="409.6">
      <c r="A287" s="2">
        <v>2187</v>
      </c>
      <c r="B287" s="2" t="s">
        <v>2614</v>
      </c>
      <c r="E287" s="128" t="s">
        <v>4164</v>
      </c>
      <c r="F287" s="5" t="s">
        <v>2615</v>
      </c>
      <c r="G287" s="5" t="s">
        <v>2561</v>
      </c>
      <c r="H287" s="37"/>
      <c r="I287" s="218" t="s">
        <v>4162</v>
      </c>
      <c r="J287" s="37"/>
      <c r="K287" s="218" t="s">
        <v>4163</v>
      </c>
      <c r="L287" s="37"/>
      <c r="M287" s="37"/>
      <c r="P287" s="147">
        <v>2</v>
      </c>
      <c r="Q287" s="148" t="s">
        <v>5099</v>
      </c>
      <c r="R287" s="148"/>
      <c r="S287" s="50">
        <v>2</v>
      </c>
      <c r="T287" s="52"/>
      <c r="U287" s="147"/>
      <c r="V287" s="148"/>
      <c r="W287" s="148"/>
      <c r="X287" s="50"/>
      <c r="Y287" s="52"/>
      <c r="Z287" s="106">
        <f t="shared" si="18"/>
        <v>2</v>
      </c>
      <c r="AA287" s="27">
        <f t="shared" si="19"/>
        <v>2</v>
      </c>
    </row>
    <row r="288" spans="1:27" s="6" customFormat="1" ht="17">
      <c r="A288" s="2"/>
      <c r="G288" s="6" t="s">
        <v>489</v>
      </c>
      <c r="H288" s="2"/>
      <c r="P288" s="226"/>
      <c r="Q288" s="226"/>
      <c r="R288" s="226"/>
      <c r="S288" s="226"/>
      <c r="T288" s="226"/>
      <c r="U288" s="226"/>
      <c r="V288" s="226"/>
      <c r="W288" s="226"/>
      <c r="X288" s="226"/>
      <c r="Y288" s="226"/>
    </row>
    <row r="289" spans="1:27" s="6" customFormat="1" ht="17">
      <c r="A289" s="2"/>
      <c r="G289" s="6" t="s">
        <v>489</v>
      </c>
      <c r="H289" s="2"/>
      <c r="P289" s="226"/>
      <c r="Q289" s="226"/>
      <c r="R289" s="226"/>
      <c r="S289" s="226"/>
      <c r="T289" s="226"/>
      <c r="U289" s="226"/>
      <c r="V289" s="226"/>
      <c r="W289" s="226"/>
      <c r="X289" s="226"/>
      <c r="Y289" s="226"/>
    </row>
    <row r="290" spans="1:27" s="6" customFormat="1" ht="17">
      <c r="A290" s="2"/>
      <c r="E290" s="195" t="s">
        <v>1042</v>
      </c>
      <c r="G290" s="6" t="s">
        <v>489</v>
      </c>
      <c r="H290" s="2"/>
      <c r="P290" s="226"/>
      <c r="Q290" s="226"/>
      <c r="R290" s="226"/>
      <c r="S290" s="226"/>
      <c r="T290" s="226"/>
      <c r="U290" s="226"/>
      <c r="V290" s="226"/>
      <c r="W290" s="226"/>
      <c r="X290" s="226"/>
      <c r="Y290" s="226"/>
    </row>
    <row r="291" spans="1:27" ht="119">
      <c r="A291" s="2">
        <v>2188</v>
      </c>
      <c r="E291" s="219" t="s">
        <v>4165</v>
      </c>
      <c r="F291" s="5" t="s">
        <v>2616</v>
      </c>
      <c r="G291" s="5" t="s">
        <v>2617</v>
      </c>
      <c r="H291" s="37"/>
      <c r="I291" s="37"/>
      <c r="J291" s="37"/>
      <c r="K291" s="37"/>
      <c r="L291" s="37"/>
      <c r="M291" s="37"/>
      <c r="P291" s="147">
        <v>3</v>
      </c>
      <c r="Q291" s="148" t="s">
        <v>5100</v>
      </c>
      <c r="R291" s="148"/>
      <c r="S291" s="50">
        <v>3</v>
      </c>
      <c r="T291" s="52"/>
      <c r="U291" s="147"/>
      <c r="V291" s="148"/>
      <c r="W291" s="148"/>
      <c r="X291" s="50"/>
      <c r="Y291" s="52"/>
      <c r="Z291" s="106">
        <f t="shared" si="18"/>
        <v>3</v>
      </c>
      <c r="AA291" s="27">
        <f t="shared" si="19"/>
        <v>3</v>
      </c>
    </row>
    <row r="292" spans="1:27" ht="136">
      <c r="A292" s="2">
        <v>2189</v>
      </c>
      <c r="E292" s="219" t="s">
        <v>4166</v>
      </c>
      <c r="F292" s="5" t="s">
        <v>2618</v>
      </c>
      <c r="G292" s="5" t="s">
        <v>2619</v>
      </c>
      <c r="H292" s="37"/>
      <c r="I292" s="37"/>
      <c r="J292" s="37"/>
      <c r="K292" s="37"/>
      <c r="L292" s="37"/>
      <c r="M292" s="37"/>
      <c r="P292" s="147">
        <v>3</v>
      </c>
      <c r="Q292" s="148" t="s">
        <v>5101</v>
      </c>
      <c r="R292" s="148"/>
      <c r="S292" s="50">
        <v>3</v>
      </c>
      <c r="T292" s="52"/>
      <c r="U292" s="147"/>
      <c r="V292" s="148"/>
      <c r="W292" s="148"/>
      <c r="X292" s="50"/>
      <c r="Y292" s="52"/>
      <c r="Z292" s="106">
        <f t="shared" si="18"/>
        <v>3</v>
      </c>
      <c r="AA292" s="27">
        <f t="shared" si="19"/>
        <v>3</v>
      </c>
    </row>
    <row r="293" spans="1:27" ht="136">
      <c r="A293" s="2">
        <v>2190</v>
      </c>
      <c r="E293" s="219" t="s">
        <v>4167</v>
      </c>
      <c r="F293" s="5" t="s">
        <v>2620</v>
      </c>
      <c r="G293" s="5" t="s">
        <v>2621</v>
      </c>
      <c r="H293" s="37"/>
      <c r="I293" s="37"/>
      <c r="J293" s="37"/>
      <c r="K293" s="37"/>
      <c r="L293" s="37"/>
      <c r="M293" s="37"/>
      <c r="P293" s="147">
        <v>2</v>
      </c>
      <c r="Q293" s="148" t="s">
        <v>5102</v>
      </c>
      <c r="R293" s="148"/>
      <c r="S293" s="50">
        <v>2</v>
      </c>
      <c r="T293" s="52"/>
      <c r="U293" s="147"/>
      <c r="V293" s="148"/>
      <c r="W293" s="148"/>
      <c r="X293" s="50"/>
      <c r="Y293" s="52"/>
      <c r="Z293" s="106">
        <f t="shared" si="18"/>
        <v>2</v>
      </c>
      <c r="AA293" s="27">
        <f t="shared" si="19"/>
        <v>2</v>
      </c>
    </row>
    <row r="294" spans="1:27" ht="289">
      <c r="A294" s="2">
        <v>2191</v>
      </c>
      <c r="E294" s="219" t="s">
        <v>4168</v>
      </c>
      <c r="F294" s="5" t="s">
        <v>2622</v>
      </c>
      <c r="G294" s="5" t="s">
        <v>2623</v>
      </c>
      <c r="H294" s="37"/>
      <c r="I294" s="37"/>
      <c r="J294" s="37"/>
      <c r="K294" s="37"/>
      <c r="L294" s="37"/>
      <c r="M294" s="37"/>
      <c r="P294" s="147">
        <v>3</v>
      </c>
      <c r="Q294" s="148" t="s">
        <v>5103</v>
      </c>
      <c r="R294" s="148"/>
      <c r="S294" s="50">
        <v>3</v>
      </c>
      <c r="T294" s="52"/>
      <c r="U294" s="147"/>
      <c r="V294" s="148"/>
      <c r="W294" s="148"/>
      <c r="X294" s="50"/>
      <c r="Y294" s="52"/>
      <c r="Z294" s="106">
        <f t="shared" si="18"/>
        <v>3</v>
      </c>
      <c r="AA294" s="27">
        <f t="shared" si="19"/>
        <v>3</v>
      </c>
    </row>
    <row r="295" spans="1:27" ht="119">
      <c r="A295" s="2">
        <v>2192</v>
      </c>
      <c r="E295" s="219" t="s">
        <v>4169</v>
      </c>
      <c r="F295" s="5" t="s">
        <v>2624</v>
      </c>
      <c r="G295" s="5" t="s">
        <v>2625</v>
      </c>
      <c r="H295" s="37"/>
      <c r="I295" s="37"/>
      <c r="J295" s="37"/>
      <c r="K295" s="37"/>
      <c r="L295" s="37"/>
      <c r="M295" s="37"/>
      <c r="P295" s="147">
        <v>3</v>
      </c>
      <c r="Q295" s="148" t="s">
        <v>5104</v>
      </c>
      <c r="R295" s="148"/>
      <c r="S295" s="50">
        <v>3</v>
      </c>
      <c r="T295" s="52"/>
      <c r="U295" s="147"/>
      <c r="V295" s="148"/>
      <c r="W295" s="148"/>
      <c r="X295" s="50"/>
      <c r="Y295" s="52"/>
      <c r="Z295" s="106">
        <f t="shared" si="18"/>
        <v>3</v>
      </c>
      <c r="AA295" s="27">
        <f t="shared" si="19"/>
        <v>3</v>
      </c>
    </row>
    <row r="296" spans="1:27" ht="187">
      <c r="A296" s="2">
        <v>2193</v>
      </c>
      <c r="E296" s="219" t="s">
        <v>4170</v>
      </c>
      <c r="F296" s="5" t="s">
        <v>2626</v>
      </c>
      <c r="G296" s="5" t="s">
        <v>2627</v>
      </c>
      <c r="H296" s="37"/>
      <c r="I296" s="37"/>
      <c r="J296" s="37"/>
      <c r="K296" s="37"/>
      <c r="L296" s="37"/>
      <c r="M296" s="37"/>
      <c r="P296" s="147">
        <v>3</v>
      </c>
      <c r="Q296" s="148" t="s">
        <v>5105</v>
      </c>
      <c r="R296" s="148"/>
      <c r="S296" s="50">
        <v>3</v>
      </c>
      <c r="T296" s="52"/>
      <c r="U296" s="147"/>
      <c r="V296" s="148"/>
      <c r="W296" s="148"/>
      <c r="X296" s="50"/>
      <c r="Y296" s="52"/>
      <c r="Z296" s="106">
        <f t="shared" si="18"/>
        <v>3</v>
      </c>
      <c r="AA296" s="27">
        <f t="shared" si="19"/>
        <v>3</v>
      </c>
    </row>
    <row r="297" spans="1:27" ht="136">
      <c r="A297" s="2">
        <v>2194</v>
      </c>
      <c r="E297" s="219" t="s">
        <v>4171</v>
      </c>
      <c r="F297" s="5" t="s">
        <v>2628</v>
      </c>
      <c r="G297" s="5" t="s">
        <v>2629</v>
      </c>
      <c r="H297" s="37"/>
      <c r="I297" s="37"/>
      <c r="J297" s="37"/>
      <c r="K297" s="37"/>
      <c r="L297" s="37"/>
      <c r="M297" s="37"/>
      <c r="P297" s="147">
        <v>3</v>
      </c>
      <c r="Q297" s="148" t="s">
        <v>5106</v>
      </c>
      <c r="R297" s="148"/>
      <c r="S297" s="50">
        <v>3</v>
      </c>
      <c r="T297" s="52"/>
      <c r="U297" s="147"/>
      <c r="V297" s="148"/>
      <c r="W297" s="148"/>
      <c r="X297" s="50"/>
      <c r="Y297" s="52"/>
      <c r="Z297" s="106">
        <f t="shared" si="18"/>
        <v>3</v>
      </c>
      <c r="AA297" s="27">
        <f t="shared" si="19"/>
        <v>3</v>
      </c>
    </row>
    <row r="298" spans="1:27" ht="170">
      <c r="A298" s="2">
        <v>2195</v>
      </c>
      <c r="E298" s="219" t="s">
        <v>4172</v>
      </c>
      <c r="F298" s="5" t="s">
        <v>2630</v>
      </c>
      <c r="G298" s="5" t="s">
        <v>2631</v>
      </c>
      <c r="H298" s="37"/>
      <c r="I298" s="37"/>
      <c r="J298" s="37"/>
      <c r="K298" s="37"/>
      <c r="L298" s="37"/>
      <c r="M298" s="37"/>
      <c r="P298" s="147">
        <v>3</v>
      </c>
      <c r="Q298" s="148" t="s">
        <v>5107</v>
      </c>
      <c r="R298" s="148"/>
      <c r="S298" s="50">
        <v>3</v>
      </c>
      <c r="T298" s="52"/>
      <c r="U298" s="147"/>
      <c r="V298" s="148"/>
      <c r="W298" s="148"/>
      <c r="X298" s="50"/>
      <c r="Y298" s="52"/>
      <c r="Z298" s="106">
        <f t="shared" si="18"/>
        <v>3</v>
      </c>
      <c r="AA298" s="27">
        <f t="shared" si="19"/>
        <v>3</v>
      </c>
    </row>
    <row r="299" spans="1:27" s="6" customFormat="1">
      <c r="A299" s="2"/>
      <c r="H299" s="2"/>
      <c r="P299" s="226"/>
      <c r="Q299" s="226"/>
      <c r="R299" s="226"/>
      <c r="S299" s="226"/>
      <c r="T299" s="226"/>
      <c r="U299" s="226"/>
      <c r="V299" s="226"/>
      <c r="W299" s="226"/>
      <c r="X299" s="226"/>
      <c r="Y299" s="226"/>
    </row>
    <row r="300" spans="1:27" s="6" customFormat="1">
      <c r="A300" s="2"/>
      <c r="H300" s="2"/>
      <c r="P300" s="226"/>
      <c r="Q300" s="226"/>
      <c r="R300" s="226"/>
      <c r="S300" s="226"/>
      <c r="T300" s="226"/>
      <c r="U300" s="226"/>
      <c r="V300" s="226"/>
      <c r="W300" s="226"/>
      <c r="X300" s="226"/>
      <c r="Y300" s="226"/>
    </row>
    <row r="301" spans="1:27" s="6" customFormat="1" ht="34">
      <c r="A301" s="2"/>
      <c r="E301" s="195" t="s">
        <v>2632</v>
      </c>
      <c r="H301" s="2"/>
      <c r="P301" s="226"/>
      <c r="Q301" s="226"/>
      <c r="R301" s="226"/>
      <c r="S301" s="226"/>
      <c r="T301" s="226"/>
      <c r="U301" s="226"/>
      <c r="V301" s="226"/>
      <c r="W301" s="226"/>
      <c r="X301" s="226"/>
      <c r="Y301" s="226"/>
    </row>
    <row r="302" spans="1:27" ht="409.6">
      <c r="A302" s="2">
        <v>2196</v>
      </c>
      <c r="B302" s="2" t="s">
        <v>2633</v>
      </c>
      <c r="E302" s="128" t="s">
        <v>4175</v>
      </c>
      <c r="F302" s="5" t="s">
        <v>2634</v>
      </c>
      <c r="G302" s="5" t="s">
        <v>2635</v>
      </c>
      <c r="H302" s="218" t="s">
        <v>4173</v>
      </c>
      <c r="I302" s="37"/>
      <c r="J302" s="218" t="s">
        <v>4174</v>
      </c>
      <c r="K302" s="37"/>
      <c r="L302" s="37"/>
      <c r="M302" s="37"/>
      <c r="P302" s="147">
        <v>3</v>
      </c>
      <c r="Q302" s="148" t="s">
        <v>5108</v>
      </c>
      <c r="R302" s="148"/>
      <c r="S302" s="50">
        <v>3</v>
      </c>
      <c r="T302" s="52"/>
      <c r="U302" s="147"/>
      <c r="V302" s="148"/>
      <c r="W302" s="148"/>
      <c r="X302" s="50"/>
      <c r="Y302" s="52"/>
      <c r="Z302" s="106">
        <f t="shared" si="18"/>
        <v>3</v>
      </c>
      <c r="AA302" s="27">
        <f t="shared" si="19"/>
        <v>3</v>
      </c>
    </row>
    <row r="303" spans="1:27" s="6" customFormat="1">
      <c r="A303" s="2"/>
      <c r="H303" s="2"/>
      <c r="P303" s="226"/>
      <c r="Q303" s="226"/>
      <c r="R303" s="226"/>
      <c r="S303" s="226"/>
      <c r="T303" s="226"/>
      <c r="U303" s="226"/>
      <c r="V303" s="226"/>
      <c r="W303" s="226"/>
      <c r="X303" s="226"/>
      <c r="Y303" s="226"/>
    </row>
    <row r="304" spans="1:27" s="6" customFormat="1">
      <c r="A304" s="2"/>
      <c r="H304" s="2"/>
      <c r="P304" s="226"/>
      <c r="Q304" s="226"/>
      <c r="R304" s="226"/>
      <c r="S304" s="226"/>
      <c r="T304" s="226"/>
      <c r="U304" s="226"/>
      <c r="V304" s="226"/>
      <c r="W304" s="226"/>
      <c r="X304" s="226"/>
      <c r="Y304" s="226"/>
    </row>
    <row r="305" spans="1:27" s="6" customFormat="1" ht="19">
      <c r="A305" s="2"/>
      <c r="E305" s="231" t="s">
        <v>92</v>
      </c>
      <c r="F305" s="231"/>
      <c r="G305" s="231"/>
      <c r="H305" s="2"/>
      <c r="P305" s="226"/>
      <c r="Q305" s="226"/>
      <c r="R305" s="226"/>
      <c r="S305" s="226"/>
      <c r="T305" s="226"/>
      <c r="U305" s="226"/>
      <c r="V305" s="226"/>
      <c r="W305" s="226"/>
      <c r="X305" s="226"/>
      <c r="Y305" s="226"/>
    </row>
    <row r="306" spans="1:27" s="6" customFormat="1" ht="17">
      <c r="A306" s="2"/>
      <c r="E306" s="195" t="s">
        <v>2636</v>
      </c>
      <c r="H306" s="2"/>
      <c r="P306" s="226"/>
      <c r="Q306" s="226"/>
      <c r="R306" s="226"/>
      <c r="S306" s="226"/>
      <c r="T306" s="226"/>
      <c r="U306" s="226"/>
      <c r="V306" s="226"/>
      <c r="W306" s="226"/>
      <c r="X306" s="226"/>
      <c r="Y306" s="226"/>
    </row>
    <row r="307" spans="1:27" ht="409.6">
      <c r="A307" s="2">
        <v>2197</v>
      </c>
      <c r="B307" s="2" t="s">
        <v>2637</v>
      </c>
      <c r="E307" s="128" t="s">
        <v>4177</v>
      </c>
      <c r="F307" s="5" t="s">
        <v>2638</v>
      </c>
      <c r="G307" s="5" t="s">
        <v>2639</v>
      </c>
      <c r="H307" s="37"/>
      <c r="I307" s="218" t="s">
        <v>4176</v>
      </c>
      <c r="J307" s="37"/>
      <c r="K307" s="37"/>
      <c r="L307" s="37"/>
      <c r="M307" s="37"/>
      <c r="P307" s="147">
        <v>0</v>
      </c>
      <c r="Q307" s="148"/>
      <c r="R307" s="148"/>
      <c r="S307" s="50">
        <v>0</v>
      </c>
      <c r="T307" s="52"/>
      <c r="U307" s="147"/>
      <c r="V307" s="148"/>
      <c r="W307" s="148"/>
      <c r="X307" s="50"/>
      <c r="Y307" s="52"/>
      <c r="Z307" s="106">
        <f t="shared" si="18"/>
        <v>0</v>
      </c>
      <c r="AA307" s="27">
        <f t="shared" si="19"/>
        <v>0</v>
      </c>
    </row>
    <row r="308" spans="1:27" ht="409.6">
      <c r="A308" s="2">
        <v>2198</v>
      </c>
      <c r="B308" s="2" t="s">
        <v>2640</v>
      </c>
      <c r="E308" s="128" t="s">
        <v>4180</v>
      </c>
      <c r="F308" s="5" t="s">
        <v>2641</v>
      </c>
      <c r="G308" s="5" t="s">
        <v>2642</v>
      </c>
      <c r="H308" s="37"/>
      <c r="I308" s="218" t="s">
        <v>4178</v>
      </c>
      <c r="J308" s="37"/>
      <c r="K308" s="218" t="s">
        <v>4179</v>
      </c>
      <c r="L308" s="37"/>
      <c r="M308" s="37"/>
      <c r="P308" s="147">
        <v>1</v>
      </c>
      <c r="Q308" s="148" t="s">
        <v>1448</v>
      </c>
      <c r="R308" s="148"/>
      <c r="S308" s="50">
        <v>1</v>
      </c>
      <c r="T308" s="52"/>
      <c r="U308" s="147"/>
      <c r="V308" s="148"/>
      <c r="W308" s="148"/>
      <c r="X308" s="50"/>
      <c r="Y308" s="52"/>
      <c r="Z308" s="106">
        <f t="shared" si="18"/>
        <v>1</v>
      </c>
      <c r="AA308" s="27">
        <f t="shared" si="19"/>
        <v>1</v>
      </c>
    </row>
    <row r="309" spans="1:27" ht="238">
      <c r="A309" s="2">
        <v>2199</v>
      </c>
      <c r="E309" s="219" t="s">
        <v>4181</v>
      </c>
      <c r="F309" s="5" t="s">
        <v>2643</v>
      </c>
      <c r="G309" s="5" t="s">
        <v>2644</v>
      </c>
      <c r="H309" s="37"/>
      <c r="I309" s="37"/>
      <c r="J309" s="37"/>
      <c r="K309" s="37"/>
      <c r="L309" s="37"/>
      <c r="M309" s="37"/>
      <c r="P309" s="147">
        <v>1</v>
      </c>
      <c r="Q309" s="148" t="s">
        <v>5109</v>
      </c>
      <c r="R309" s="148"/>
      <c r="S309" s="50">
        <v>1</v>
      </c>
      <c r="T309" s="52"/>
      <c r="U309" s="147"/>
      <c r="V309" s="148"/>
      <c r="W309" s="148"/>
      <c r="X309" s="50"/>
      <c r="Y309" s="52"/>
      <c r="Z309" s="106">
        <f t="shared" si="18"/>
        <v>1</v>
      </c>
      <c r="AA309" s="27">
        <f t="shared" si="19"/>
        <v>1</v>
      </c>
    </row>
    <row r="310" spans="1:27" ht="221">
      <c r="A310" s="2">
        <v>2200</v>
      </c>
      <c r="E310" s="219" t="s">
        <v>4182</v>
      </c>
      <c r="F310" s="5" t="s">
        <v>2645</v>
      </c>
      <c r="G310" s="5" t="s">
        <v>2646</v>
      </c>
      <c r="H310" s="37"/>
      <c r="I310" s="37"/>
      <c r="J310" s="37"/>
      <c r="K310" s="37"/>
      <c r="L310" s="37"/>
      <c r="M310" s="37"/>
      <c r="P310" s="147">
        <v>3</v>
      </c>
      <c r="Q310" s="148" t="s">
        <v>5110</v>
      </c>
      <c r="R310" s="148"/>
      <c r="S310" s="50">
        <v>3</v>
      </c>
      <c r="T310" s="52"/>
      <c r="U310" s="147"/>
      <c r="V310" s="148"/>
      <c r="W310" s="148"/>
      <c r="X310" s="50"/>
      <c r="Y310" s="52"/>
      <c r="Z310" s="106">
        <f t="shared" si="18"/>
        <v>3</v>
      </c>
      <c r="AA310" s="27">
        <f t="shared" si="19"/>
        <v>3</v>
      </c>
    </row>
    <row r="311" spans="1:27" ht="170">
      <c r="A311" s="2">
        <v>2201</v>
      </c>
      <c r="E311" s="219" t="s">
        <v>4183</v>
      </c>
      <c r="F311" s="5" t="s">
        <v>2647</v>
      </c>
      <c r="G311" s="5" t="s">
        <v>2648</v>
      </c>
      <c r="H311" s="37"/>
      <c r="I311" s="37"/>
      <c r="J311" s="37"/>
      <c r="K311" s="37"/>
      <c r="L311" s="37"/>
      <c r="M311" s="37"/>
      <c r="P311" s="147">
        <v>2</v>
      </c>
      <c r="Q311" s="148" t="s">
        <v>5111</v>
      </c>
      <c r="R311" s="148"/>
      <c r="S311" s="50">
        <v>2</v>
      </c>
      <c r="T311" s="52"/>
      <c r="U311" s="147"/>
      <c r="V311" s="148"/>
      <c r="W311" s="148"/>
      <c r="X311" s="50"/>
      <c r="Y311" s="52"/>
      <c r="Z311" s="106">
        <f t="shared" si="18"/>
        <v>2</v>
      </c>
      <c r="AA311" s="27">
        <f t="shared" si="19"/>
        <v>2</v>
      </c>
    </row>
    <row r="312" spans="1:27" s="6" customFormat="1" ht="17">
      <c r="A312" s="2"/>
      <c r="G312" s="6" t="s">
        <v>489</v>
      </c>
      <c r="H312" s="2"/>
      <c r="P312" s="226"/>
      <c r="Q312" s="226"/>
      <c r="R312" s="226"/>
      <c r="S312" s="226"/>
      <c r="T312" s="226"/>
      <c r="U312" s="226"/>
      <c r="V312" s="226"/>
      <c r="W312" s="226"/>
      <c r="X312" s="226"/>
      <c r="Y312" s="226"/>
    </row>
    <row r="313" spans="1:27" s="6" customFormat="1" ht="17">
      <c r="A313" s="2"/>
      <c r="G313" s="6" t="s">
        <v>489</v>
      </c>
      <c r="H313" s="2"/>
      <c r="P313" s="226"/>
      <c r="Q313" s="226"/>
      <c r="R313" s="226"/>
      <c r="S313" s="226"/>
      <c r="T313" s="226"/>
      <c r="U313" s="226"/>
      <c r="V313" s="226"/>
      <c r="W313" s="226"/>
      <c r="X313" s="226"/>
      <c r="Y313" s="226"/>
    </row>
    <row r="314" spans="1:27" s="6" customFormat="1" ht="17">
      <c r="A314" s="2"/>
      <c r="E314" s="195" t="s">
        <v>2649</v>
      </c>
      <c r="G314" s="6" t="s">
        <v>489</v>
      </c>
      <c r="H314" s="2"/>
      <c r="P314" s="226"/>
      <c r="Q314" s="226"/>
      <c r="R314" s="226"/>
      <c r="S314" s="226"/>
      <c r="T314" s="226"/>
      <c r="U314" s="226"/>
      <c r="V314" s="226"/>
      <c r="W314" s="226"/>
      <c r="X314" s="226"/>
      <c r="Y314" s="226"/>
    </row>
    <row r="315" spans="1:27" ht="409.6">
      <c r="A315" s="2">
        <v>2202</v>
      </c>
      <c r="B315" s="2" t="s">
        <v>2650</v>
      </c>
      <c r="E315" s="128" t="s">
        <v>4187</v>
      </c>
      <c r="F315" s="5" t="s">
        <v>2651</v>
      </c>
      <c r="G315" s="5" t="s">
        <v>2652</v>
      </c>
      <c r="H315" s="37"/>
      <c r="I315" s="218" t="s">
        <v>4184</v>
      </c>
      <c r="J315" s="37"/>
      <c r="K315" s="218" t="s">
        <v>4185</v>
      </c>
      <c r="L315" s="37"/>
      <c r="M315" s="218" t="s">
        <v>4186</v>
      </c>
      <c r="P315" s="147">
        <v>3</v>
      </c>
      <c r="Q315" s="148" t="s">
        <v>5112</v>
      </c>
      <c r="R315" s="148"/>
      <c r="S315" s="50">
        <v>3</v>
      </c>
      <c r="T315" s="52"/>
      <c r="U315" s="147"/>
      <c r="V315" s="148"/>
      <c r="W315" s="148"/>
      <c r="X315" s="50"/>
      <c r="Y315" s="52"/>
      <c r="Z315" s="106">
        <f t="shared" si="18"/>
        <v>3</v>
      </c>
      <c r="AA315" s="27">
        <f t="shared" si="19"/>
        <v>3</v>
      </c>
    </row>
    <row r="316" spans="1:27" ht="409.6">
      <c r="A316" s="2">
        <v>2203</v>
      </c>
      <c r="B316" s="2" t="s">
        <v>2653</v>
      </c>
      <c r="E316" s="128" t="s">
        <v>4190</v>
      </c>
      <c r="F316" s="5" t="s">
        <v>2654</v>
      </c>
      <c r="G316" s="5" t="s">
        <v>2655</v>
      </c>
      <c r="H316" s="37"/>
      <c r="I316" s="218" t="s">
        <v>4188</v>
      </c>
      <c r="J316" s="37"/>
      <c r="K316" s="218" t="s">
        <v>4189</v>
      </c>
      <c r="L316" s="37"/>
      <c r="M316" s="37"/>
      <c r="P316" s="147">
        <v>3</v>
      </c>
      <c r="Q316" s="148" t="s">
        <v>5113</v>
      </c>
      <c r="R316" s="148"/>
      <c r="S316" s="50">
        <v>3</v>
      </c>
      <c r="T316" s="52"/>
      <c r="U316" s="147"/>
      <c r="V316" s="148"/>
      <c r="W316" s="148"/>
      <c r="X316" s="50"/>
      <c r="Y316" s="52"/>
      <c r="Z316" s="106">
        <f t="shared" si="18"/>
        <v>3</v>
      </c>
      <c r="AA316" s="27">
        <f t="shared" si="19"/>
        <v>3</v>
      </c>
    </row>
    <row r="317" spans="1:27" s="6" customFormat="1" ht="17">
      <c r="A317" s="2"/>
      <c r="G317" s="6" t="s">
        <v>489</v>
      </c>
      <c r="H317" s="2"/>
      <c r="P317" s="226"/>
      <c r="Q317" s="226"/>
      <c r="R317" s="226"/>
      <c r="S317" s="226"/>
      <c r="T317" s="226"/>
      <c r="U317" s="226"/>
      <c r="V317" s="226"/>
      <c r="W317" s="226"/>
      <c r="X317" s="226"/>
      <c r="Y317" s="226"/>
    </row>
    <row r="318" spans="1:27" s="6" customFormat="1" ht="17">
      <c r="A318" s="2"/>
      <c r="G318" s="6" t="s">
        <v>489</v>
      </c>
      <c r="H318" s="2"/>
      <c r="P318" s="226"/>
      <c r="Q318" s="226"/>
      <c r="R318" s="226"/>
      <c r="S318" s="226"/>
      <c r="T318" s="226"/>
      <c r="U318" s="226"/>
      <c r="V318" s="226"/>
      <c r="W318" s="226"/>
      <c r="X318" s="226"/>
      <c r="Y318" s="226"/>
    </row>
    <row r="319" spans="1:27" s="6" customFormat="1" ht="17">
      <c r="A319" s="2"/>
      <c r="E319" s="195" t="s">
        <v>2656</v>
      </c>
      <c r="G319" s="6" t="s">
        <v>489</v>
      </c>
      <c r="H319" s="2"/>
      <c r="P319" s="226"/>
      <c r="Q319" s="226"/>
      <c r="R319" s="226"/>
      <c r="S319" s="226"/>
      <c r="T319" s="226"/>
      <c r="U319" s="226"/>
      <c r="V319" s="226"/>
      <c r="W319" s="226"/>
      <c r="X319" s="226"/>
      <c r="Y319" s="226"/>
    </row>
    <row r="320" spans="1:27" ht="238">
      <c r="A320" s="2">
        <v>2204</v>
      </c>
      <c r="E320" s="219" t="s">
        <v>4191</v>
      </c>
      <c r="F320" s="5" t="s">
        <v>2657</v>
      </c>
      <c r="G320" s="5" t="s">
        <v>2658</v>
      </c>
      <c r="H320" s="37"/>
      <c r="I320" s="37"/>
      <c r="J320" s="37"/>
      <c r="K320" s="37"/>
      <c r="L320" s="37"/>
      <c r="M320" s="37"/>
      <c r="P320" s="147">
        <v>4</v>
      </c>
      <c r="Q320" s="148" t="s">
        <v>5114</v>
      </c>
      <c r="R320" s="148"/>
      <c r="S320" s="223">
        <v>3.5</v>
      </c>
      <c r="T320" s="52"/>
      <c r="U320" s="147"/>
      <c r="V320" s="148"/>
      <c r="W320" s="148"/>
      <c r="X320" s="50"/>
      <c r="Y320" s="52"/>
      <c r="Z320" s="106">
        <f t="shared" si="18"/>
        <v>4</v>
      </c>
      <c r="AA320" s="27">
        <f t="shared" si="19"/>
        <v>3.5</v>
      </c>
    </row>
    <row r="321" spans="1:27" ht="409.6">
      <c r="A321" s="2">
        <v>2205</v>
      </c>
      <c r="B321" s="2" t="s">
        <v>2659</v>
      </c>
      <c r="E321" s="128" t="s">
        <v>4193</v>
      </c>
      <c r="F321" s="5" t="s">
        <v>2660</v>
      </c>
      <c r="G321" s="5" t="s">
        <v>2661</v>
      </c>
      <c r="H321" s="37"/>
      <c r="I321" s="218" t="s">
        <v>4192</v>
      </c>
      <c r="J321" s="37"/>
      <c r="K321" s="37"/>
      <c r="L321" s="37"/>
      <c r="M321" s="37"/>
      <c r="P321" s="147">
        <v>4</v>
      </c>
      <c r="Q321" s="148" t="s">
        <v>5115</v>
      </c>
      <c r="R321" s="148"/>
      <c r="S321" s="50">
        <v>3</v>
      </c>
      <c r="T321" s="52"/>
      <c r="U321" s="147"/>
      <c r="V321" s="148"/>
      <c r="W321" s="148"/>
      <c r="X321" s="50"/>
      <c r="Y321" s="52"/>
      <c r="Z321" s="106">
        <f t="shared" si="18"/>
        <v>4</v>
      </c>
      <c r="AA321" s="27">
        <f t="shared" si="19"/>
        <v>3</v>
      </c>
    </row>
    <row r="322" spans="1:27" s="6" customFormat="1">
      <c r="A322" s="2"/>
      <c r="H322" s="2"/>
      <c r="P322" s="226"/>
      <c r="Q322" s="226"/>
      <c r="R322" s="226"/>
      <c r="S322" s="226"/>
      <c r="T322" s="226"/>
      <c r="U322" s="226"/>
      <c r="V322" s="226"/>
      <c r="W322" s="226"/>
      <c r="X322" s="226"/>
      <c r="Y322" s="226"/>
    </row>
    <row r="323" spans="1:27" s="6" customFormat="1">
      <c r="A323" s="2"/>
      <c r="H323" s="2"/>
      <c r="P323" s="226"/>
      <c r="Q323" s="226"/>
      <c r="R323" s="226"/>
      <c r="S323" s="226"/>
      <c r="T323" s="226"/>
      <c r="U323" s="226"/>
      <c r="V323" s="226"/>
      <c r="W323" s="226"/>
      <c r="X323" s="226"/>
      <c r="Y323" s="226"/>
    </row>
    <row r="324" spans="1:27" s="6" customFormat="1" ht="19">
      <c r="A324" s="2"/>
      <c r="E324" s="231" t="s">
        <v>260</v>
      </c>
      <c r="F324" s="231"/>
      <c r="G324" s="231"/>
      <c r="H324" s="2"/>
      <c r="P324" s="226"/>
      <c r="Q324" s="226"/>
      <c r="R324" s="226"/>
      <c r="S324" s="226"/>
      <c r="T324" s="226"/>
      <c r="U324" s="226"/>
      <c r="V324" s="226"/>
      <c r="W324" s="226"/>
      <c r="X324" s="226"/>
      <c r="Y324" s="226"/>
    </row>
    <row r="325" spans="1:27" s="6" customFormat="1" ht="17">
      <c r="A325" s="2"/>
      <c r="E325" s="195" t="s">
        <v>125</v>
      </c>
      <c r="H325" s="2"/>
      <c r="P325" s="226"/>
      <c r="Q325" s="226"/>
      <c r="R325" s="226"/>
      <c r="S325" s="226"/>
      <c r="T325" s="226"/>
      <c r="U325" s="226"/>
      <c r="V325" s="226"/>
      <c r="W325" s="226"/>
      <c r="X325" s="226"/>
      <c r="Y325" s="226"/>
    </row>
    <row r="326" spans="1:27" ht="409.6">
      <c r="A326" s="2">
        <v>2206</v>
      </c>
      <c r="B326" s="2" t="s">
        <v>2662</v>
      </c>
      <c r="E326" s="128" t="s">
        <v>4196</v>
      </c>
      <c r="F326" s="5" t="s">
        <v>2663</v>
      </c>
      <c r="G326" s="5" t="s">
        <v>2664</v>
      </c>
      <c r="H326" s="37"/>
      <c r="I326" s="218" t="s">
        <v>4194</v>
      </c>
      <c r="J326" s="37"/>
      <c r="K326" s="218" t="s">
        <v>4195</v>
      </c>
      <c r="L326" s="37"/>
      <c r="M326" s="37"/>
      <c r="P326" s="147">
        <v>3</v>
      </c>
      <c r="Q326" s="148" t="s">
        <v>5116</v>
      </c>
      <c r="R326" s="148"/>
      <c r="S326" s="50">
        <v>3</v>
      </c>
      <c r="T326" s="52"/>
      <c r="U326" s="147"/>
      <c r="V326" s="148"/>
      <c r="W326" s="148"/>
      <c r="X326" s="50"/>
      <c r="Y326" s="52"/>
      <c r="Z326" s="106">
        <f t="shared" ref="Z326:Z389" si="20">IF(U326&lt;&gt;"",U326,IF(P326&lt;&gt;"",P326,IF(N326&lt;&gt;"",N326,"")))</f>
        <v>3</v>
      </c>
      <c r="AA326" s="27">
        <f t="shared" ref="AA326:AA389" si="21">IF(X326&lt;&gt;"",X326,IF(S326&lt;&gt;"",S326,IF(O326&lt;&gt;"",O326,"")))</f>
        <v>3</v>
      </c>
    </row>
    <row r="327" spans="1:27" s="6" customFormat="1" ht="17">
      <c r="A327" s="2"/>
      <c r="G327" s="6" t="s">
        <v>489</v>
      </c>
      <c r="H327" s="2"/>
      <c r="P327" s="226"/>
      <c r="Q327" s="226"/>
      <c r="R327" s="226"/>
      <c r="S327" s="226"/>
      <c r="T327" s="226"/>
      <c r="U327" s="226"/>
      <c r="V327" s="226"/>
      <c r="W327" s="226"/>
      <c r="X327" s="226"/>
      <c r="Y327" s="226"/>
    </row>
    <row r="328" spans="1:27" s="6" customFormat="1" ht="17">
      <c r="A328" s="2"/>
      <c r="G328" s="6" t="s">
        <v>489</v>
      </c>
      <c r="H328" s="2"/>
      <c r="P328" s="226"/>
      <c r="Q328" s="226"/>
      <c r="R328" s="226"/>
      <c r="S328" s="226"/>
      <c r="T328" s="226"/>
      <c r="U328" s="226"/>
      <c r="V328" s="226"/>
      <c r="W328" s="226"/>
      <c r="X328" s="226"/>
      <c r="Y328" s="226"/>
    </row>
    <row r="329" spans="1:27" s="6" customFormat="1" ht="17">
      <c r="A329" s="2"/>
      <c r="E329" s="195" t="s">
        <v>2289</v>
      </c>
      <c r="G329" s="6" t="s">
        <v>489</v>
      </c>
      <c r="H329" s="2"/>
      <c r="P329" s="226"/>
      <c r="Q329" s="226"/>
      <c r="R329" s="226"/>
      <c r="S329" s="226"/>
      <c r="T329" s="226"/>
      <c r="U329" s="226"/>
      <c r="V329" s="226"/>
      <c r="W329" s="226"/>
      <c r="X329" s="226"/>
      <c r="Y329" s="226"/>
    </row>
    <row r="330" spans="1:27" ht="289">
      <c r="A330" s="2">
        <v>2207</v>
      </c>
      <c r="E330" s="219" t="s">
        <v>4197</v>
      </c>
      <c r="F330" s="5" t="s">
        <v>2665</v>
      </c>
      <c r="G330" s="5" t="s">
        <v>2666</v>
      </c>
      <c r="H330" s="37"/>
      <c r="I330" s="37"/>
      <c r="J330" s="37"/>
      <c r="K330" s="37"/>
      <c r="L330" s="37"/>
      <c r="M330" s="37"/>
      <c r="P330" s="147">
        <v>2</v>
      </c>
      <c r="Q330" s="148" t="s">
        <v>5113</v>
      </c>
      <c r="R330" s="148"/>
      <c r="S330" s="50">
        <v>2</v>
      </c>
      <c r="T330" s="52"/>
      <c r="U330" s="147"/>
      <c r="V330" s="148"/>
      <c r="W330" s="148"/>
      <c r="X330" s="50"/>
      <c r="Y330" s="52"/>
      <c r="Z330" s="106">
        <f t="shared" si="20"/>
        <v>2</v>
      </c>
      <c r="AA330" s="27">
        <f t="shared" si="21"/>
        <v>2</v>
      </c>
    </row>
    <row r="331" spans="1:27" ht="204">
      <c r="A331" s="2">
        <v>2208</v>
      </c>
      <c r="B331" s="2" t="s">
        <v>2667</v>
      </c>
      <c r="E331" s="128" t="s">
        <v>4199</v>
      </c>
      <c r="F331" s="5" t="s">
        <v>2668</v>
      </c>
      <c r="G331" s="5" t="s">
        <v>2669</v>
      </c>
      <c r="H331" s="37"/>
      <c r="I331" s="218" t="s">
        <v>4198</v>
      </c>
      <c r="J331" s="37"/>
      <c r="K331" s="37"/>
      <c r="L331" s="37"/>
      <c r="M331" s="37"/>
      <c r="P331" s="147">
        <v>2</v>
      </c>
      <c r="Q331" s="148" t="s">
        <v>5117</v>
      </c>
      <c r="R331" s="148"/>
      <c r="S331" s="50">
        <v>2</v>
      </c>
      <c r="T331" s="52"/>
      <c r="U331" s="147"/>
      <c r="V331" s="148"/>
      <c r="W331" s="148"/>
      <c r="X331" s="50"/>
      <c r="Y331" s="52"/>
      <c r="Z331" s="106">
        <f t="shared" si="20"/>
        <v>2</v>
      </c>
      <c r="AA331" s="27">
        <f t="shared" si="21"/>
        <v>2</v>
      </c>
    </row>
    <row r="332" spans="1:27" s="6" customFormat="1" ht="17">
      <c r="A332" s="2"/>
      <c r="G332" s="6" t="s">
        <v>489</v>
      </c>
      <c r="H332" s="2"/>
      <c r="P332" s="226"/>
      <c r="Q332" s="226"/>
      <c r="R332" s="226"/>
      <c r="S332" s="226"/>
      <c r="T332" s="226"/>
      <c r="U332" s="226"/>
      <c r="V332" s="226"/>
      <c r="W332" s="226"/>
      <c r="X332" s="226"/>
      <c r="Y332" s="226"/>
    </row>
    <row r="333" spans="1:27" s="6" customFormat="1" ht="17">
      <c r="A333" s="2"/>
      <c r="G333" s="6" t="s">
        <v>489</v>
      </c>
      <c r="H333" s="2"/>
      <c r="P333" s="226"/>
      <c r="Q333" s="226"/>
      <c r="R333" s="226"/>
      <c r="S333" s="226"/>
      <c r="T333" s="226"/>
      <c r="U333" s="226"/>
      <c r="V333" s="226"/>
      <c r="W333" s="226"/>
      <c r="X333" s="226"/>
      <c r="Y333" s="226"/>
    </row>
    <row r="334" spans="1:27" s="6" customFormat="1" ht="17">
      <c r="A334" s="2"/>
      <c r="E334" s="195" t="s">
        <v>418</v>
      </c>
      <c r="G334" s="6" t="s">
        <v>489</v>
      </c>
      <c r="H334" s="2"/>
      <c r="P334" s="226"/>
      <c r="Q334" s="226"/>
      <c r="R334" s="226"/>
      <c r="S334" s="226"/>
      <c r="T334" s="226"/>
      <c r="U334" s="226"/>
      <c r="V334" s="226"/>
      <c r="W334" s="226"/>
      <c r="X334" s="226"/>
      <c r="Y334" s="226"/>
    </row>
    <row r="335" spans="1:27" ht="404">
      <c r="A335" s="2">
        <v>2209</v>
      </c>
      <c r="B335" s="2" t="s">
        <v>2670</v>
      </c>
      <c r="E335" s="128" t="s">
        <v>4201</v>
      </c>
      <c r="F335" s="5" t="s">
        <v>2671</v>
      </c>
      <c r="G335" s="5" t="s">
        <v>2672</v>
      </c>
      <c r="H335" s="37"/>
      <c r="I335" s="218" t="s">
        <v>4200</v>
      </c>
      <c r="J335" s="37"/>
      <c r="K335" s="37"/>
      <c r="L335" s="37"/>
      <c r="M335" s="37"/>
      <c r="P335" s="147">
        <v>2</v>
      </c>
      <c r="Q335" s="148" t="s">
        <v>5118</v>
      </c>
      <c r="R335" s="148"/>
      <c r="S335" s="50">
        <v>2</v>
      </c>
      <c r="T335" s="52"/>
      <c r="U335" s="147"/>
      <c r="V335" s="148"/>
      <c r="W335" s="148"/>
      <c r="X335" s="50"/>
      <c r="Y335" s="52"/>
      <c r="Z335" s="106">
        <f t="shared" si="20"/>
        <v>2</v>
      </c>
      <c r="AA335" s="27">
        <f t="shared" si="21"/>
        <v>2</v>
      </c>
    </row>
    <row r="336" spans="1:27" s="6" customFormat="1" ht="17">
      <c r="A336" s="2"/>
      <c r="G336" s="6" t="s">
        <v>489</v>
      </c>
      <c r="H336" s="2"/>
      <c r="P336" s="226"/>
      <c r="Q336" s="226"/>
      <c r="R336" s="226"/>
      <c r="S336" s="226"/>
      <c r="T336" s="226"/>
      <c r="U336" s="226"/>
      <c r="V336" s="226"/>
      <c r="W336" s="226"/>
      <c r="X336" s="226"/>
      <c r="Y336" s="226"/>
    </row>
    <row r="337" spans="1:27" s="6" customFormat="1" ht="17">
      <c r="A337" s="2"/>
      <c r="G337" s="6" t="s">
        <v>489</v>
      </c>
      <c r="H337" s="2"/>
      <c r="P337" s="226"/>
      <c r="Q337" s="226"/>
      <c r="R337" s="226"/>
      <c r="S337" s="226"/>
      <c r="T337" s="226"/>
      <c r="U337" s="226"/>
      <c r="V337" s="226"/>
      <c r="W337" s="226"/>
      <c r="X337" s="226"/>
      <c r="Y337" s="226"/>
    </row>
    <row r="338" spans="1:27" s="6" customFormat="1" ht="17">
      <c r="A338" s="2"/>
      <c r="E338" s="195" t="s">
        <v>2528</v>
      </c>
      <c r="G338" s="6" t="s">
        <v>489</v>
      </c>
      <c r="H338" s="2"/>
      <c r="P338" s="226"/>
      <c r="Q338" s="226"/>
      <c r="R338" s="226"/>
      <c r="S338" s="226"/>
      <c r="T338" s="226"/>
      <c r="U338" s="226"/>
      <c r="V338" s="226"/>
      <c r="W338" s="226"/>
      <c r="X338" s="226"/>
      <c r="Y338" s="226"/>
    </row>
    <row r="339" spans="1:27" ht="409.6">
      <c r="A339" s="2">
        <v>2210</v>
      </c>
      <c r="B339" s="2" t="s">
        <v>2673</v>
      </c>
      <c r="E339" s="128" t="s">
        <v>4204</v>
      </c>
      <c r="F339" s="5" t="s">
        <v>2674</v>
      </c>
      <c r="G339" s="5" t="s">
        <v>2675</v>
      </c>
      <c r="H339" s="37"/>
      <c r="I339" s="218" t="s">
        <v>4202</v>
      </c>
      <c r="J339" s="37"/>
      <c r="K339" s="218" t="s">
        <v>4203</v>
      </c>
      <c r="L339" s="37"/>
      <c r="M339" s="218" t="s">
        <v>4109</v>
      </c>
      <c r="P339" s="147">
        <v>3</v>
      </c>
      <c r="Q339" s="148" t="s">
        <v>5119</v>
      </c>
      <c r="R339" s="148"/>
      <c r="S339" s="50">
        <v>2.5</v>
      </c>
      <c r="T339" s="52"/>
      <c r="U339" s="147"/>
      <c r="V339" s="148"/>
      <c r="W339" s="148"/>
      <c r="X339" s="50"/>
      <c r="Y339" s="52"/>
      <c r="Z339" s="106">
        <f t="shared" si="20"/>
        <v>3</v>
      </c>
      <c r="AA339" s="27">
        <f t="shared" si="21"/>
        <v>2.5</v>
      </c>
    </row>
    <row r="340" spans="1:27" ht="204">
      <c r="A340" s="2">
        <v>2211</v>
      </c>
      <c r="E340" s="219" t="s">
        <v>4205</v>
      </c>
      <c r="F340" s="5" t="s">
        <v>2676</v>
      </c>
      <c r="G340" s="5" t="s">
        <v>2677</v>
      </c>
      <c r="H340" s="37"/>
      <c r="I340" s="37"/>
      <c r="J340" s="37"/>
      <c r="K340" s="37"/>
      <c r="L340" s="37"/>
      <c r="M340" s="37"/>
      <c r="P340" s="147">
        <v>1</v>
      </c>
      <c r="Q340" s="148" t="s">
        <v>5120</v>
      </c>
      <c r="R340" s="148"/>
      <c r="S340" s="50">
        <v>1</v>
      </c>
      <c r="T340" s="52"/>
      <c r="U340" s="147"/>
      <c r="V340" s="148"/>
      <c r="W340" s="148"/>
      <c r="X340" s="50"/>
      <c r="Y340" s="52"/>
      <c r="Z340" s="106">
        <f t="shared" si="20"/>
        <v>1</v>
      </c>
      <c r="AA340" s="27">
        <f t="shared" si="21"/>
        <v>1</v>
      </c>
    </row>
    <row r="341" spans="1:27" ht="409.6">
      <c r="A341" s="2">
        <v>2212</v>
      </c>
      <c r="B341" s="2" t="s">
        <v>2678</v>
      </c>
      <c r="E341" s="128" t="s">
        <v>4209</v>
      </c>
      <c r="F341" s="5" t="s">
        <v>2679</v>
      </c>
      <c r="G341" s="5" t="s">
        <v>2680</v>
      </c>
      <c r="H341" s="37"/>
      <c r="I341" s="218" t="s">
        <v>4206</v>
      </c>
      <c r="J341" s="37"/>
      <c r="K341" s="218" t="s">
        <v>4207</v>
      </c>
      <c r="L341" s="37"/>
      <c r="M341" s="218" t="s">
        <v>4208</v>
      </c>
      <c r="P341" s="147">
        <v>2</v>
      </c>
      <c r="Q341" s="148" t="s">
        <v>5121</v>
      </c>
      <c r="R341" s="148"/>
      <c r="S341" s="50">
        <v>2</v>
      </c>
      <c r="T341" s="52"/>
      <c r="U341" s="147"/>
      <c r="V341" s="148"/>
      <c r="W341" s="148"/>
      <c r="X341" s="50"/>
      <c r="Y341" s="52"/>
      <c r="Z341" s="106">
        <f t="shared" si="20"/>
        <v>2</v>
      </c>
      <c r="AA341" s="27">
        <f t="shared" si="21"/>
        <v>2</v>
      </c>
    </row>
    <row r="342" spans="1:27" s="6" customFormat="1">
      <c r="A342" s="2"/>
      <c r="H342" s="2"/>
      <c r="P342" s="226"/>
      <c r="Q342" s="226"/>
      <c r="R342" s="226"/>
      <c r="S342" s="226"/>
      <c r="T342" s="226"/>
      <c r="U342" s="226"/>
      <c r="V342" s="226"/>
      <c r="W342" s="226"/>
      <c r="X342" s="226"/>
      <c r="Y342" s="226"/>
    </row>
    <row r="343" spans="1:27" s="6" customFormat="1">
      <c r="A343" s="2"/>
      <c r="H343" s="2"/>
      <c r="P343" s="226"/>
      <c r="Q343" s="226"/>
      <c r="R343" s="226"/>
      <c r="S343" s="226"/>
      <c r="T343" s="226"/>
      <c r="U343" s="226"/>
      <c r="V343" s="226"/>
      <c r="W343" s="226"/>
      <c r="X343" s="226"/>
      <c r="Y343" s="226"/>
    </row>
    <row r="344" spans="1:27" s="6" customFormat="1" ht="17">
      <c r="A344" s="2"/>
      <c r="E344" s="195" t="s">
        <v>260</v>
      </c>
      <c r="H344" s="2"/>
      <c r="P344" s="226"/>
      <c r="Q344" s="226"/>
      <c r="R344" s="226"/>
      <c r="S344" s="226"/>
      <c r="T344" s="226"/>
      <c r="U344" s="226"/>
      <c r="V344" s="226"/>
      <c r="W344" s="226"/>
      <c r="X344" s="226"/>
      <c r="Y344" s="226"/>
    </row>
    <row r="345" spans="1:27" ht="255">
      <c r="A345" s="2">
        <v>2213</v>
      </c>
      <c r="E345" s="219" t="s">
        <v>3826</v>
      </c>
      <c r="F345" s="5" t="s">
        <v>2681</v>
      </c>
      <c r="G345" s="5" t="s">
        <v>2206</v>
      </c>
      <c r="H345" s="37"/>
      <c r="I345" s="37"/>
      <c r="J345" s="37"/>
      <c r="K345" s="37"/>
      <c r="L345" s="37"/>
      <c r="M345" s="37"/>
      <c r="P345" s="147">
        <v>3</v>
      </c>
      <c r="Q345" s="148" t="s">
        <v>5122</v>
      </c>
      <c r="R345" s="148"/>
      <c r="S345" s="50">
        <v>0</v>
      </c>
      <c r="T345" s="52" t="s">
        <v>5474</v>
      </c>
      <c r="U345" s="147"/>
      <c r="V345" s="148"/>
      <c r="W345" s="148"/>
      <c r="X345" s="50"/>
      <c r="Y345" s="52"/>
      <c r="Z345" s="106">
        <f t="shared" si="20"/>
        <v>3</v>
      </c>
      <c r="AA345" s="27">
        <f t="shared" si="21"/>
        <v>0</v>
      </c>
    </row>
    <row r="346" spans="1:27" s="6" customFormat="1">
      <c r="A346" s="2"/>
      <c r="H346" s="2"/>
      <c r="P346" s="226"/>
      <c r="Q346" s="226"/>
      <c r="R346" s="226"/>
      <c r="S346" s="226"/>
      <c r="T346" s="226"/>
      <c r="U346" s="226"/>
      <c r="V346" s="226"/>
      <c r="W346" s="226"/>
      <c r="X346" s="226"/>
      <c r="Y346" s="226"/>
    </row>
    <row r="347" spans="1:27" s="6" customFormat="1">
      <c r="A347" s="2"/>
      <c r="H347" s="2"/>
      <c r="P347" s="226"/>
      <c r="Q347" s="226"/>
      <c r="R347" s="226"/>
      <c r="S347" s="226"/>
      <c r="T347" s="226"/>
      <c r="U347" s="226"/>
      <c r="V347" s="226"/>
      <c r="W347" s="226"/>
      <c r="X347" s="226"/>
      <c r="Y347" s="226"/>
    </row>
    <row r="348" spans="1:27" s="6" customFormat="1" ht="37">
      <c r="A348" s="2"/>
      <c r="E348" s="232" t="s">
        <v>2682</v>
      </c>
      <c r="F348" s="232"/>
      <c r="G348" s="232"/>
      <c r="H348" s="2"/>
      <c r="P348" s="226"/>
      <c r="Q348" s="226"/>
      <c r="R348" s="226"/>
      <c r="S348" s="226"/>
      <c r="T348" s="226"/>
      <c r="U348" s="226"/>
      <c r="V348" s="226"/>
      <c r="W348" s="226"/>
      <c r="X348" s="226"/>
      <c r="Y348" s="226"/>
    </row>
    <row r="349" spans="1:27" s="6" customFormat="1" ht="19">
      <c r="A349" s="2"/>
      <c r="E349" s="231" t="s">
        <v>2683</v>
      </c>
      <c r="F349" s="231"/>
      <c r="G349" s="231"/>
      <c r="H349" s="2"/>
      <c r="P349" s="226"/>
      <c r="Q349" s="226"/>
      <c r="R349" s="226"/>
      <c r="S349" s="226"/>
      <c r="T349" s="226"/>
      <c r="U349" s="226"/>
      <c r="V349" s="226"/>
      <c r="W349" s="226"/>
      <c r="X349" s="226"/>
      <c r="Y349" s="226"/>
    </row>
    <row r="350" spans="1:27" ht="409.6">
      <c r="A350" s="2">
        <v>2214</v>
      </c>
      <c r="B350" s="2" t="s">
        <v>2684</v>
      </c>
      <c r="E350" s="128" t="s">
        <v>4215</v>
      </c>
      <c r="F350" s="5" t="s">
        <v>2685</v>
      </c>
      <c r="G350" s="5" t="s">
        <v>2686</v>
      </c>
      <c r="H350" s="218" t="s">
        <v>4210</v>
      </c>
      <c r="I350" s="218" t="s">
        <v>4211</v>
      </c>
      <c r="J350" s="218" t="s">
        <v>4212</v>
      </c>
      <c r="K350" s="218" t="s">
        <v>4213</v>
      </c>
      <c r="L350" s="37"/>
      <c r="M350" s="218" t="s">
        <v>4214</v>
      </c>
      <c r="P350" s="147">
        <v>4</v>
      </c>
      <c r="Q350" s="148" t="s">
        <v>5123</v>
      </c>
      <c r="R350" s="148"/>
      <c r="S350" s="50">
        <v>3.5</v>
      </c>
      <c r="T350" s="52" t="s">
        <v>5500</v>
      </c>
      <c r="U350" s="147"/>
      <c r="V350" s="148"/>
      <c r="W350" s="148"/>
      <c r="X350" s="50"/>
      <c r="Y350" s="52"/>
      <c r="Z350" s="106">
        <f t="shared" ref="Z350:Z378" si="22">IF(U350&lt;&gt;"",U350,IF(P350&lt;&gt;"",P350,IF(N350&lt;&gt;"",N350,"")))</f>
        <v>4</v>
      </c>
      <c r="AA350" s="27">
        <f t="shared" ref="AA350:AA378" si="23">IF(X350&lt;&gt;"",X350,IF(S350&lt;&gt;"",S350,IF(O350&lt;&gt;"",O350,"")))</f>
        <v>3.5</v>
      </c>
    </row>
    <row r="351" spans="1:27" ht="409.6">
      <c r="A351" s="2">
        <v>2215</v>
      </c>
      <c r="B351" s="2" t="s">
        <v>2684</v>
      </c>
      <c r="E351" s="128" t="s">
        <v>4216</v>
      </c>
      <c r="F351" s="5" t="s">
        <v>2687</v>
      </c>
      <c r="G351" s="5" t="s">
        <v>2686</v>
      </c>
      <c r="H351" s="218" t="s">
        <v>4210</v>
      </c>
      <c r="I351" s="218" t="s">
        <v>4211</v>
      </c>
      <c r="J351" s="218" t="s">
        <v>4212</v>
      </c>
      <c r="K351" s="218" t="s">
        <v>4213</v>
      </c>
      <c r="L351" s="37"/>
      <c r="M351" s="218" t="s">
        <v>4214</v>
      </c>
      <c r="P351" s="147">
        <v>3</v>
      </c>
      <c r="Q351" s="148" t="s">
        <v>5124</v>
      </c>
      <c r="R351" s="148"/>
      <c r="S351" s="50">
        <v>3</v>
      </c>
      <c r="T351" s="52" t="s">
        <v>5500</v>
      </c>
      <c r="U351" s="147"/>
      <c r="V351" s="148"/>
      <c r="W351" s="148"/>
      <c r="X351" s="50"/>
      <c r="Y351" s="52"/>
      <c r="Z351" s="106">
        <f t="shared" si="22"/>
        <v>3</v>
      </c>
      <c r="AA351" s="27">
        <f t="shared" si="23"/>
        <v>3</v>
      </c>
    </row>
    <row r="352" spans="1:27" ht="409.6">
      <c r="A352" s="2">
        <v>2216</v>
      </c>
      <c r="B352" s="2" t="s">
        <v>2688</v>
      </c>
      <c r="E352" s="128" t="s">
        <v>4220</v>
      </c>
      <c r="F352" s="5" t="s">
        <v>2689</v>
      </c>
      <c r="G352" s="5" t="s">
        <v>2686</v>
      </c>
      <c r="H352" s="218" t="s">
        <v>4217</v>
      </c>
      <c r="I352" s="218" t="s">
        <v>4218</v>
      </c>
      <c r="J352" s="218" t="s">
        <v>4219</v>
      </c>
      <c r="K352" s="37"/>
      <c r="L352" s="37"/>
      <c r="M352" s="37"/>
      <c r="P352" s="147">
        <v>3</v>
      </c>
      <c r="Q352" s="148" t="s">
        <v>5125</v>
      </c>
      <c r="R352" s="148"/>
      <c r="S352" s="50">
        <v>2.5</v>
      </c>
      <c r="T352" s="52" t="s">
        <v>5500</v>
      </c>
      <c r="U352" s="147"/>
      <c r="V352" s="148"/>
      <c r="W352" s="148"/>
      <c r="X352" s="50"/>
      <c r="Y352" s="52"/>
      <c r="Z352" s="106">
        <f t="shared" si="22"/>
        <v>3</v>
      </c>
      <c r="AA352" s="27">
        <f t="shared" si="23"/>
        <v>2.5</v>
      </c>
    </row>
    <row r="353" spans="1:27" ht="409.6">
      <c r="A353" s="2">
        <v>2217</v>
      </c>
      <c r="B353" s="2" t="s">
        <v>2690</v>
      </c>
      <c r="E353" s="128" t="s">
        <v>4226</v>
      </c>
      <c r="F353" s="5" t="s">
        <v>2691</v>
      </c>
      <c r="G353" s="5" t="s">
        <v>2686</v>
      </c>
      <c r="H353" s="218" t="s">
        <v>4221</v>
      </c>
      <c r="I353" s="218" t="s">
        <v>4222</v>
      </c>
      <c r="J353" s="218" t="s">
        <v>4223</v>
      </c>
      <c r="K353" s="218" t="s">
        <v>4224</v>
      </c>
      <c r="L353" s="37"/>
      <c r="M353" s="218" t="s">
        <v>4225</v>
      </c>
      <c r="P353" s="147">
        <v>3</v>
      </c>
      <c r="Q353" s="148" t="s">
        <v>5126</v>
      </c>
      <c r="R353" s="148"/>
      <c r="S353" s="50">
        <v>1.5</v>
      </c>
      <c r="T353" s="52" t="s">
        <v>5500</v>
      </c>
      <c r="U353" s="147"/>
      <c r="V353" s="148"/>
      <c r="W353" s="148"/>
      <c r="X353" s="50"/>
      <c r="Y353" s="52"/>
      <c r="Z353" s="106">
        <f t="shared" si="22"/>
        <v>3</v>
      </c>
      <c r="AA353" s="27">
        <f t="shared" si="23"/>
        <v>1.5</v>
      </c>
    </row>
    <row r="354" spans="1:27" ht="356">
      <c r="A354" s="2">
        <v>2218</v>
      </c>
      <c r="B354" s="2" t="s">
        <v>489</v>
      </c>
      <c r="E354" s="219" t="s">
        <v>4227</v>
      </c>
      <c r="F354" s="5" t="s">
        <v>2692</v>
      </c>
      <c r="G354" s="5" t="s">
        <v>2686</v>
      </c>
      <c r="H354" s="37"/>
      <c r="I354" s="37"/>
      <c r="J354" s="37"/>
      <c r="K354" s="37"/>
      <c r="L354" s="37"/>
      <c r="M354" s="37"/>
      <c r="P354" s="147">
        <v>4</v>
      </c>
      <c r="Q354" s="148" t="s">
        <v>5127</v>
      </c>
      <c r="R354" s="148"/>
      <c r="S354" s="50">
        <v>3</v>
      </c>
      <c r="T354" s="52" t="s">
        <v>5500</v>
      </c>
      <c r="U354" s="147"/>
      <c r="V354" s="148"/>
      <c r="W354" s="148"/>
      <c r="X354" s="50"/>
      <c r="Y354" s="52"/>
      <c r="Z354" s="106">
        <f t="shared" si="22"/>
        <v>4</v>
      </c>
      <c r="AA354" s="27">
        <f t="shared" si="23"/>
        <v>3</v>
      </c>
    </row>
    <row r="355" spans="1:27" ht="323">
      <c r="A355" s="2">
        <v>2219</v>
      </c>
      <c r="B355" s="2" t="s">
        <v>489</v>
      </c>
      <c r="E355" s="219" t="s">
        <v>4228</v>
      </c>
      <c r="F355" s="5" t="s">
        <v>2693</v>
      </c>
      <c r="G355" s="5" t="s">
        <v>2686</v>
      </c>
      <c r="H355" s="37"/>
      <c r="I355" s="37"/>
      <c r="J355" s="37"/>
      <c r="K355" s="37"/>
      <c r="L355" s="37"/>
      <c r="M355" s="37"/>
      <c r="P355" s="147">
        <v>4</v>
      </c>
      <c r="Q355" s="148" t="s">
        <v>5128</v>
      </c>
      <c r="R355" s="148"/>
      <c r="S355" s="50">
        <v>3</v>
      </c>
      <c r="T355" s="52" t="s">
        <v>5500</v>
      </c>
      <c r="U355" s="147"/>
      <c r="V355" s="148"/>
      <c r="W355" s="148"/>
      <c r="X355" s="50"/>
      <c r="Y355" s="52"/>
      <c r="Z355" s="106">
        <f t="shared" si="22"/>
        <v>4</v>
      </c>
      <c r="AA355" s="27">
        <f t="shared" si="23"/>
        <v>3</v>
      </c>
    </row>
    <row r="356" spans="1:27" ht="409.6">
      <c r="A356" s="2">
        <v>2220</v>
      </c>
      <c r="B356" s="2" t="s">
        <v>489</v>
      </c>
      <c r="E356" s="219" t="s">
        <v>4229</v>
      </c>
      <c r="F356" s="5" t="s">
        <v>2694</v>
      </c>
      <c r="G356" s="5" t="s">
        <v>2686</v>
      </c>
      <c r="H356" s="37"/>
      <c r="I356" s="37"/>
      <c r="J356" s="37"/>
      <c r="K356" s="37"/>
      <c r="L356" s="37"/>
      <c r="M356" s="37"/>
      <c r="P356" s="147">
        <v>3</v>
      </c>
      <c r="Q356" s="148" t="s">
        <v>5129</v>
      </c>
      <c r="R356" s="148"/>
      <c r="S356" s="50">
        <v>2.5</v>
      </c>
      <c r="T356" s="52" t="s">
        <v>5500</v>
      </c>
      <c r="U356" s="147"/>
      <c r="V356" s="148"/>
      <c r="W356" s="148"/>
      <c r="X356" s="50"/>
      <c r="Y356" s="52"/>
      <c r="Z356" s="106">
        <f t="shared" si="22"/>
        <v>3</v>
      </c>
      <c r="AA356" s="27">
        <f t="shared" si="23"/>
        <v>2.5</v>
      </c>
    </row>
    <row r="357" spans="1:27" ht="255">
      <c r="A357" s="2">
        <v>2221</v>
      </c>
      <c r="B357" s="2" t="s">
        <v>489</v>
      </c>
      <c r="E357" s="219" t="s">
        <v>4230</v>
      </c>
      <c r="F357" s="5" t="s">
        <v>2695</v>
      </c>
      <c r="G357" s="5" t="s">
        <v>2686</v>
      </c>
      <c r="H357" s="37"/>
      <c r="I357" s="37"/>
      <c r="J357" s="37"/>
      <c r="K357" s="37"/>
      <c r="L357" s="37"/>
      <c r="M357" s="37"/>
      <c r="P357" s="147">
        <v>3</v>
      </c>
      <c r="Q357" s="148" t="s">
        <v>5130</v>
      </c>
      <c r="R357" s="148"/>
      <c r="S357" s="50">
        <v>1.5</v>
      </c>
      <c r="T357" s="52" t="s">
        <v>5500</v>
      </c>
      <c r="U357" s="147"/>
      <c r="V357" s="148"/>
      <c r="W357" s="148"/>
      <c r="X357" s="50"/>
      <c r="Y357" s="52"/>
      <c r="Z357" s="106">
        <f t="shared" si="22"/>
        <v>3</v>
      </c>
      <c r="AA357" s="27">
        <f t="shared" si="23"/>
        <v>1.5</v>
      </c>
    </row>
    <row r="358" spans="1:27" ht="388">
      <c r="A358" s="2">
        <v>2222</v>
      </c>
      <c r="B358" s="2" t="s">
        <v>489</v>
      </c>
      <c r="E358" s="219" t="s">
        <v>4231</v>
      </c>
      <c r="F358" s="5" t="s">
        <v>2696</v>
      </c>
      <c r="G358" s="5" t="s">
        <v>2686</v>
      </c>
      <c r="H358" s="37"/>
      <c r="I358" s="37"/>
      <c r="J358" s="37"/>
      <c r="K358" s="37"/>
      <c r="L358" s="37"/>
      <c r="M358" s="37"/>
      <c r="P358" s="147">
        <v>3</v>
      </c>
      <c r="Q358" s="148" t="s">
        <v>5131</v>
      </c>
      <c r="R358" s="148"/>
      <c r="S358" s="50">
        <v>1.5</v>
      </c>
      <c r="T358" s="52" t="s">
        <v>5500</v>
      </c>
      <c r="U358" s="147"/>
      <c r="V358" s="148"/>
      <c r="W358" s="148"/>
      <c r="X358" s="50"/>
      <c r="Y358" s="52"/>
      <c r="Z358" s="106">
        <f t="shared" si="22"/>
        <v>3</v>
      </c>
      <c r="AA358" s="27">
        <f t="shared" si="23"/>
        <v>1.5</v>
      </c>
    </row>
    <row r="359" spans="1:27" ht="255">
      <c r="A359" s="2">
        <v>2223</v>
      </c>
      <c r="B359" s="2" t="s">
        <v>2697</v>
      </c>
      <c r="E359" s="128" t="s">
        <v>4234</v>
      </c>
      <c r="F359" s="5" t="s">
        <v>2698</v>
      </c>
      <c r="G359" s="5" t="s">
        <v>2686</v>
      </c>
      <c r="H359" s="218" t="s">
        <v>4232</v>
      </c>
      <c r="I359" s="218" t="s">
        <v>4233</v>
      </c>
      <c r="J359" s="37"/>
      <c r="K359" s="37"/>
      <c r="L359" s="37"/>
      <c r="M359" s="37"/>
      <c r="P359" s="147">
        <v>2</v>
      </c>
      <c r="Q359" s="148" t="s">
        <v>5132</v>
      </c>
      <c r="R359" s="148"/>
      <c r="S359" s="50">
        <v>1</v>
      </c>
      <c r="T359" s="52" t="s">
        <v>5500</v>
      </c>
      <c r="U359" s="147"/>
      <c r="V359" s="148"/>
      <c r="W359" s="148"/>
      <c r="X359" s="50"/>
      <c r="Y359" s="52"/>
      <c r="Z359" s="106">
        <f t="shared" si="22"/>
        <v>2</v>
      </c>
      <c r="AA359" s="27">
        <f t="shared" si="23"/>
        <v>1</v>
      </c>
    </row>
    <row r="360" spans="1:27" ht="255">
      <c r="A360" s="2">
        <v>2224</v>
      </c>
      <c r="B360" s="2" t="s">
        <v>489</v>
      </c>
      <c r="E360" s="219" t="s">
        <v>4235</v>
      </c>
      <c r="F360" s="5" t="s">
        <v>2699</v>
      </c>
      <c r="G360" s="5" t="s">
        <v>2686</v>
      </c>
      <c r="H360" s="37"/>
      <c r="I360" s="37"/>
      <c r="J360" s="37"/>
      <c r="K360" s="37"/>
      <c r="L360" s="37"/>
      <c r="M360" s="37"/>
      <c r="P360" s="147">
        <v>4</v>
      </c>
      <c r="Q360" s="148" t="s">
        <v>5133</v>
      </c>
      <c r="R360" s="148"/>
      <c r="S360" s="50">
        <v>3</v>
      </c>
      <c r="T360" s="52" t="s">
        <v>5500</v>
      </c>
      <c r="U360" s="147"/>
      <c r="V360" s="148"/>
      <c r="W360" s="148"/>
      <c r="X360" s="50"/>
      <c r="Y360" s="52"/>
      <c r="Z360" s="106">
        <f t="shared" si="22"/>
        <v>4</v>
      </c>
      <c r="AA360" s="27">
        <f t="shared" si="23"/>
        <v>3</v>
      </c>
    </row>
    <row r="361" spans="1:27" ht="255">
      <c r="A361" s="2">
        <v>2225</v>
      </c>
      <c r="B361" s="2" t="s">
        <v>489</v>
      </c>
      <c r="E361" s="219" t="s">
        <v>4236</v>
      </c>
      <c r="F361" s="5" t="s">
        <v>2700</v>
      </c>
      <c r="G361" s="5" t="s">
        <v>2686</v>
      </c>
      <c r="H361" s="37"/>
      <c r="I361" s="37"/>
      <c r="J361" s="37"/>
      <c r="K361" s="37"/>
      <c r="L361" s="37"/>
      <c r="M361" s="37"/>
      <c r="P361" s="147">
        <v>4</v>
      </c>
      <c r="Q361" s="148" t="s">
        <v>5134</v>
      </c>
      <c r="R361" s="148"/>
      <c r="S361" s="50">
        <v>2</v>
      </c>
      <c r="T361" s="52" t="s">
        <v>5500</v>
      </c>
      <c r="U361" s="147"/>
      <c r="V361" s="148"/>
      <c r="W361" s="148"/>
      <c r="X361" s="50"/>
      <c r="Y361" s="52"/>
      <c r="Z361" s="106">
        <f t="shared" si="22"/>
        <v>4</v>
      </c>
      <c r="AA361" s="27">
        <f t="shared" si="23"/>
        <v>2</v>
      </c>
    </row>
    <row r="362" spans="1:27" ht="409.6">
      <c r="A362" s="2">
        <v>2226</v>
      </c>
      <c r="B362" s="2" t="s">
        <v>2688</v>
      </c>
      <c r="E362" s="128" t="s">
        <v>4237</v>
      </c>
      <c r="F362" s="5" t="s">
        <v>2701</v>
      </c>
      <c r="G362" s="5" t="s">
        <v>2686</v>
      </c>
      <c r="H362" s="218" t="s">
        <v>4217</v>
      </c>
      <c r="I362" s="218" t="s">
        <v>4218</v>
      </c>
      <c r="J362" s="218" t="s">
        <v>4219</v>
      </c>
      <c r="K362" s="37"/>
      <c r="L362" s="37"/>
      <c r="M362" s="37"/>
      <c r="P362" s="147">
        <v>2</v>
      </c>
      <c r="Q362" s="148" t="s">
        <v>5135</v>
      </c>
      <c r="R362" s="148"/>
      <c r="S362" s="50">
        <v>1.5</v>
      </c>
      <c r="T362" s="52" t="s">
        <v>5500</v>
      </c>
      <c r="U362" s="147"/>
      <c r="V362" s="148"/>
      <c r="W362" s="148"/>
      <c r="X362" s="50"/>
      <c r="Y362" s="52"/>
      <c r="Z362" s="106">
        <f t="shared" si="22"/>
        <v>2</v>
      </c>
      <c r="AA362" s="27">
        <f t="shared" si="23"/>
        <v>1.5</v>
      </c>
    </row>
    <row r="363" spans="1:27" ht="409.6">
      <c r="A363" s="2">
        <v>2227</v>
      </c>
      <c r="B363" s="2" t="s">
        <v>489</v>
      </c>
      <c r="E363" s="219" t="s">
        <v>4238</v>
      </c>
      <c r="F363" s="5" t="s">
        <v>1141</v>
      </c>
      <c r="G363" s="5" t="s">
        <v>2686</v>
      </c>
      <c r="H363" s="37"/>
      <c r="I363" s="37"/>
      <c r="J363" s="37"/>
      <c r="K363" s="37"/>
      <c r="L363" s="37"/>
      <c r="M363" s="37"/>
      <c r="P363" s="147">
        <v>3</v>
      </c>
      <c r="Q363" s="148" t="s">
        <v>5136</v>
      </c>
      <c r="R363" s="148"/>
      <c r="S363" s="50">
        <v>3</v>
      </c>
      <c r="T363" s="52" t="s">
        <v>5500</v>
      </c>
      <c r="U363" s="147"/>
      <c r="V363" s="148"/>
      <c r="W363" s="148"/>
      <c r="X363" s="50"/>
      <c r="Y363" s="52"/>
      <c r="Z363" s="106">
        <f t="shared" si="22"/>
        <v>3</v>
      </c>
      <c r="AA363" s="27">
        <f t="shared" si="23"/>
        <v>3</v>
      </c>
    </row>
    <row r="364" spans="1:27" ht="255">
      <c r="A364" s="2">
        <v>2228</v>
      </c>
      <c r="B364" s="2" t="s">
        <v>489</v>
      </c>
      <c r="E364" s="219" t="s">
        <v>4239</v>
      </c>
      <c r="F364" s="5" t="s">
        <v>2702</v>
      </c>
      <c r="G364" s="5" t="s">
        <v>2686</v>
      </c>
      <c r="H364" s="37"/>
      <c r="I364" s="37"/>
      <c r="J364" s="37"/>
      <c r="K364" s="37"/>
      <c r="L364" s="37"/>
      <c r="M364" s="37"/>
      <c r="P364" s="147">
        <v>4</v>
      </c>
      <c r="Q364" s="148" t="s">
        <v>5137</v>
      </c>
      <c r="R364" s="148"/>
      <c r="S364" s="50">
        <v>3</v>
      </c>
      <c r="T364" s="52" t="s">
        <v>5500</v>
      </c>
      <c r="U364" s="147"/>
      <c r="V364" s="148"/>
      <c r="W364" s="148"/>
      <c r="X364" s="50"/>
      <c r="Y364" s="52"/>
      <c r="Z364" s="106">
        <f t="shared" si="22"/>
        <v>4</v>
      </c>
      <c r="AA364" s="27">
        <f t="shared" si="23"/>
        <v>3</v>
      </c>
    </row>
    <row r="365" spans="1:27" ht="255">
      <c r="A365" s="2">
        <v>2229</v>
      </c>
      <c r="B365" s="2" t="s">
        <v>2703</v>
      </c>
      <c r="E365" s="128" t="s">
        <v>4241</v>
      </c>
      <c r="F365" s="5" t="s">
        <v>2704</v>
      </c>
      <c r="G365" s="5" t="s">
        <v>2686</v>
      </c>
      <c r="H365" s="37"/>
      <c r="I365" s="218" t="s">
        <v>4240</v>
      </c>
      <c r="J365" s="37"/>
      <c r="K365" s="37"/>
      <c r="L365" s="37"/>
      <c r="M365" s="37"/>
      <c r="P365" s="147">
        <v>1</v>
      </c>
      <c r="Q365" s="148"/>
      <c r="R365" s="148"/>
      <c r="S365" s="50">
        <v>0</v>
      </c>
      <c r="T365" s="52" t="s">
        <v>5500</v>
      </c>
      <c r="U365" s="147"/>
      <c r="V365" s="148"/>
      <c r="W365" s="148"/>
      <c r="X365" s="50"/>
      <c r="Y365" s="52"/>
      <c r="Z365" s="106">
        <f t="shared" si="22"/>
        <v>1</v>
      </c>
      <c r="AA365" s="27">
        <f t="shared" si="23"/>
        <v>0</v>
      </c>
    </row>
    <row r="366" spans="1:27" ht="409.6">
      <c r="A366" s="2">
        <v>2230</v>
      </c>
      <c r="B366" s="2" t="s">
        <v>2705</v>
      </c>
      <c r="E366" s="128" t="s">
        <v>4246</v>
      </c>
      <c r="F366" s="5" t="s">
        <v>2706</v>
      </c>
      <c r="G366" s="5" t="s">
        <v>2686</v>
      </c>
      <c r="H366" s="218" t="s">
        <v>4242</v>
      </c>
      <c r="I366" s="218" t="s">
        <v>4243</v>
      </c>
      <c r="J366" s="37"/>
      <c r="K366" s="218" t="s">
        <v>4244</v>
      </c>
      <c r="L366" s="37"/>
      <c r="M366" s="218" t="s">
        <v>4245</v>
      </c>
      <c r="P366" s="147">
        <v>3</v>
      </c>
      <c r="Q366" s="148" t="s">
        <v>5138</v>
      </c>
      <c r="R366" s="148"/>
      <c r="S366" s="50">
        <v>3</v>
      </c>
      <c r="T366" s="52" t="s">
        <v>5500</v>
      </c>
      <c r="U366" s="147"/>
      <c r="V366" s="148"/>
      <c r="W366" s="148"/>
      <c r="X366" s="50"/>
      <c r="Y366" s="52"/>
      <c r="Z366" s="106">
        <f t="shared" si="22"/>
        <v>3</v>
      </c>
      <c r="AA366" s="27">
        <f t="shared" si="23"/>
        <v>3</v>
      </c>
    </row>
    <row r="367" spans="1:27" ht="255">
      <c r="A367" s="2">
        <v>2231</v>
      </c>
      <c r="B367" s="2" t="s">
        <v>2707</v>
      </c>
      <c r="E367" s="128" t="s">
        <v>4248</v>
      </c>
      <c r="F367" s="5" t="s">
        <v>2708</v>
      </c>
      <c r="G367" s="5" t="s">
        <v>2686</v>
      </c>
      <c r="H367" s="218" t="s">
        <v>4232</v>
      </c>
      <c r="I367" s="218" t="s">
        <v>4247</v>
      </c>
      <c r="J367" s="37"/>
      <c r="K367" s="37"/>
      <c r="L367" s="37"/>
      <c r="M367" s="37"/>
      <c r="P367" s="147">
        <v>2</v>
      </c>
      <c r="Q367" s="148" t="s">
        <v>5139</v>
      </c>
      <c r="R367" s="148"/>
      <c r="S367" s="50">
        <v>3</v>
      </c>
      <c r="T367" s="52" t="s">
        <v>5500</v>
      </c>
      <c r="U367" s="147"/>
      <c r="V367" s="148"/>
      <c r="W367" s="148"/>
      <c r="X367" s="50"/>
      <c r="Y367" s="52"/>
      <c r="Z367" s="106">
        <f t="shared" si="22"/>
        <v>2</v>
      </c>
      <c r="AA367" s="27">
        <f t="shared" si="23"/>
        <v>3</v>
      </c>
    </row>
    <row r="368" spans="1:27" ht="289">
      <c r="A368" s="2">
        <v>2232</v>
      </c>
      <c r="B368" s="2" t="s">
        <v>489</v>
      </c>
      <c r="E368" s="219" t="s">
        <v>4249</v>
      </c>
      <c r="F368" s="5" t="s">
        <v>2709</v>
      </c>
      <c r="G368" s="5" t="s">
        <v>2686</v>
      </c>
      <c r="H368" s="37"/>
      <c r="I368" s="37"/>
      <c r="J368" s="37"/>
      <c r="K368" s="37"/>
      <c r="L368" s="37"/>
      <c r="M368" s="37"/>
      <c r="P368" s="147">
        <v>2</v>
      </c>
      <c r="Q368" s="148" t="s">
        <v>5140</v>
      </c>
      <c r="R368" s="148"/>
      <c r="S368" s="50">
        <v>1</v>
      </c>
      <c r="T368" s="52" t="s">
        <v>5500</v>
      </c>
      <c r="U368" s="147"/>
      <c r="V368" s="148"/>
      <c r="W368" s="148"/>
      <c r="X368" s="50"/>
      <c r="Y368" s="52"/>
      <c r="Z368" s="106">
        <f t="shared" si="22"/>
        <v>2</v>
      </c>
      <c r="AA368" s="27">
        <f t="shared" si="23"/>
        <v>1</v>
      </c>
    </row>
    <row r="369" spans="1:27" s="6" customFormat="1" ht="17">
      <c r="A369" s="2" t="s">
        <v>489</v>
      </c>
      <c r="H369" s="2"/>
      <c r="P369" s="226"/>
      <c r="Q369" s="226"/>
      <c r="R369" s="226"/>
      <c r="S369" s="226"/>
      <c r="T369" s="226"/>
      <c r="U369" s="226"/>
      <c r="V369" s="226"/>
      <c r="W369" s="226"/>
      <c r="X369" s="226"/>
      <c r="Y369" s="226"/>
    </row>
    <row r="370" spans="1:27" s="6" customFormat="1" ht="17">
      <c r="A370" s="2" t="s">
        <v>489</v>
      </c>
      <c r="H370" s="2"/>
      <c r="P370" s="226"/>
      <c r="Q370" s="226"/>
      <c r="R370" s="226"/>
      <c r="S370" s="226"/>
      <c r="T370" s="226"/>
      <c r="U370" s="226"/>
      <c r="V370" s="226"/>
      <c r="W370" s="226"/>
      <c r="X370" s="226"/>
      <c r="Y370" s="226"/>
    </row>
    <row r="371" spans="1:27" s="6" customFormat="1" ht="19">
      <c r="A371" s="2" t="s">
        <v>489</v>
      </c>
      <c r="E371" s="231" t="s">
        <v>2710</v>
      </c>
      <c r="F371" s="231"/>
      <c r="G371" s="231"/>
      <c r="H371" s="2"/>
      <c r="P371" s="226"/>
      <c r="Q371" s="226"/>
      <c r="R371" s="226"/>
      <c r="S371" s="226"/>
      <c r="T371" s="226"/>
      <c r="U371" s="226"/>
      <c r="V371" s="226"/>
      <c r="W371" s="226"/>
      <c r="X371" s="226"/>
      <c r="Y371" s="226"/>
    </row>
    <row r="372" spans="1:27" ht="255">
      <c r="A372" s="2">
        <v>2233</v>
      </c>
      <c r="E372" s="219" t="s">
        <v>4250</v>
      </c>
      <c r="F372" s="5" t="s">
        <v>2711</v>
      </c>
      <c r="G372" s="5" t="s">
        <v>2686</v>
      </c>
      <c r="H372" s="37"/>
      <c r="I372" s="37"/>
      <c r="J372" s="37"/>
      <c r="K372" s="37"/>
      <c r="L372" s="37"/>
      <c r="M372" s="37"/>
      <c r="P372" s="147">
        <v>1</v>
      </c>
      <c r="Q372" s="148" t="s">
        <v>5141</v>
      </c>
      <c r="R372" s="148"/>
      <c r="S372" s="50">
        <v>1</v>
      </c>
      <c r="T372" s="52"/>
      <c r="U372" s="147"/>
      <c r="V372" s="148"/>
      <c r="W372" s="148"/>
      <c r="X372" s="50"/>
      <c r="Y372" s="52"/>
      <c r="Z372" s="106">
        <f t="shared" si="22"/>
        <v>1</v>
      </c>
      <c r="AA372" s="27">
        <f t="shared" si="23"/>
        <v>1</v>
      </c>
    </row>
    <row r="373" spans="1:27" s="6" customFormat="1" ht="17">
      <c r="A373" s="2" t="s">
        <v>489</v>
      </c>
      <c r="H373" s="2"/>
      <c r="P373" s="226"/>
      <c r="Q373" s="226"/>
      <c r="R373" s="226"/>
      <c r="S373" s="226"/>
      <c r="T373" s="226"/>
      <c r="U373" s="226"/>
      <c r="V373" s="226"/>
      <c r="W373" s="226"/>
      <c r="X373" s="226"/>
      <c r="Y373" s="226"/>
    </row>
    <row r="374" spans="1:27" s="6" customFormat="1" ht="17">
      <c r="A374" s="2" t="s">
        <v>489</v>
      </c>
      <c r="H374" s="2"/>
      <c r="P374" s="226"/>
      <c r="Q374" s="226"/>
      <c r="R374" s="226"/>
      <c r="S374" s="226"/>
      <c r="T374" s="226"/>
      <c r="U374" s="226"/>
      <c r="V374" s="226"/>
      <c r="W374" s="226"/>
      <c r="X374" s="226"/>
      <c r="Y374" s="226"/>
    </row>
    <row r="375" spans="1:27" s="6" customFormat="1" ht="19">
      <c r="A375" s="2" t="s">
        <v>489</v>
      </c>
      <c r="E375" s="231" t="s">
        <v>2712</v>
      </c>
      <c r="F375" s="231"/>
      <c r="G375" s="231"/>
      <c r="H375" s="2"/>
      <c r="P375" s="226"/>
      <c r="Q375" s="226"/>
      <c r="R375" s="226"/>
      <c r="S375" s="226"/>
      <c r="T375" s="226"/>
      <c r="U375" s="226"/>
      <c r="V375" s="226"/>
      <c r="W375" s="226"/>
      <c r="X375" s="226"/>
      <c r="Y375" s="226"/>
    </row>
    <row r="376" spans="1:27" ht="255">
      <c r="A376" s="2">
        <v>2234</v>
      </c>
      <c r="B376" s="2" t="s">
        <v>489</v>
      </c>
      <c r="E376" s="219" t="s">
        <v>4251</v>
      </c>
      <c r="F376" s="5" t="s">
        <v>2713</v>
      </c>
      <c r="G376" s="5" t="s">
        <v>2686</v>
      </c>
      <c r="H376" s="37"/>
      <c r="I376" s="37"/>
      <c r="J376" s="37"/>
      <c r="K376" s="37"/>
      <c r="L376" s="37"/>
      <c r="M376" s="37"/>
      <c r="P376" s="147">
        <v>2</v>
      </c>
      <c r="Q376" s="148" t="s">
        <v>5142</v>
      </c>
      <c r="R376" s="148"/>
      <c r="S376" s="50">
        <v>1</v>
      </c>
      <c r="T376" s="52"/>
      <c r="U376" s="147"/>
      <c r="V376" s="148"/>
      <c r="W376" s="148"/>
      <c r="X376" s="50"/>
      <c r="Y376" s="52"/>
      <c r="Z376" s="106">
        <f t="shared" si="22"/>
        <v>2</v>
      </c>
      <c r="AA376" s="27">
        <f t="shared" si="23"/>
        <v>1</v>
      </c>
    </row>
    <row r="377" spans="1:27" ht="409.6">
      <c r="A377" s="2">
        <v>2235</v>
      </c>
      <c r="B377" s="2" t="s">
        <v>2714</v>
      </c>
      <c r="E377" s="128" t="s">
        <v>4253</v>
      </c>
      <c r="F377" s="5" t="s">
        <v>2715</v>
      </c>
      <c r="G377" s="5" t="s">
        <v>2686</v>
      </c>
      <c r="H377" s="218" t="s">
        <v>4210</v>
      </c>
      <c r="I377" s="218" t="s">
        <v>4252</v>
      </c>
      <c r="J377" s="218" t="s">
        <v>4212</v>
      </c>
      <c r="K377" s="37"/>
      <c r="L377" s="37"/>
      <c r="M377" s="37"/>
      <c r="P377" s="147">
        <v>1</v>
      </c>
      <c r="Q377" s="148" t="s">
        <v>5143</v>
      </c>
      <c r="R377" s="148"/>
      <c r="S377" s="50">
        <v>1</v>
      </c>
      <c r="T377" s="52"/>
      <c r="U377" s="147"/>
      <c r="V377" s="148"/>
      <c r="W377" s="148"/>
      <c r="X377" s="50"/>
      <c r="Y377" s="52"/>
      <c r="Z377" s="106">
        <f t="shared" si="22"/>
        <v>1</v>
      </c>
      <c r="AA377" s="27">
        <f t="shared" si="23"/>
        <v>1</v>
      </c>
    </row>
    <row r="378" spans="1:27" ht="388">
      <c r="A378" s="2">
        <v>2236</v>
      </c>
      <c r="B378" s="2" t="s">
        <v>2716</v>
      </c>
      <c r="E378" s="128" t="s">
        <v>4255</v>
      </c>
      <c r="F378" s="5" t="s">
        <v>2717</v>
      </c>
      <c r="G378" s="5" t="s">
        <v>2686</v>
      </c>
      <c r="H378" s="37"/>
      <c r="I378" s="218" t="s">
        <v>4254</v>
      </c>
      <c r="J378" s="37"/>
      <c r="K378" s="37"/>
      <c r="L378" s="37"/>
      <c r="M378" s="37"/>
      <c r="P378" s="147">
        <v>4</v>
      </c>
      <c r="Q378" s="148" t="s">
        <v>5144</v>
      </c>
      <c r="R378" s="148"/>
      <c r="S378" s="50">
        <v>2</v>
      </c>
      <c r="T378" s="52" t="s">
        <v>5501</v>
      </c>
      <c r="U378" s="147"/>
      <c r="V378" s="148"/>
      <c r="W378" s="148"/>
      <c r="X378" s="50"/>
      <c r="Y378" s="52"/>
      <c r="Z378" s="106">
        <f t="shared" si="22"/>
        <v>4</v>
      </c>
      <c r="AA378" s="27">
        <f t="shared" si="23"/>
        <v>2</v>
      </c>
    </row>
    <row r="379" spans="1:27" s="6" customFormat="1" ht="17">
      <c r="A379" s="2" t="s">
        <v>489</v>
      </c>
      <c r="H379" s="2"/>
      <c r="P379" s="226"/>
      <c r="Q379" s="226"/>
      <c r="R379" s="226"/>
      <c r="S379" s="226"/>
      <c r="T379" s="226"/>
      <c r="U379" s="226"/>
      <c r="V379" s="226"/>
      <c r="W379" s="226"/>
      <c r="X379" s="226"/>
      <c r="Y379" s="226"/>
    </row>
    <row r="380" spans="1:27" s="6" customFormat="1" ht="17">
      <c r="A380" s="2" t="s">
        <v>489</v>
      </c>
      <c r="H380" s="2"/>
      <c r="P380" s="226"/>
      <c r="Q380" s="226"/>
      <c r="R380" s="226"/>
      <c r="S380" s="226"/>
      <c r="T380" s="226"/>
      <c r="U380" s="226"/>
      <c r="V380" s="226"/>
      <c r="W380" s="226"/>
      <c r="X380" s="226"/>
      <c r="Y380" s="226"/>
    </row>
    <row r="381" spans="1:27" s="6" customFormat="1" ht="37">
      <c r="A381" s="2" t="s">
        <v>489</v>
      </c>
      <c r="E381" s="232" t="s">
        <v>2718</v>
      </c>
      <c r="F381" s="232"/>
      <c r="G381" s="232"/>
      <c r="H381" s="2"/>
      <c r="P381" s="226"/>
      <c r="Q381" s="226"/>
      <c r="R381" s="226"/>
      <c r="S381" s="226"/>
      <c r="T381" s="226"/>
      <c r="U381" s="226"/>
      <c r="V381" s="226"/>
      <c r="W381" s="226"/>
      <c r="X381" s="226"/>
      <c r="Y381" s="226"/>
    </row>
    <row r="382" spans="1:27" s="6" customFormat="1" ht="19">
      <c r="A382" s="2" t="s">
        <v>489</v>
      </c>
      <c r="E382" s="231" t="s">
        <v>258</v>
      </c>
      <c r="F382" s="231"/>
      <c r="G382" s="231"/>
      <c r="H382" s="2"/>
      <c r="P382" s="226"/>
      <c r="Q382" s="226"/>
      <c r="R382" s="226"/>
      <c r="S382" s="226"/>
      <c r="T382" s="226"/>
      <c r="U382" s="226"/>
      <c r="V382" s="226"/>
      <c r="W382" s="226"/>
      <c r="X382" s="226"/>
      <c r="Y382" s="226"/>
    </row>
    <row r="383" spans="1:27" s="6" customFormat="1" ht="102">
      <c r="A383" s="2" t="s">
        <v>489</v>
      </c>
      <c r="E383" s="195" t="s">
        <v>419</v>
      </c>
      <c r="F383" s="5" t="s">
        <v>859</v>
      </c>
      <c r="H383" s="2"/>
      <c r="P383" s="226"/>
      <c r="Q383" s="226"/>
      <c r="R383" s="226"/>
      <c r="S383" s="226"/>
      <c r="T383" s="226"/>
      <c r="U383" s="226"/>
      <c r="V383" s="226"/>
      <c r="W383" s="226"/>
      <c r="X383" s="226"/>
      <c r="Y383" s="226"/>
    </row>
    <row r="384" spans="1:27" ht="409.6">
      <c r="A384" s="2">
        <v>2237</v>
      </c>
      <c r="B384" s="2" t="s">
        <v>2719</v>
      </c>
      <c r="C384" s="2">
        <v>244</v>
      </c>
      <c r="D384" s="3" t="s">
        <v>489</v>
      </c>
      <c r="E384" s="128" t="s">
        <v>4258</v>
      </c>
      <c r="F384" s="5" t="s">
        <v>2720</v>
      </c>
      <c r="G384" s="5" t="s">
        <v>2721</v>
      </c>
      <c r="H384" s="37"/>
      <c r="I384" s="218" t="s">
        <v>4256</v>
      </c>
      <c r="J384" s="37"/>
      <c r="K384" s="218" t="s">
        <v>4257</v>
      </c>
      <c r="L384" s="37"/>
      <c r="M384" s="37"/>
      <c r="P384" s="147">
        <v>3</v>
      </c>
      <c r="Q384" s="148" t="s">
        <v>5145</v>
      </c>
      <c r="R384" s="148"/>
      <c r="S384" s="50">
        <v>3</v>
      </c>
      <c r="T384" s="52"/>
      <c r="U384" s="147"/>
      <c r="V384" s="148"/>
      <c r="W384" s="148"/>
      <c r="X384" s="50"/>
      <c r="Y384" s="52"/>
      <c r="Z384" s="106">
        <f t="shared" si="20"/>
        <v>3</v>
      </c>
      <c r="AA384" s="27">
        <f t="shared" si="21"/>
        <v>3</v>
      </c>
    </row>
    <row r="385" spans="1:27" ht="272">
      <c r="A385" s="2">
        <v>2238</v>
      </c>
      <c r="B385" s="2" t="s">
        <v>2722</v>
      </c>
      <c r="C385" s="2">
        <v>246</v>
      </c>
      <c r="D385" s="3" t="s">
        <v>28</v>
      </c>
      <c r="E385" s="5" t="s">
        <v>271</v>
      </c>
      <c r="F385" s="5" t="s">
        <v>430</v>
      </c>
      <c r="G385" s="5" t="s">
        <v>2723</v>
      </c>
      <c r="H385" s="37"/>
      <c r="I385" s="218" t="s">
        <v>4259</v>
      </c>
      <c r="J385" s="37"/>
      <c r="K385" s="37"/>
      <c r="L385" s="37"/>
      <c r="M385" s="37"/>
      <c r="N385" s="220">
        <v>2</v>
      </c>
      <c r="O385" s="220">
        <v>2</v>
      </c>
      <c r="P385" s="147">
        <v>3</v>
      </c>
      <c r="Q385" s="148" t="s">
        <v>5146</v>
      </c>
      <c r="R385" s="148"/>
      <c r="S385" s="50">
        <v>3</v>
      </c>
      <c r="T385" s="52"/>
      <c r="U385" s="147"/>
      <c r="V385" s="148"/>
      <c r="W385" s="148"/>
      <c r="X385" s="50"/>
      <c r="Y385" s="52"/>
      <c r="Z385" s="106">
        <f t="shared" si="20"/>
        <v>3</v>
      </c>
      <c r="AA385" s="27">
        <f t="shared" si="21"/>
        <v>3</v>
      </c>
    </row>
    <row r="386" spans="1:27" ht="170">
      <c r="A386" s="2">
        <v>2239</v>
      </c>
      <c r="B386" s="2" t="s">
        <v>2724</v>
      </c>
      <c r="C386" s="2">
        <v>245</v>
      </c>
      <c r="D386" s="3" t="s">
        <v>28</v>
      </c>
      <c r="E386" s="5" t="s">
        <v>270</v>
      </c>
      <c r="F386" s="5" t="s">
        <v>428</v>
      </c>
      <c r="G386" s="5" t="s">
        <v>2725</v>
      </c>
      <c r="H386" s="37"/>
      <c r="I386" s="218" t="s">
        <v>4260</v>
      </c>
      <c r="J386" s="37"/>
      <c r="K386" s="37"/>
      <c r="L386" s="37"/>
      <c r="M386" s="37"/>
      <c r="N386" s="220">
        <v>3</v>
      </c>
      <c r="O386" s="220">
        <v>3</v>
      </c>
      <c r="P386" s="147">
        <v>3</v>
      </c>
      <c r="Q386" s="148"/>
      <c r="R386" s="148"/>
      <c r="S386" s="50">
        <v>3</v>
      </c>
      <c r="T386" s="52"/>
      <c r="U386" s="147"/>
      <c r="V386" s="148"/>
      <c r="W386" s="148"/>
      <c r="X386" s="50"/>
      <c r="Y386" s="52"/>
      <c r="Z386" s="106">
        <f t="shared" si="20"/>
        <v>3</v>
      </c>
      <c r="AA386" s="27">
        <f t="shared" si="21"/>
        <v>3</v>
      </c>
    </row>
    <row r="387" spans="1:27" ht="221">
      <c r="A387" s="2">
        <v>2240</v>
      </c>
      <c r="B387" s="2" t="s">
        <v>2726</v>
      </c>
      <c r="C387" s="2">
        <v>249</v>
      </c>
      <c r="D387" s="3" t="s">
        <v>28</v>
      </c>
      <c r="E387" s="5" t="s">
        <v>274</v>
      </c>
      <c r="F387" s="5" t="s">
        <v>436</v>
      </c>
      <c r="G387" s="5" t="s">
        <v>2727</v>
      </c>
      <c r="H387" s="37"/>
      <c r="I387" s="218" t="s">
        <v>4261</v>
      </c>
      <c r="J387" s="37"/>
      <c r="K387" s="218" t="s">
        <v>4262</v>
      </c>
      <c r="L387" s="37"/>
      <c r="M387" s="37"/>
      <c r="N387" s="220">
        <v>4</v>
      </c>
      <c r="O387" s="220">
        <v>3.5</v>
      </c>
      <c r="P387" s="147">
        <v>4</v>
      </c>
      <c r="Q387" s="148" t="s">
        <v>5147</v>
      </c>
      <c r="R387" s="148"/>
      <c r="S387" s="50">
        <v>4</v>
      </c>
      <c r="T387" s="52"/>
      <c r="U387" s="147"/>
      <c r="V387" s="148"/>
      <c r="W387" s="148"/>
      <c r="X387" s="50"/>
      <c r="Y387" s="52"/>
      <c r="Z387" s="106">
        <f t="shared" si="20"/>
        <v>4</v>
      </c>
      <c r="AA387" s="27">
        <f t="shared" si="21"/>
        <v>4</v>
      </c>
    </row>
    <row r="388" spans="1:27" ht="306">
      <c r="A388" s="2">
        <v>2241</v>
      </c>
      <c r="B388" s="2" t="s">
        <v>2728</v>
      </c>
      <c r="C388" s="2">
        <v>247</v>
      </c>
      <c r="D388" s="3" t="s">
        <v>489</v>
      </c>
      <c r="E388" s="128" t="s">
        <v>4264</v>
      </c>
      <c r="F388" s="5" t="s">
        <v>432</v>
      </c>
      <c r="G388" s="5" t="s">
        <v>2729</v>
      </c>
      <c r="H388" s="37"/>
      <c r="I388" s="218" t="s">
        <v>4263</v>
      </c>
      <c r="J388" s="37"/>
      <c r="K388" s="37"/>
      <c r="L388" s="37"/>
      <c r="M388" s="37"/>
      <c r="P388" s="147">
        <v>2</v>
      </c>
      <c r="Q388" s="148" t="s">
        <v>5148</v>
      </c>
      <c r="R388" s="148"/>
      <c r="S388" s="50">
        <v>2</v>
      </c>
      <c r="T388" s="52"/>
      <c r="U388" s="147"/>
      <c r="V388" s="148"/>
      <c r="W388" s="148"/>
      <c r="X388" s="50"/>
      <c r="Y388" s="52"/>
      <c r="Z388" s="106">
        <f t="shared" si="20"/>
        <v>2</v>
      </c>
      <c r="AA388" s="27">
        <f t="shared" si="21"/>
        <v>2</v>
      </c>
    </row>
    <row r="389" spans="1:27" ht="136">
      <c r="A389" s="2">
        <v>2242</v>
      </c>
      <c r="C389" s="2" t="s">
        <v>2730</v>
      </c>
      <c r="D389" s="3" t="s">
        <v>489</v>
      </c>
      <c r="E389" s="219" t="s">
        <v>4265</v>
      </c>
      <c r="F389" s="5" t="s">
        <v>2731</v>
      </c>
      <c r="G389" s="5" t="s">
        <v>2732</v>
      </c>
      <c r="H389" s="37"/>
      <c r="I389" s="37"/>
      <c r="J389" s="37"/>
      <c r="K389" s="37"/>
      <c r="L389" s="37"/>
      <c r="M389" s="37"/>
      <c r="P389" s="147">
        <v>1</v>
      </c>
      <c r="Q389" s="148" t="s">
        <v>5149</v>
      </c>
      <c r="R389" s="148"/>
      <c r="S389" s="50">
        <v>1</v>
      </c>
      <c r="T389" s="52"/>
      <c r="U389" s="147"/>
      <c r="V389" s="148"/>
      <c r="W389" s="148"/>
      <c r="X389" s="50"/>
      <c r="Y389" s="52"/>
      <c r="Z389" s="106">
        <f t="shared" si="20"/>
        <v>1</v>
      </c>
      <c r="AA389" s="27">
        <f t="shared" si="21"/>
        <v>1</v>
      </c>
    </row>
    <row r="390" spans="1:27" ht="409.6">
      <c r="A390" s="2">
        <v>2243</v>
      </c>
      <c r="B390" s="2" t="s">
        <v>2733</v>
      </c>
      <c r="C390" s="2">
        <v>250</v>
      </c>
      <c r="D390" s="3" t="s">
        <v>28</v>
      </c>
      <c r="E390" s="5" t="s">
        <v>275</v>
      </c>
      <c r="F390" s="5" t="s">
        <v>438</v>
      </c>
      <c r="G390" s="5" t="s">
        <v>2734</v>
      </c>
      <c r="H390" s="37"/>
      <c r="I390" s="218" t="s">
        <v>4266</v>
      </c>
      <c r="J390" s="37"/>
      <c r="K390" s="218" t="s">
        <v>4266</v>
      </c>
      <c r="L390" s="37"/>
      <c r="M390" s="37"/>
      <c r="N390" s="220">
        <v>2</v>
      </c>
      <c r="O390" s="220">
        <v>2</v>
      </c>
      <c r="P390" s="147">
        <v>2</v>
      </c>
      <c r="Q390" s="148"/>
      <c r="R390" s="148"/>
      <c r="S390" s="50">
        <v>2</v>
      </c>
      <c r="T390" s="52"/>
      <c r="U390" s="147"/>
      <c r="V390" s="148"/>
      <c r="W390" s="148"/>
      <c r="X390" s="50"/>
      <c r="Y390" s="52"/>
      <c r="Z390" s="106">
        <f t="shared" ref="Z390:Z448" si="24">IF(U390&lt;&gt;"",U390,IF(P390&lt;&gt;"",P390,IF(N390&lt;&gt;"",N390,"")))</f>
        <v>2</v>
      </c>
      <c r="AA390" s="27">
        <f t="shared" ref="AA390:AA448" si="25">IF(X390&lt;&gt;"",X390,IF(S390&lt;&gt;"",S390,IF(O390&lt;&gt;"",O390,"")))</f>
        <v>2</v>
      </c>
    </row>
    <row r="391" spans="1:27" ht="170">
      <c r="A391" s="2">
        <v>2244</v>
      </c>
      <c r="C391" s="2" t="s">
        <v>2730</v>
      </c>
      <c r="D391" s="3" t="s">
        <v>489</v>
      </c>
      <c r="E391" s="219" t="s">
        <v>4267</v>
      </c>
      <c r="F391" s="5" t="s">
        <v>2735</v>
      </c>
      <c r="G391" s="5" t="s">
        <v>2736</v>
      </c>
      <c r="H391" s="37"/>
      <c r="I391" s="37"/>
      <c r="J391" s="37"/>
      <c r="K391" s="37"/>
      <c r="L391" s="37"/>
      <c r="M391" s="37"/>
      <c r="P391" s="147">
        <v>2</v>
      </c>
      <c r="Q391" s="148" t="s">
        <v>5150</v>
      </c>
      <c r="R391" s="148"/>
      <c r="S391" s="50">
        <v>1.5</v>
      </c>
      <c r="T391" s="52"/>
      <c r="U391" s="147"/>
      <c r="V391" s="148"/>
      <c r="W391" s="148"/>
      <c r="X391" s="50"/>
      <c r="Y391" s="52"/>
      <c r="Z391" s="106">
        <f t="shared" si="24"/>
        <v>2</v>
      </c>
      <c r="AA391" s="27">
        <f t="shared" si="25"/>
        <v>1.5</v>
      </c>
    </row>
    <row r="392" spans="1:27" ht="153">
      <c r="A392" s="2">
        <v>2245</v>
      </c>
      <c r="B392" s="2" t="s">
        <v>2737</v>
      </c>
      <c r="C392" s="2">
        <v>257</v>
      </c>
      <c r="D392" s="3" t="s">
        <v>28</v>
      </c>
      <c r="E392" s="5" t="s">
        <v>282</v>
      </c>
      <c r="F392" s="5" t="s">
        <v>452</v>
      </c>
      <c r="G392" s="5" t="s">
        <v>2738</v>
      </c>
      <c r="H392" s="37"/>
      <c r="I392" s="218" t="s">
        <v>4268</v>
      </c>
      <c r="J392" s="37"/>
      <c r="K392" s="37"/>
      <c r="L392" s="37"/>
      <c r="M392" s="37"/>
      <c r="N392" s="220">
        <v>3</v>
      </c>
      <c r="O392" s="220">
        <v>3</v>
      </c>
      <c r="P392" s="147">
        <v>3</v>
      </c>
      <c r="Q392" s="148"/>
      <c r="R392" s="148"/>
      <c r="S392" s="50">
        <v>3</v>
      </c>
      <c r="T392" s="52"/>
      <c r="U392" s="147"/>
      <c r="V392" s="148"/>
      <c r="W392" s="148"/>
      <c r="X392" s="50"/>
      <c r="Y392" s="52"/>
      <c r="Z392" s="106">
        <f t="shared" si="24"/>
        <v>3</v>
      </c>
      <c r="AA392" s="27">
        <f t="shared" si="25"/>
        <v>3</v>
      </c>
    </row>
    <row r="393" spans="1:27" ht="409.6">
      <c r="A393" s="2">
        <v>2246</v>
      </c>
      <c r="B393" s="2" t="s">
        <v>2739</v>
      </c>
      <c r="C393" s="2">
        <v>390</v>
      </c>
      <c r="D393" s="3" t="s">
        <v>28</v>
      </c>
      <c r="E393" s="5" t="s">
        <v>400</v>
      </c>
      <c r="F393" s="5" t="s">
        <v>2740</v>
      </c>
      <c r="G393" s="5" t="s">
        <v>2741</v>
      </c>
      <c r="H393" s="37"/>
      <c r="I393" s="218" t="s">
        <v>4269</v>
      </c>
      <c r="J393" s="37"/>
      <c r="K393" s="37"/>
      <c r="L393" s="37"/>
      <c r="M393" s="37"/>
      <c r="N393" s="220">
        <v>4</v>
      </c>
      <c r="O393" s="220">
        <v>4</v>
      </c>
      <c r="P393" s="147">
        <v>4</v>
      </c>
      <c r="Q393" s="148"/>
      <c r="R393" s="148"/>
      <c r="S393" s="50">
        <v>4</v>
      </c>
      <c r="T393" s="52"/>
      <c r="U393" s="147"/>
      <c r="V393" s="148"/>
      <c r="W393" s="148"/>
      <c r="X393" s="50"/>
      <c r="Y393" s="52"/>
      <c r="Z393" s="106">
        <f t="shared" si="24"/>
        <v>4</v>
      </c>
      <c r="AA393" s="27">
        <f t="shared" si="25"/>
        <v>4</v>
      </c>
    </row>
    <row r="394" spans="1:27" ht="136">
      <c r="A394" s="2">
        <v>2247</v>
      </c>
      <c r="C394" s="2" t="s">
        <v>2730</v>
      </c>
      <c r="D394" s="3" t="s">
        <v>489</v>
      </c>
      <c r="E394" s="219" t="s">
        <v>4270</v>
      </c>
      <c r="F394" s="5" t="s">
        <v>2742</v>
      </c>
      <c r="G394" s="5" t="s">
        <v>2743</v>
      </c>
      <c r="H394" s="37"/>
      <c r="I394" s="37"/>
      <c r="J394" s="37"/>
      <c r="K394" s="37"/>
      <c r="L394" s="37"/>
      <c r="M394" s="37"/>
      <c r="P394" s="147">
        <v>2</v>
      </c>
      <c r="Q394" s="148" t="s">
        <v>5151</v>
      </c>
      <c r="R394" s="148"/>
      <c r="S394" s="50">
        <v>2</v>
      </c>
      <c r="T394" s="52"/>
      <c r="U394" s="147"/>
      <c r="V394" s="148"/>
      <c r="W394" s="148"/>
      <c r="X394" s="50"/>
      <c r="Y394" s="52"/>
      <c r="Z394" s="106">
        <f t="shared" si="24"/>
        <v>2</v>
      </c>
      <c r="AA394" s="27">
        <f t="shared" si="25"/>
        <v>2</v>
      </c>
    </row>
    <row r="395" spans="1:27" ht="170">
      <c r="A395" s="2">
        <v>2248</v>
      </c>
      <c r="B395" s="2" t="s">
        <v>2744</v>
      </c>
      <c r="C395" s="2">
        <v>394</v>
      </c>
      <c r="D395" s="3" t="s">
        <v>28</v>
      </c>
      <c r="E395" s="5" t="s">
        <v>404</v>
      </c>
      <c r="F395" s="5" t="s">
        <v>704</v>
      </c>
      <c r="G395" s="5" t="s">
        <v>2745</v>
      </c>
      <c r="H395" s="37"/>
      <c r="I395" s="218" t="s">
        <v>4271</v>
      </c>
      <c r="J395" s="37"/>
      <c r="K395" s="37"/>
      <c r="L395" s="37"/>
      <c r="M395" s="37"/>
      <c r="N395" s="220">
        <v>4</v>
      </c>
      <c r="O395" s="220">
        <v>3</v>
      </c>
      <c r="P395" s="147">
        <v>4</v>
      </c>
      <c r="Q395" s="148" t="s">
        <v>5152</v>
      </c>
      <c r="R395" s="148"/>
      <c r="S395" s="223">
        <v>4</v>
      </c>
      <c r="T395" s="52" t="s">
        <v>5495</v>
      </c>
      <c r="U395" s="147"/>
      <c r="V395" s="148"/>
      <c r="W395" s="148"/>
      <c r="X395" s="50"/>
      <c r="Y395" s="52"/>
      <c r="Z395" s="106">
        <f t="shared" si="24"/>
        <v>4</v>
      </c>
      <c r="AA395" s="27">
        <f t="shared" si="25"/>
        <v>4</v>
      </c>
    </row>
    <row r="396" spans="1:27" ht="136">
      <c r="A396" s="2">
        <v>2249</v>
      </c>
      <c r="C396" s="2" t="s">
        <v>2730</v>
      </c>
      <c r="D396" s="3" t="s">
        <v>489</v>
      </c>
      <c r="E396" s="219" t="s">
        <v>4272</v>
      </c>
      <c r="F396" s="5" t="s">
        <v>2746</v>
      </c>
      <c r="G396" s="5" t="s">
        <v>2747</v>
      </c>
      <c r="H396" s="37"/>
      <c r="I396" s="37"/>
      <c r="J396" s="37"/>
      <c r="K396" s="37"/>
      <c r="L396" s="37"/>
      <c r="M396" s="37"/>
      <c r="P396" s="147">
        <v>4</v>
      </c>
      <c r="Q396" s="148" t="s">
        <v>5153</v>
      </c>
      <c r="R396" s="148"/>
      <c r="S396" s="50">
        <v>2</v>
      </c>
      <c r="T396" s="52" t="s">
        <v>5474</v>
      </c>
      <c r="U396" s="147"/>
      <c r="V396" s="148"/>
      <c r="W396" s="148"/>
      <c r="X396" s="50"/>
      <c r="Y396" s="52"/>
      <c r="Z396" s="106">
        <f t="shared" si="24"/>
        <v>4</v>
      </c>
      <c r="AA396" s="27">
        <f t="shared" si="25"/>
        <v>2</v>
      </c>
    </row>
    <row r="397" spans="1:27" ht="221">
      <c r="A397" s="2">
        <v>2250</v>
      </c>
      <c r="C397" s="2" t="s">
        <v>2730</v>
      </c>
      <c r="D397" s="3" t="s">
        <v>489</v>
      </c>
      <c r="E397" s="219" t="s">
        <v>4273</v>
      </c>
      <c r="F397" s="5" t="s">
        <v>2748</v>
      </c>
      <c r="G397" s="5" t="s">
        <v>2747</v>
      </c>
      <c r="H397" s="37"/>
      <c r="I397" s="37"/>
      <c r="J397" s="37"/>
      <c r="K397" s="37"/>
      <c r="L397" s="37"/>
      <c r="M397" s="37"/>
      <c r="P397" s="147">
        <v>5</v>
      </c>
      <c r="Q397" s="148" t="s">
        <v>5154</v>
      </c>
      <c r="R397" s="148"/>
      <c r="S397" s="50">
        <v>4</v>
      </c>
      <c r="T397" s="52" t="s">
        <v>5474</v>
      </c>
      <c r="U397" s="147"/>
      <c r="V397" s="148"/>
      <c r="W397" s="148"/>
      <c r="X397" s="50"/>
      <c r="Y397" s="52"/>
      <c r="Z397" s="106">
        <f t="shared" si="24"/>
        <v>5</v>
      </c>
      <c r="AA397" s="27">
        <f t="shared" si="25"/>
        <v>4</v>
      </c>
    </row>
    <row r="398" spans="1:27" s="6" customFormat="1" ht="17">
      <c r="A398" s="2" t="s">
        <v>489</v>
      </c>
      <c r="B398" s="2" t="s">
        <v>489</v>
      </c>
      <c r="G398" s="6" t="s">
        <v>489</v>
      </c>
      <c r="H398" s="2"/>
      <c r="P398" s="226"/>
      <c r="Q398" s="226"/>
      <c r="R398" s="226"/>
      <c r="S398" s="226"/>
      <c r="T398" s="226"/>
      <c r="U398" s="226"/>
      <c r="V398" s="226"/>
      <c r="W398" s="226"/>
      <c r="X398" s="226"/>
      <c r="Y398" s="226"/>
    </row>
    <row r="399" spans="1:27" s="6" customFormat="1" ht="17">
      <c r="A399" s="2" t="s">
        <v>489</v>
      </c>
      <c r="B399" s="2" t="s">
        <v>489</v>
      </c>
      <c r="G399" s="6" t="s">
        <v>489</v>
      </c>
      <c r="H399" s="2"/>
      <c r="P399" s="226"/>
      <c r="Q399" s="226"/>
      <c r="R399" s="226"/>
      <c r="S399" s="226"/>
      <c r="T399" s="226"/>
      <c r="U399" s="226"/>
      <c r="V399" s="226"/>
      <c r="W399" s="226"/>
      <c r="X399" s="226"/>
      <c r="Y399" s="226"/>
    </row>
    <row r="400" spans="1:27" s="6" customFormat="1" ht="17">
      <c r="A400" s="2" t="s">
        <v>489</v>
      </c>
      <c r="B400" s="2" t="s">
        <v>489</v>
      </c>
      <c r="E400" s="195" t="s">
        <v>420</v>
      </c>
      <c r="G400" s="6" t="s">
        <v>489</v>
      </c>
      <c r="H400" s="2"/>
      <c r="P400" s="226"/>
      <c r="Q400" s="226"/>
      <c r="R400" s="226"/>
      <c r="S400" s="226"/>
      <c r="T400" s="226"/>
      <c r="U400" s="226"/>
      <c r="V400" s="226"/>
      <c r="W400" s="226"/>
      <c r="X400" s="226"/>
      <c r="Y400" s="226"/>
    </row>
    <row r="401" spans="1:27" ht="409.6">
      <c r="A401" s="2">
        <v>2251</v>
      </c>
      <c r="B401" s="2" t="s">
        <v>2749</v>
      </c>
      <c r="C401" s="2">
        <v>251</v>
      </c>
      <c r="D401" s="3" t="s">
        <v>28</v>
      </c>
      <c r="E401" s="5" t="s">
        <v>276</v>
      </c>
      <c r="F401" s="5" t="s">
        <v>440</v>
      </c>
      <c r="G401" s="5" t="s">
        <v>2750</v>
      </c>
      <c r="H401" s="37"/>
      <c r="I401" s="218" t="s">
        <v>4274</v>
      </c>
      <c r="J401" s="37"/>
      <c r="K401" s="37"/>
      <c r="L401" s="37"/>
      <c r="M401" s="218" t="s">
        <v>4275</v>
      </c>
      <c r="N401" s="220">
        <v>5</v>
      </c>
      <c r="O401" s="220">
        <v>4</v>
      </c>
      <c r="P401" s="147">
        <v>5</v>
      </c>
      <c r="Q401" s="148" t="s">
        <v>5155</v>
      </c>
      <c r="R401" s="148"/>
      <c r="S401" s="50">
        <v>4</v>
      </c>
      <c r="T401" s="52"/>
      <c r="U401" s="147"/>
      <c r="V401" s="148"/>
      <c r="W401" s="148"/>
      <c r="X401" s="50"/>
      <c r="Y401" s="52"/>
      <c r="Z401" s="106">
        <f t="shared" si="24"/>
        <v>5</v>
      </c>
      <c r="AA401" s="27">
        <f t="shared" si="25"/>
        <v>4</v>
      </c>
    </row>
    <row r="402" spans="1:27" ht="102">
      <c r="A402" s="2">
        <v>2252</v>
      </c>
      <c r="B402" s="2" t="s">
        <v>2751</v>
      </c>
      <c r="C402" s="2">
        <v>252</v>
      </c>
      <c r="D402" s="3" t="s">
        <v>28</v>
      </c>
      <c r="E402" s="5" t="s">
        <v>277</v>
      </c>
      <c r="F402" s="5" t="s">
        <v>442</v>
      </c>
      <c r="G402" s="5" t="s">
        <v>2752</v>
      </c>
      <c r="H402" s="37"/>
      <c r="I402" s="218" t="s">
        <v>4276</v>
      </c>
      <c r="J402" s="37"/>
      <c r="K402" s="37"/>
      <c r="L402" s="37"/>
      <c r="M402" s="37"/>
      <c r="N402" s="220">
        <v>2</v>
      </c>
      <c r="O402" s="220">
        <v>2</v>
      </c>
      <c r="P402" s="147">
        <v>2</v>
      </c>
      <c r="Q402" s="148" t="s">
        <v>5156</v>
      </c>
      <c r="R402" s="148"/>
      <c r="S402" s="50">
        <v>2</v>
      </c>
      <c r="T402" s="52"/>
      <c r="U402" s="147"/>
      <c r="V402" s="148"/>
      <c r="W402" s="148"/>
      <c r="X402" s="50"/>
      <c r="Y402" s="52"/>
      <c r="Z402" s="106">
        <f t="shared" si="24"/>
        <v>2</v>
      </c>
      <c r="AA402" s="27">
        <f t="shared" si="25"/>
        <v>2</v>
      </c>
    </row>
    <row r="403" spans="1:27" ht="409.6">
      <c r="A403" s="2">
        <v>2253</v>
      </c>
      <c r="B403" s="2" t="s">
        <v>2753</v>
      </c>
      <c r="C403" s="2">
        <v>254</v>
      </c>
      <c r="D403" s="3" t="s">
        <v>28</v>
      </c>
      <c r="E403" s="5" t="s">
        <v>279</v>
      </c>
      <c r="F403" s="5" t="s">
        <v>446</v>
      </c>
      <c r="G403" s="5" t="s">
        <v>2754</v>
      </c>
      <c r="H403" s="37"/>
      <c r="I403" s="218" t="s">
        <v>4277</v>
      </c>
      <c r="J403" s="37"/>
      <c r="K403" s="218" t="s">
        <v>4278</v>
      </c>
      <c r="L403" s="37"/>
      <c r="M403" s="218" t="s">
        <v>4279</v>
      </c>
      <c r="N403" s="220">
        <v>5</v>
      </c>
      <c r="O403" s="220">
        <v>4</v>
      </c>
      <c r="P403" s="147">
        <v>5</v>
      </c>
      <c r="Q403" s="148" t="s">
        <v>5157</v>
      </c>
      <c r="R403" s="148"/>
      <c r="S403" s="50">
        <v>4</v>
      </c>
      <c r="T403" s="52"/>
      <c r="U403" s="147"/>
      <c r="V403" s="148"/>
      <c r="W403" s="148"/>
      <c r="X403" s="50"/>
      <c r="Y403" s="52"/>
      <c r="Z403" s="106">
        <f t="shared" si="24"/>
        <v>5</v>
      </c>
      <c r="AA403" s="27">
        <f t="shared" si="25"/>
        <v>4</v>
      </c>
    </row>
    <row r="404" spans="1:27" ht="153">
      <c r="A404" s="2">
        <v>2254</v>
      </c>
      <c r="C404" s="2" t="s">
        <v>2730</v>
      </c>
      <c r="D404" s="3" t="s">
        <v>489</v>
      </c>
      <c r="E404" s="219" t="s">
        <v>4280</v>
      </c>
      <c r="F404" s="5" t="s">
        <v>2755</v>
      </c>
      <c r="G404" s="5" t="s">
        <v>2756</v>
      </c>
      <c r="H404" s="37"/>
      <c r="I404" s="37"/>
      <c r="J404" s="37"/>
      <c r="K404" s="37"/>
      <c r="L404" s="37"/>
      <c r="M404" s="37"/>
      <c r="P404" s="147">
        <v>2</v>
      </c>
      <c r="Q404" s="148" t="s">
        <v>5158</v>
      </c>
      <c r="R404" s="148"/>
      <c r="S404" s="50">
        <v>2</v>
      </c>
      <c r="T404" s="52"/>
      <c r="U404" s="147"/>
      <c r="V404" s="148"/>
      <c r="W404" s="148"/>
      <c r="X404" s="50"/>
      <c r="Y404" s="52"/>
      <c r="Z404" s="106">
        <f t="shared" si="24"/>
        <v>2</v>
      </c>
      <c r="AA404" s="27">
        <f t="shared" si="25"/>
        <v>2</v>
      </c>
    </row>
    <row r="405" spans="1:27" ht="409.6">
      <c r="A405" s="2">
        <v>2255</v>
      </c>
      <c r="B405" s="2" t="s">
        <v>2757</v>
      </c>
      <c r="C405" s="2">
        <v>256</v>
      </c>
      <c r="D405" s="3" t="s">
        <v>28</v>
      </c>
      <c r="E405" s="5" t="s">
        <v>281</v>
      </c>
      <c r="F405" s="5" t="s">
        <v>450</v>
      </c>
      <c r="G405" s="5" t="s">
        <v>2758</v>
      </c>
      <c r="H405" s="37"/>
      <c r="I405" s="218" t="s">
        <v>4281</v>
      </c>
      <c r="J405" s="37"/>
      <c r="K405" s="218" t="s">
        <v>4282</v>
      </c>
      <c r="L405" s="37"/>
      <c r="M405" s="218" t="s">
        <v>4283</v>
      </c>
      <c r="N405" s="220">
        <v>3</v>
      </c>
      <c r="O405" s="220">
        <v>3</v>
      </c>
      <c r="P405" s="147">
        <v>4</v>
      </c>
      <c r="Q405" s="148" t="s">
        <v>5159</v>
      </c>
      <c r="R405" s="148"/>
      <c r="S405" s="50">
        <v>4</v>
      </c>
      <c r="T405" s="52"/>
      <c r="U405" s="147"/>
      <c r="V405" s="148"/>
      <c r="W405" s="148"/>
      <c r="X405" s="50"/>
      <c r="Y405" s="52"/>
      <c r="Z405" s="106">
        <f t="shared" si="24"/>
        <v>4</v>
      </c>
      <c r="AA405" s="27">
        <f t="shared" si="25"/>
        <v>4</v>
      </c>
    </row>
    <row r="406" spans="1:27" ht="306">
      <c r="A406" s="2">
        <v>2256</v>
      </c>
      <c r="B406" s="2" t="s">
        <v>2759</v>
      </c>
      <c r="C406" s="2">
        <v>262</v>
      </c>
      <c r="D406" s="3" t="s">
        <v>489</v>
      </c>
      <c r="E406" s="128" t="s">
        <v>4285</v>
      </c>
      <c r="F406" s="5" t="s">
        <v>462</v>
      </c>
      <c r="G406" s="5" t="s">
        <v>2760</v>
      </c>
      <c r="H406" s="37"/>
      <c r="I406" s="218" t="s">
        <v>4284</v>
      </c>
      <c r="J406" s="37"/>
      <c r="K406" s="37"/>
      <c r="L406" s="37"/>
      <c r="M406" s="37"/>
      <c r="P406" s="147">
        <v>3</v>
      </c>
      <c r="Q406" s="148" t="s">
        <v>5160</v>
      </c>
      <c r="R406" s="148"/>
      <c r="S406" s="50">
        <v>2</v>
      </c>
      <c r="T406" s="52"/>
      <c r="U406" s="147"/>
      <c r="V406" s="148"/>
      <c r="W406" s="148"/>
      <c r="X406" s="50"/>
      <c r="Y406" s="52"/>
      <c r="Z406" s="106">
        <f t="shared" si="24"/>
        <v>3</v>
      </c>
      <c r="AA406" s="27">
        <f t="shared" si="25"/>
        <v>2</v>
      </c>
    </row>
    <row r="407" spans="1:27" ht="409.6">
      <c r="A407" s="2">
        <v>2257</v>
      </c>
      <c r="C407" s="2" t="s">
        <v>2730</v>
      </c>
      <c r="D407" s="3" t="s">
        <v>489</v>
      </c>
      <c r="E407" s="219" t="s">
        <v>4286</v>
      </c>
      <c r="F407" s="5" t="s">
        <v>2761</v>
      </c>
      <c r="G407" s="5" t="s">
        <v>2762</v>
      </c>
      <c r="H407" s="37"/>
      <c r="I407" s="37"/>
      <c r="J407" s="37"/>
      <c r="K407" s="37"/>
      <c r="L407" s="37"/>
      <c r="M407" s="37"/>
      <c r="P407" s="147">
        <v>3</v>
      </c>
      <c r="Q407" s="148" t="s">
        <v>5161</v>
      </c>
      <c r="R407" s="148"/>
      <c r="S407" s="50">
        <v>3</v>
      </c>
      <c r="T407" s="52" t="s">
        <v>5474</v>
      </c>
      <c r="U407" s="147"/>
      <c r="V407" s="148"/>
      <c r="W407" s="148"/>
      <c r="X407" s="50"/>
      <c r="Y407" s="52"/>
      <c r="Z407" s="106">
        <f t="shared" si="24"/>
        <v>3</v>
      </c>
      <c r="AA407" s="27">
        <f t="shared" si="25"/>
        <v>3</v>
      </c>
    </row>
    <row r="408" spans="1:27" s="6" customFormat="1" ht="17">
      <c r="A408" s="2" t="s">
        <v>489</v>
      </c>
      <c r="B408" s="2" t="s">
        <v>489</v>
      </c>
      <c r="H408" s="2"/>
      <c r="P408" s="226"/>
      <c r="Q408" s="226"/>
      <c r="R408" s="226"/>
      <c r="S408" s="226"/>
      <c r="T408" s="226"/>
      <c r="U408" s="226"/>
      <c r="V408" s="226"/>
      <c r="W408" s="226"/>
      <c r="X408" s="226"/>
      <c r="Y408" s="226"/>
    </row>
    <row r="409" spans="1:27" s="6" customFormat="1" ht="17">
      <c r="A409" s="2" t="s">
        <v>489</v>
      </c>
      <c r="B409" s="2" t="s">
        <v>489</v>
      </c>
      <c r="H409" s="2"/>
      <c r="P409" s="226"/>
      <c r="Q409" s="226"/>
      <c r="R409" s="226"/>
      <c r="S409" s="226"/>
      <c r="T409" s="226"/>
      <c r="U409" s="226"/>
      <c r="V409" s="226"/>
      <c r="W409" s="226"/>
      <c r="X409" s="226"/>
      <c r="Y409" s="226"/>
    </row>
    <row r="410" spans="1:27" s="6" customFormat="1" ht="19">
      <c r="A410" s="2" t="s">
        <v>489</v>
      </c>
      <c r="B410" s="2" t="s">
        <v>489</v>
      </c>
      <c r="E410" s="231" t="s">
        <v>421</v>
      </c>
      <c r="F410" s="231"/>
      <c r="G410" s="231"/>
      <c r="H410" s="2"/>
      <c r="P410" s="226"/>
      <c r="Q410" s="226"/>
      <c r="R410" s="226"/>
      <c r="S410" s="226"/>
      <c r="T410" s="226"/>
      <c r="U410" s="226"/>
      <c r="V410" s="226"/>
      <c r="W410" s="226"/>
      <c r="X410" s="226"/>
      <c r="Y410" s="226"/>
    </row>
    <row r="411" spans="1:27" s="6" customFormat="1" ht="17">
      <c r="A411" s="2" t="s">
        <v>489</v>
      </c>
      <c r="B411" s="2" t="s">
        <v>489</v>
      </c>
      <c r="E411" s="195" t="s">
        <v>2763</v>
      </c>
      <c r="H411" s="2"/>
      <c r="P411" s="226"/>
      <c r="Q411" s="226"/>
      <c r="R411" s="226"/>
      <c r="S411" s="226"/>
      <c r="T411" s="226"/>
      <c r="U411" s="226"/>
      <c r="V411" s="226"/>
      <c r="W411" s="226"/>
      <c r="X411" s="226"/>
      <c r="Y411" s="226"/>
    </row>
    <row r="412" spans="1:27" ht="102">
      <c r="A412" s="2">
        <v>2258</v>
      </c>
      <c r="B412" s="2" t="s">
        <v>2764</v>
      </c>
      <c r="C412" s="2">
        <v>290</v>
      </c>
      <c r="D412" s="3" t="s">
        <v>28</v>
      </c>
      <c r="E412" s="5" t="s">
        <v>313</v>
      </c>
      <c r="F412" s="5" t="s">
        <v>505</v>
      </c>
      <c r="G412" s="5" t="s">
        <v>2765</v>
      </c>
      <c r="H412" s="37"/>
      <c r="I412" s="218" t="s">
        <v>4287</v>
      </c>
      <c r="J412" s="37"/>
      <c r="K412" s="37"/>
      <c r="L412" s="37"/>
      <c r="M412" s="37"/>
      <c r="N412" s="220">
        <v>3</v>
      </c>
      <c r="O412" s="220">
        <v>3</v>
      </c>
      <c r="P412" s="147">
        <v>4</v>
      </c>
      <c r="Q412" s="148" t="s">
        <v>5162</v>
      </c>
      <c r="R412" s="148"/>
      <c r="S412" s="50">
        <v>3</v>
      </c>
      <c r="T412" s="52"/>
      <c r="U412" s="147"/>
      <c r="V412" s="148"/>
      <c r="W412" s="148"/>
      <c r="X412" s="50"/>
      <c r="Y412" s="52"/>
      <c r="Z412" s="106">
        <f t="shared" si="24"/>
        <v>4</v>
      </c>
      <c r="AA412" s="27">
        <f t="shared" si="25"/>
        <v>3</v>
      </c>
    </row>
    <row r="413" spans="1:27" ht="119">
      <c r="A413" s="2">
        <v>2259</v>
      </c>
      <c r="B413" s="2" t="s">
        <v>2766</v>
      </c>
      <c r="C413" s="2">
        <v>292</v>
      </c>
      <c r="D413" s="3" t="s">
        <v>28</v>
      </c>
      <c r="E413" s="5" t="s">
        <v>281</v>
      </c>
      <c r="F413" s="5" t="s">
        <v>509</v>
      </c>
      <c r="G413" s="5" t="s">
        <v>2767</v>
      </c>
      <c r="H413" s="37"/>
      <c r="I413" s="218" t="s">
        <v>4288</v>
      </c>
      <c r="J413" s="37"/>
      <c r="K413" s="37"/>
      <c r="L413" s="37"/>
      <c r="M413" s="37"/>
      <c r="N413" s="220">
        <v>3</v>
      </c>
      <c r="O413" s="220">
        <v>3</v>
      </c>
      <c r="P413" s="147">
        <v>3</v>
      </c>
      <c r="Q413" s="148" t="s">
        <v>5163</v>
      </c>
      <c r="R413" s="148"/>
      <c r="S413" s="50">
        <v>3</v>
      </c>
      <c r="T413" s="52"/>
      <c r="U413" s="147"/>
      <c r="V413" s="148"/>
      <c r="W413" s="148"/>
      <c r="X413" s="50"/>
      <c r="Y413" s="52"/>
      <c r="Z413" s="106">
        <f t="shared" si="24"/>
        <v>3</v>
      </c>
      <c r="AA413" s="27">
        <f t="shared" si="25"/>
        <v>3</v>
      </c>
    </row>
    <row r="414" spans="1:27" ht="409.6">
      <c r="A414" s="2">
        <v>2260</v>
      </c>
      <c r="B414" s="2" t="s">
        <v>2768</v>
      </c>
      <c r="C414" s="2">
        <v>293</v>
      </c>
      <c r="D414" s="3" t="s">
        <v>489</v>
      </c>
      <c r="E414" s="128" t="s">
        <v>3910</v>
      </c>
      <c r="F414" s="5" t="s">
        <v>511</v>
      </c>
      <c r="G414" s="5" t="s">
        <v>2769</v>
      </c>
      <c r="H414" s="37"/>
      <c r="I414" s="218" t="s">
        <v>4289</v>
      </c>
      <c r="J414" s="37"/>
      <c r="K414" s="218" t="s">
        <v>4290</v>
      </c>
      <c r="L414" s="37"/>
      <c r="M414" s="218" t="s">
        <v>4291</v>
      </c>
      <c r="P414" s="147">
        <v>3</v>
      </c>
      <c r="Q414" s="148" t="s">
        <v>5164</v>
      </c>
      <c r="R414" s="148"/>
      <c r="S414" s="50">
        <v>3</v>
      </c>
      <c r="T414" s="52"/>
      <c r="U414" s="147"/>
      <c r="V414" s="148"/>
      <c r="W414" s="148"/>
      <c r="X414" s="50"/>
      <c r="Y414" s="52"/>
      <c r="Z414" s="106">
        <f t="shared" si="24"/>
        <v>3</v>
      </c>
      <c r="AA414" s="27">
        <f t="shared" si="25"/>
        <v>3</v>
      </c>
    </row>
    <row r="415" spans="1:27" ht="119">
      <c r="A415" s="2">
        <v>2261</v>
      </c>
      <c r="B415" s="2" t="s">
        <v>2770</v>
      </c>
      <c r="C415" s="2">
        <v>294</v>
      </c>
      <c r="D415" s="3" t="s">
        <v>28</v>
      </c>
      <c r="E415" s="5" t="s">
        <v>32</v>
      </c>
      <c r="F415" s="5" t="s">
        <v>513</v>
      </c>
      <c r="G415" s="5" t="s">
        <v>2771</v>
      </c>
      <c r="H415" s="37"/>
      <c r="I415" s="218" t="s">
        <v>4292</v>
      </c>
      <c r="J415" s="37"/>
      <c r="K415" s="37"/>
      <c r="L415" s="37"/>
      <c r="M415" s="37"/>
      <c r="N415" s="220">
        <v>2</v>
      </c>
      <c r="O415" s="220">
        <v>2</v>
      </c>
      <c r="P415" s="147">
        <v>3</v>
      </c>
      <c r="Q415" s="148" t="s">
        <v>5165</v>
      </c>
      <c r="R415" s="148"/>
      <c r="S415" s="50">
        <v>3</v>
      </c>
      <c r="T415" s="52"/>
      <c r="U415" s="147"/>
      <c r="V415" s="148"/>
      <c r="W415" s="148"/>
      <c r="X415" s="50"/>
      <c r="Y415" s="52"/>
      <c r="Z415" s="106">
        <f t="shared" si="24"/>
        <v>3</v>
      </c>
      <c r="AA415" s="27">
        <f t="shared" si="25"/>
        <v>3</v>
      </c>
    </row>
    <row r="416" spans="1:27" ht="119">
      <c r="A416" s="2">
        <v>2262</v>
      </c>
      <c r="B416" s="2" t="s">
        <v>2772</v>
      </c>
      <c r="C416" s="2">
        <v>295</v>
      </c>
      <c r="D416" s="3" t="s">
        <v>28</v>
      </c>
      <c r="E416" s="5" t="s">
        <v>316</v>
      </c>
      <c r="F416" s="5" t="s">
        <v>515</v>
      </c>
      <c r="G416" s="5" t="s">
        <v>2773</v>
      </c>
      <c r="H416" s="37"/>
      <c r="I416" s="218" t="s">
        <v>4293</v>
      </c>
      <c r="J416" s="37"/>
      <c r="K416" s="37"/>
      <c r="L416" s="37"/>
      <c r="M416" s="37"/>
      <c r="N416" s="220">
        <v>2</v>
      </c>
      <c r="O416" s="220">
        <v>2</v>
      </c>
      <c r="P416" s="147">
        <v>3</v>
      </c>
      <c r="Q416" s="148" t="s">
        <v>5166</v>
      </c>
      <c r="R416" s="148"/>
      <c r="S416" s="50">
        <v>3</v>
      </c>
      <c r="T416" s="52"/>
      <c r="U416" s="147"/>
      <c r="V416" s="148"/>
      <c r="W416" s="148"/>
      <c r="X416" s="50"/>
      <c r="Y416" s="52"/>
      <c r="Z416" s="106">
        <f t="shared" si="24"/>
        <v>3</v>
      </c>
      <c r="AA416" s="27">
        <f t="shared" si="25"/>
        <v>3</v>
      </c>
    </row>
    <row r="417" spans="1:27" ht="388">
      <c r="A417" s="2">
        <v>2263</v>
      </c>
      <c r="B417" s="2" t="s">
        <v>2774</v>
      </c>
      <c r="C417" s="2">
        <v>296</v>
      </c>
      <c r="D417" s="3" t="s">
        <v>28</v>
      </c>
      <c r="E417" s="5" t="s">
        <v>317</v>
      </c>
      <c r="F417" s="5" t="s">
        <v>517</v>
      </c>
      <c r="G417" s="5" t="s">
        <v>2775</v>
      </c>
      <c r="H417" s="37"/>
      <c r="I417" s="218" t="s">
        <v>4294</v>
      </c>
      <c r="J417" s="37"/>
      <c r="K417" s="37"/>
      <c r="L417" s="37"/>
      <c r="M417" s="218" t="s">
        <v>4295</v>
      </c>
      <c r="N417" s="220">
        <v>4</v>
      </c>
      <c r="O417" s="220">
        <v>3</v>
      </c>
      <c r="P417" s="147">
        <v>4</v>
      </c>
      <c r="Q417" s="148" t="s">
        <v>5167</v>
      </c>
      <c r="R417" s="148"/>
      <c r="S417" s="50">
        <v>4</v>
      </c>
      <c r="T417" s="52"/>
      <c r="U417" s="147"/>
      <c r="V417" s="148"/>
      <c r="W417" s="148"/>
      <c r="X417" s="50"/>
      <c r="Y417" s="52"/>
      <c r="Z417" s="106">
        <f t="shared" si="24"/>
        <v>4</v>
      </c>
      <c r="AA417" s="27">
        <f t="shared" si="25"/>
        <v>4</v>
      </c>
    </row>
    <row r="418" spans="1:27" ht="289">
      <c r="A418" s="2">
        <v>2264</v>
      </c>
      <c r="B418" s="2" t="s">
        <v>2776</v>
      </c>
      <c r="C418" s="2">
        <v>298</v>
      </c>
      <c r="D418" s="3" t="s">
        <v>28</v>
      </c>
      <c r="E418" s="5" t="s">
        <v>319</v>
      </c>
      <c r="F418" s="5" t="s">
        <v>521</v>
      </c>
      <c r="G418" s="5" t="s">
        <v>2777</v>
      </c>
      <c r="H418" s="37"/>
      <c r="I418" s="218" t="s">
        <v>4296</v>
      </c>
      <c r="J418" s="37"/>
      <c r="K418" s="218" t="s">
        <v>4297</v>
      </c>
      <c r="L418" s="37"/>
      <c r="M418" s="37"/>
      <c r="N418" s="220">
        <v>1</v>
      </c>
      <c r="O418" s="220">
        <v>1</v>
      </c>
      <c r="P418" s="147">
        <v>1</v>
      </c>
      <c r="Q418" s="148"/>
      <c r="R418" s="148"/>
      <c r="S418" s="50">
        <v>1</v>
      </c>
      <c r="T418" s="52"/>
      <c r="U418" s="147"/>
      <c r="V418" s="148"/>
      <c r="W418" s="148"/>
      <c r="X418" s="50"/>
      <c r="Y418" s="52"/>
      <c r="Z418" s="106">
        <f t="shared" si="24"/>
        <v>1</v>
      </c>
      <c r="AA418" s="27">
        <f t="shared" si="25"/>
        <v>1</v>
      </c>
    </row>
    <row r="419" spans="1:27" ht="119">
      <c r="A419" s="2">
        <v>2265</v>
      </c>
      <c r="B419" s="2" t="s">
        <v>2778</v>
      </c>
      <c r="C419" s="2">
        <v>299</v>
      </c>
      <c r="D419" s="3" t="s">
        <v>28</v>
      </c>
      <c r="E419" s="5" t="s">
        <v>320</v>
      </c>
      <c r="F419" s="5" t="s">
        <v>523</v>
      </c>
      <c r="G419" s="5" t="s">
        <v>2779</v>
      </c>
      <c r="H419" s="37"/>
      <c r="I419" s="218" t="s">
        <v>4298</v>
      </c>
      <c r="J419" s="37"/>
      <c r="K419" s="37"/>
      <c r="L419" s="37"/>
      <c r="M419" s="37"/>
      <c r="N419" s="220">
        <v>3</v>
      </c>
      <c r="O419" s="220">
        <v>3</v>
      </c>
      <c r="P419" s="147">
        <v>4</v>
      </c>
      <c r="Q419" s="148" t="s">
        <v>5168</v>
      </c>
      <c r="R419" s="148"/>
      <c r="S419" s="50">
        <v>3</v>
      </c>
      <c r="T419" s="52"/>
      <c r="U419" s="147"/>
      <c r="V419" s="148"/>
      <c r="W419" s="148"/>
      <c r="X419" s="50"/>
      <c r="Y419" s="52"/>
      <c r="Z419" s="106">
        <f t="shared" si="24"/>
        <v>4</v>
      </c>
      <c r="AA419" s="27">
        <f t="shared" si="25"/>
        <v>3</v>
      </c>
    </row>
    <row r="420" spans="1:27" ht="136">
      <c r="A420" s="2">
        <v>2266</v>
      </c>
      <c r="B420" s="2" t="s">
        <v>2780</v>
      </c>
      <c r="C420" s="2">
        <v>300</v>
      </c>
      <c r="D420" s="3" t="s">
        <v>28</v>
      </c>
      <c r="E420" s="5" t="s">
        <v>321</v>
      </c>
      <c r="F420" s="5" t="s">
        <v>2781</v>
      </c>
      <c r="G420" s="5" t="s">
        <v>2782</v>
      </c>
      <c r="H420" s="37"/>
      <c r="I420" s="218" t="s">
        <v>4299</v>
      </c>
      <c r="J420" s="37"/>
      <c r="K420" s="37"/>
      <c r="L420" s="37"/>
      <c r="M420" s="37"/>
      <c r="N420" s="220">
        <v>2</v>
      </c>
      <c r="O420" s="220">
        <v>2</v>
      </c>
      <c r="P420" s="147">
        <v>3</v>
      </c>
      <c r="Q420" s="148" t="s">
        <v>5169</v>
      </c>
      <c r="R420" s="148"/>
      <c r="S420" s="50">
        <v>3</v>
      </c>
      <c r="T420" s="52"/>
      <c r="U420" s="147"/>
      <c r="V420" s="148"/>
      <c r="W420" s="148"/>
      <c r="X420" s="50"/>
      <c r="Y420" s="52"/>
      <c r="Z420" s="106">
        <f t="shared" si="24"/>
        <v>3</v>
      </c>
      <c r="AA420" s="27">
        <f t="shared" si="25"/>
        <v>3</v>
      </c>
    </row>
    <row r="421" spans="1:27" ht="170">
      <c r="A421" s="2">
        <v>2267</v>
      </c>
      <c r="B421" s="2" t="s">
        <v>2783</v>
      </c>
      <c r="C421" s="2">
        <v>303</v>
      </c>
      <c r="D421" s="3" t="s">
        <v>28</v>
      </c>
      <c r="E421" s="5" t="s">
        <v>324</v>
      </c>
      <c r="F421" s="5" t="s">
        <v>531</v>
      </c>
      <c r="G421" s="5" t="s">
        <v>2784</v>
      </c>
      <c r="H421" s="37"/>
      <c r="I421" s="218" t="s">
        <v>4300</v>
      </c>
      <c r="J421" s="37"/>
      <c r="K421" s="37"/>
      <c r="L421" s="37"/>
      <c r="M421" s="37"/>
      <c r="N421" s="220">
        <v>4</v>
      </c>
      <c r="O421" s="220">
        <v>3</v>
      </c>
      <c r="P421" s="147">
        <v>4</v>
      </c>
      <c r="Q421" s="148" t="s">
        <v>5170</v>
      </c>
      <c r="R421" s="148"/>
      <c r="S421" s="50">
        <v>3</v>
      </c>
      <c r="T421" s="52"/>
      <c r="U421" s="147"/>
      <c r="V421" s="148"/>
      <c r="W421" s="148"/>
      <c r="X421" s="50"/>
      <c r="Y421" s="52"/>
      <c r="Z421" s="106">
        <f t="shared" si="24"/>
        <v>4</v>
      </c>
      <c r="AA421" s="27">
        <f t="shared" si="25"/>
        <v>3</v>
      </c>
    </row>
    <row r="422" spans="1:27" ht="136">
      <c r="A422" s="2">
        <v>2268</v>
      </c>
      <c r="B422" s="2" t="s">
        <v>2785</v>
      </c>
      <c r="C422" s="2">
        <v>304</v>
      </c>
      <c r="D422" s="3" t="s">
        <v>28</v>
      </c>
      <c r="E422" s="5" t="s">
        <v>325</v>
      </c>
      <c r="F422" s="5" t="s">
        <v>533</v>
      </c>
      <c r="G422" s="5" t="s">
        <v>2786</v>
      </c>
      <c r="H422" s="37"/>
      <c r="I422" s="218" t="s">
        <v>4301</v>
      </c>
      <c r="J422" s="37"/>
      <c r="K422" s="37"/>
      <c r="L422" s="37"/>
      <c r="M422" s="37"/>
      <c r="N422" s="220">
        <v>1</v>
      </c>
      <c r="O422" s="220">
        <v>1</v>
      </c>
      <c r="P422" s="147">
        <v>1</v>
      </c>
      <c r="Q422" s="148" t="s">
        <v>5171</v>
      </c>
      <c r="R422" s="148"/>
      <c r="S422" s="50">
        <v>1</v>
      </c>
      <c r="T422" s="52"/>
      <c r="U422" s="147"/>
      <c r="V422" s="148"/>
      <c r="W422" s="148"/>
      <c r="X422" s="50"/>
      <c r="Y422" s="52"/>
      <c r="Z422" s="106">
        <f t="shared" si="24"/>
        <v>1</v>
      </c>
      <c r="AA422" s="27">
        <f t="shared" si="25"/>
        <v>1</v>
      </c>
    </row>
    <row r="423" spans="1:27" ht="409.6">
      <c r="A423" s="2">
        <v>2269</v>
      </c>
      <c r="B423" s="2" t="s">
        <v>2787</v>
      </c>
      <c r="C423" s="2">
        <v>310</v>
      </c>
      <c r="D423" s="3" t="s">
        <v>489</v>
      </c>
      <c r="E423" s="128" t="s">
        <v>4304</v>
      </c>
      <c r="F423" s="5" t="s">
        <v>545</v>
      </c>
      <c r="G423" s="5" t="s">
        <v>2788</v>
      </c>
      <c r="H423" s="37"/>
      <c r="I423" s="218" t="s">
        <v>4302</v>
      </c>
      <c r="J423" s="37"/>
      <c r="K423" s="37"/>
      <c r="L423" s="37"/>
      <c r="M423" s="218" t="s">
        <v>4303</v>
      </c>
      <c r="P423" s="147">
        <v>4</v>
      </c>
      <c r="Q423" s="148" t="s">
        <v>5172</v>
      </c>
      <c r="R423" s="148"/>
      <c r="S423" s="50">
        <v>4</v>
      </c>
      <c r="T423" s="52"/>
      <c r="U423" s="147"/>
      <c r="V423" s="148"/>
      <c r="W423" s="148"/>
      <c r="X423" s="50"/>
      <c r="Y423" s="52"/>
      <c r="Z423" s="106">
        <f t="shared" si="24"/>
        <v>4</v>
      </c>
      <c r="AA423" s="27">
        <f t="shared" si="25"/>
        <v>4</v>
      </c>
    </row>
    <row r="424" spans="1:27" ht="409.6">
      <c r="A424" s="2">
        <v>2270</v>
      </c>
      <c r="B424" s="2" t="s">
        <v>2789</v>
      </c>
      <c r="C424" s="2">
        <v>311</v>
      </c>
      <c r="D424" s="3" t="s">
        <v>28</v>
      </c>
      <c r="E424" s="5" t="s">
        <v>2790</v>
      </c>
      <c r="F424" s="5" t="s">
        <v>490</v>
      </c>
      <c r="G424" s="5" t="s">
        <v>2791</v>
      </c>
      <c r="H424" s="37"/>
      <c r="I424" s="218" t="s">
        <v>4305</v>
      </c>
      <c r="J424" s="37"/>
      <c r="K424" s="37"/>
      <c r="L424" s="37"/>
      <c r="M424" s="218" t="s">
        <v>4306</v>
      </c>
      <c r="N424" s="220">
        <v>4</v>
      </c>
      <c r="O424" s="220">
        <v>4</v>
      </c>
      <c r="P424" s="147">
        <v>5</v>
      </c>
      <c r="Q424" s="148" t="s">
        <v>5173</v>
      </c>
      <c r="R424" s="148"/>
      <c r="S424" s="50">
        <v>5</v>
      </c>
      <c r="T424" s="52"/>
      <c r="U424" s="147"/>
      <c r="V424" s="148"/>
      <c r="W424" s="148"/>
      <c r="X424" s="50"/>
      <c r="Y424" s="52"/>
      <c r="Z424" s="106">
        <f t="shared" si="24"/>
        <v>5</v>
      </c>
      <c r="AA424" s="27">
        <f t="shared" si="25"/>
        <v>5</v>
      </c>
    </row>
    <row r="425" spans="1:27" ht="289">
      <c r="A425" s="2">
        <v>2271</v>
      </c>
      <c r="B425" s="2" t="s">
        <v>2792</v>
      </c>
      <c r="C425" s="2">
        <v>312</v>
      </c>
      <c r="D425" s="3" t="s">
        <v>28</v>
      </c>
      <c r="E425" s="5" t="s">
        <v>330</v>
      </c>
      <c r="F425" s="5" t="s">
        <v>547</v>
      </c>
      <c r="G425" s="5" t="s">
        <v>2793</v>
      </c>
      <c r="H425" s="37"/>
      <c r="I425" s="218" t="s">
        <v>4307</v>
      </c>
      <c r="J425" s="37"/>
      <c r="K425" s="37"/>
      <c r="L425" s="37"/>
      <c r="M425" s="218" t="s">
        <v>4308</v>
      </c>
      <c r="N425" s="220">
        <v>2</v>
      </c>
      <c r="O425" s="220">
        <v>2</v>
      </c>
      <c r="P425" s="147">
        <v>4</v>
      </c>
      <c r="Q425" s="148" t="s">
        <v>5174</v>
      </c>
      <c r="R425" s="148"/>
      <c r="S425" s="223">
        <v>3</v>
      </c>
      <c r="T425" s="52"/>
      <c r="U425" s="147"/>
      <c r="V425" s="148"/>
      <c r="W425" s="148"/>
      <c r="X425" s="50"/>
      <c r="Y425" s="52"/>
      <c r="Z425" s="106">
        <f t="shared" si="24"/>
        <v>4</v>
      </c>
      <c r="AA425" s="27">
        <f t="shared" si="25"/>
        <v>3</v>
      </c>
    </row>
    <row r="426" spans="1:27" ht="153">
      <c r="A426" s="2">
        <v>2272</v>
      </c>
      <c r="B426" s="2" t="s">
        <v>2794</v>
      </c>
      <c r="C426" s="2">
        <v>313</v>
      </c>
      <c r="D426" s="3" t="s">
        <v>28</v>
      </c>
      <c r="E426" s="5" t="s">
        <v>331</v>
      </c>
      <c r="F426" s="5" t="s">
        <v>549</v>
      </c>
      <c r="G426" s="5" t="s">
        <v>2795</v>
      </c>
      <c r="H426" s="37"/>
      <c r="I426" s="218" t="s">
        <v>4309</v>
      </c>
      <c r="J426" s="37"/>
      <c r="K426" s="37"/>
      <c r="L426" s="37"/>
      <c r="M426" s="218" t="s">
        <v>4310</v>
      </c>
      <c r="N426" s="220">
        <v>2</v>
      </c>
      <c r="O426" s="220">
        <v>2</v>
      </c>
      <c r="P426" s="147">
        <v>3</v>
      </c>
      <c r="Q426" s="148" t="s">
        <v>5175</v>
      </c>
      <c r="R426" s="148"/>
      <c r="S426" s="50">
        <v>2</v>
      </c>
      <c r="T426" s="52"/>
      <c r="U426" s="147"/>
      <c r="V426" s="148"/>
      <c r="W426" s="148"/>
      <c r="X426" s="50"/>
      <c r="Y426" s="52"/>
      <c r="Z426" s="106">
        <f t="shared" si="24"/>
        <v>3</v>
      </c>
      <c r="AA426" s="27">
        <f t="shared" si="25"/>
        <v>2</v>
      </c>
    </row>
    <row r="427" spans="1:27" ht="136">
      <c r="A427" s="2">
        <v>2273</v>
      </c>
      <c r="B427" s="2" t="s">
        <v>2796</v>
      </c>
      <c r="C427" s="2">
        <v>314</v>
      </c>
      <c r="D427" s="3" t="s">
        <v>28</v>
      </c>
      <c r="E427" s="5" t="s">
        <v>2797</v>
      </c>
      <c r="F427" s="5" t="s">
        <v>551</v>
      </c>
      <c r="G427" s="5" t="s">
        <v>2798</v>
      </c>
      <c r="H427" s="37"/>
      <c r="I427" s="218" t="s">
        <v>4311</v>
      </c>
      <c r="J427" s="37"/>
      <c r="K427" s="37"/>
      <c r="L427" s="37"/>
      <c r="M427" s="37"/>
      <c r="N427" s="220">
        <v>4</v>
      </c>
      <c r="O427" s="220">
        <v>4</v>
      </c>
      <c r="P427" s="147">
        <v>4</v>
      </c>
      <c r="Q427" s="148"/>
      <c r="R427" s="148"/>
      <c r="S427" s="50">
        <v>4</v>
      </c>
      <c r="T427" s="52"/>
      <c r="U427" s="147"/>
      <c r="V427" s="148"/>
      <c r="W427" s="148"/>
      <c r="X427" s="50"/>
      <c r="Y427" s="52"/>
      <c r="Z427" s="106">
        <f t="shared" si="24"/>
        <v>4</v>
      </c>
      <c r="AA427" s="27">
        <f t="shared" si="25"/>
        <v>4</v>
      </c>
    </row>
    <row r="428" spans="1:27" ht="153">
      <c r="A428" s="2">
        <v>2274</v>
      </c>
      <c r="B428" s="2" t="s">
        <v>2799</v>
      </c>
      <c r="C428" s="2">
        <v>315</v>
      </c>
      <c r="D428" s="3" t="s">
        <v>28</v>
      </c>
      <c r="E428" s="5" t="s">
        <v>2800</v>
      </c>
      <c r="F428" s="5" t="s">
        <v>553</v>
      </c>
      <c r="G428" s="5" t="s">
        <v>2801</v>
      </c>
      <c r="H428" s="37"/>
      <c r="I428" s="218" t="s">
        <v>4312</v>
      </c>
      <c r="J428" s="37"/>
      <c r="K428" s="37"/>
      <c r="L428" s="37"/>
      <c r="M428" s="37"/>
      <c r="N428" s="220">
        <v>1</v>
      </c>
      <c r="O428" s="220">
        <v>2</v>
      </c>
      <c r="P428" s="147">
        <v>2</v>
      </c>
      <c r="Q428" s="148" t="s">
        <v>5176</v>
      </c>
      <c r="R428" s="148"/>
      <c r="S428" s="50">
        <v>2</v>
      </c>
      <c r="T428" s="52"/>
      <c r="U428" s="147"/>
      <c r="V428" s="148"/>
      <c r="W428" s="148"/>
      <c r="X428" s="50"/>
      <c r="Y428" s="52"/>
      <c r="Z428" s="106">
        <f t="shared" si="24"/>
        <v>2</v>
      </c>
      <c r="AA428" s="27">
        <f t="shared" si="25"/>
        <v>2</v>
      </c>
    </row>
    <row r="429" spans="1:27" ht="409.6">
      <c r="A429" s="2">
        <v>2275</v>
      </c>
      <c r="B429" s="2" t="s">
        <v>2802</v>
      </c>
      <c r="C429" s="2">
        <v>316</v>
      </c>
      <c r="D429" s="3" t="s">
        <v>28</v>
      </c>
      <c r="E429" s="5" t="s">
        <v>334</v>
      </c>
      <c r="F429" s="5" t="s">
        <v>555</v>
      </c>
      <c r="G429" s="5" t="s">
        <v>2803</v>
      </c>
      <c r="H429" s="37"/>
      <c r="I429" s="218" t="s">
        <v>4313</v>
      </c>
      <c r="J429" s="37"/>
      <c r="K429" s="218" t="s">
        <v>4314</v>
      </c>
      <c r="L429" s="37"/>
      <c r="M429" s="218" t="s">
        <v>4315</v>
      </c>
      <c r="N429" s="220">
        <v>4</v>
      </c>
      <c r="O429" s="220">
        <v>3.5</v>
      </c>
      <c r="P429" s="147">
        <v>4</v>
      </c>
      <c r="Q429" s="148" t="s">
        <v>5177</v>
      </c>
      <c r="R429" s="148"/>
      <c r="S429" s="50">
        <v>3.5</v>
      </c>
      <c r="T429" s="52"/>
      <c r="U429" s="147"/>
      <c r="V429" s="148"/>
      <c r="W429" s="148"/>
      <c r="X429" s="50"/>
      <c r="Y429" s="52"/>
      <c r="Z429" s="106">
        <f t="shared" si="24"/>
        <v>4</v>
      </c>
      <c r="AA429" s="27">
        <f t="shared" si="25"/>
        <v>3.5</v>
      </c>
    </row>
    <row r="430" spans="1:27" ht="221">
      <c r="A430" s="2">
        <v>2276</v>
      </c>
      <c r="B430" s="2" t="s">
        <v>2804</v>
      </c>
      <c r="C430" s="2">
        <v>317</v>
      </c>
      <c r="D430" s="3" t="s">
        <v>28</v>
      </c>
      <c r="E430" s="5" t="s">
        <v>335</v>
      </c>
      <c r="F430" s="5" t="s">
        <v>557</v>
      </c>
      <c r="G430" s="5" t="s">
        <v>2805</v>
      </c>
      <c r="H430" s="37"/>
      <c r="I430" s="218" t="s">
        <v>4316</v>
      </c>
      <c r="J430" s="37"/>
      <c r="K430" s="218" t="s">
        <v>4317</v>
      </c>
      <c r="L430" s="37"/>
      <c r="M430" s="218" t="s">
        <v>4318</v>
      </c>
      <c r="N430" s="220">
        <v>4</v>
      </c>
      <c r="O430" s="220">
        <v>3</v>
      </c>
      <c r="P430" s="147">
        <v>4</v>
      </c>
      <c r="Q430" s="148" t="s">
        <v>5178</v>
      </c>
      <c r="R430" s="148"/>
      <c r="S430" s="50">
        <v>4</v>
      </c>
      <c r="T430" s="52" t="s">
        <v>5478</v>
      </c>
      <c r="U430" s="147"/>
      <c r="V430" s="148"/>
      <c r="W430" s="148"/>
      <c r="X430" s="50"/>
      <c r="Y430" s="52"/>
      <c r="Z430" s="106">
        <f t="shared" si="24"/>
        <v>4</v>
      </c>
      <c r="AA430" s="27">
        <f t="shared" si="25"/>
        <v>4</v>
      </c>
    </row>
    <row r="431" spans="1:27" ht="255">
      <c r="A431" s="2">
        <v>2277</v>
      </c>
      <c r="B431" s="2" t="s">
        <v>2806</v>
      </c>
      <c r="C431" s="2">
        <v>318</v>
      </c>
      <c r="D431" s="3" t="s">
        <v>28</v>
      </c>
      <c r="E431" s="5" t="s">
        <v>336</v>
      </c>
      <c r="F431" s="5" t="s">
        <v>559</v>
      </c>
      <c r="G431" s="5" t="s">
        <v>2807</v>
      </c>
      <c r="H431" s="37"/>
      <c r="I431" s="218" t="s">
        <v>4319</v>
      </c>
      <c r="J431" s="37"/>
      <c r="K431" s="37"/>
      <c r="L431" s="37"/>
      <c r="M431" s="37"/>
      <c r="N431" s="220">
        <v>3</v>
      </c>
      <c r="O431" s="220">
        <v>3</v>
      </c>
      <c r="P431" s="147">
        <v>4</v>
      </c>
      <c r="Q431" s="148" t="s">
        <v>5179</v>
      </c>
      <c r="R431" s="148"/>
      <c r="S431" s="50">
        <v>4</v>
      </c>
      <c r="T431" s="52"/>
      <c r="U431" s="147"/>
      <c r="V431" s="148"/>
      <c r="W431" s="148"/>
      <c r="X431" s="50"/>
      <c r="Y431" s="52"/>
      <c r="Z431" s="106">
        <f t="shared" si="24"/>
        <v>4</v>
      </c>
      <c r="AA431" s="27">
        <f t="shared" si="25"/>
        <v>4</v>
      </c>
    </row>
    <row r="432" spans="1:27" ht="221">
      <c r="A432" s="2">
        <v>2278</v>
      </c>
      <c r="C432" s="2" t="s">
        <v>2730</v>
      </c>
      <c r="D432" s="3" t="s">
        <v>489</v>
      </c>
      <c r="E432" s="219" t="s">
        <v>4320</v>
      </c>
      <c r="F432" s="5" t="s">
        <v>2808</v>
      </c>
      <c r="G432" s="5" t="s">
        <v>2762</v>
      </c>
      <c r="H432" s="37"/>
      <c r="I432" s="37"/>
      <c r="J432" s="37"/>
      <c r="K432" s="37"/>
      <c r="L432" s="37"/>
      <c r="M432" s="37"/>
      <c r="P432" s="147">
        <v>3</v>
      </c>
      <c r="Q432" s="148" t="s">
        <v>5180</v>
      </c>
      <c r="R432" s="148"/>
      <c r="S432" s="50">
        <v>3</v>
      </c>
      <c r="T432" s="52" t="s">
        <v>5474</v>
      </c>
      <c r="U432" s="147"/>
      <c r="V432" s="148"/>
      <c r="W432" s="148"/>
      <c r="X432" s="50"/>
      <c r="Y432" s="52"/>
      <c r="Z432" s="106">
        <f t="shared" si="24"/>
        <v>3</v>
      </c>
      <c r="AA432" s="27">
        <f t="shared" si="25"/>
        <v>3</v>
      </c>
    </row>
    <row r="433" spans="1:27" s="6" customFormat="1" ht="17">
      <c r="A433" s="2" t="s">
        <v>489</v>
      </c>
      <c r="B433" s="2" t="s">
        <v>489</v>
      </c>
      <c r="G433" s="6" t="s">
        <v>489</v>
      </c>
      <c r="H433" s="2"/>
      <c r="P433" s="226"/>
      <c r="Q433" s="226"/>
      <c r="R433" s="226"/>
      <c r="S433" s="226"/>
      <c r="T433" s="226"/>
      <c r="U433" s="226"/>
      <c r="V433" s="226"/>
      <c r="W433" s="226"/>
      <c r="X433" s="226"/>
      <c r="Y433" s="226"/>
    </row>
    <row r="434" spans="1:27" s="6" customFormat="1" ht="17">
      <c r="A434" s="2" t="s">
        <v>489</v>
      </c>
      <c r="B434" s="2" t="s">
        <v>489</v>
      </c>
      <c r="G434" s="6" t="s">
        <v>489</v>
      </c>
      <c r="H434" s="2"/>
      <c r="P434" s="226"/>
      <c r="Q434" s="226"/>
      <c r="R434" s="226"/>
      <c r="S434" s="226"/>
      <c r="T434" s="226"/>
      <c r="U434" s="226"/>
      <c r="V434" s="226"/>
      <c r="W434" s="226"/>
      <c r="X434" s="226"/>
      <c r="Y434" s="226"/>
    </row>
    <row r="435" spans="1:27" s="6" customFormat="1" ht="85">
      <c r="A435" s="2" t="s">
        <v>489</v>
      </c>
      <c r="B435" s="2" t="s">
        <v>489</v>
      </c>
      <c r="E435" s="195" t="s">
        <v>413</v>
      </c>
      <c r="F435" s="5" t="s">
        <v>860</v>
      </c>
      <c r="G435" s="6" t="s">
        <v>489</v>
      </c>
      <c r="H435" s="2"/>
      <c r="P435" s="226"/>
      <c r="Q435" s="226"/>
      <c r="R435" s="226"/>
      <c r="S435" s="226"/>
      <c r="T435" s="226"/>
      <c r="U435" s="226"/>
      <c r="V435" s="226"/>
      <c r="W435" s="226"/>
      <c r="X435" s="226"/>
      <c r="Y435" s="226"/>
    </row>
    <row r="436" spans="1:27" ht="119">
      <c r="A436" s="2">
        <v>2279</v>
      </c>
      <c r="C436" s="2" t="s">
        <v>2730</v>
      </c>
      <c r="D436" s="3" t="s">
        <v>489</v>
      </c>
      <c r="E436" s="219" t="s">
        <v>4321</v>
      </c>
      <c r="F436" s="5" t="s">
        <v>2809</v>
      </c>
      <c r="G436" s="5" t="s">
        <v>2810</v>
      </c>
      <c r="H436" s="37"/>
      <c r="I436" s="37"/>
      <c r="J436" s="37"/>
      <c r="K436" s="37"/>
      <c r="L436" s="37"/>
      <c r="M436" s="37"/>
      <c r="P436" s="147">
        <v>4</v>
      </c>
      <c r="Q436" s="148" t="s">
        <v>5181</v>
      </c>
      <c r="R436" s="148"/>
      <c r="S436" s="50">
        <v>3</v>
      </c>
      <c r="T436" s="52"/>
      <c r="U436" s="147"/>
      <c r="V436" s="148"/>
      <c r="W436" s="148"/>
      <c r="X436" s="50"/>
      <c r="Y436" s="52"/>
      <c r="Z436" s="106">
        <f t="shared" si="24"/>
        <v>4</v>
      </c>
      <c r="AA436" s="27">
        <f t="shared" si="25"/>
        <v>3</v>
      </c>
    </row>
    <row r="437" spans="1:27" ht="204">
      <c r="A437" s="2">
        <v>2280</v>
      </c>
      <c r="B437" s="2" t="s">
        <v>2811</v>
      </c>
      <c r="C437" s="2">
        <v>319</v>
      </c>
      <c r="D437" s="3" t="s">
        <v>28</v>
      </c>
      <c r="E437" s="5" t="s">
        <v>337</v>
      </c>
      <c r="F437" s="5" t="s">
        <v>561</v>
      </c>
      <c r="G437" s="5" t="s">
        <v>2812</v>
      </c>
      <c r="H437" s="37"/>
      <c r="I437" s="218" t="s">
        <v>4322</v>
      </c>
      <c r="J437" s="37"/>
      <c r="K437" s="37"/>
      <c r="L437" s="37"/>
      <c r="M437" s="37"/>
      <c r="N437" s="220">
        <v>3</v>
      </c>
      <c r="O437" s="220">
        <v>3</v>
      </c>
      <c r="P437" s="147">
        <v>3</v>
      </c>
      <c r="Q437" s="148" t="s">
        <v>5182</v>
      </c>
      <c r="R437" s="148"/>
      <c r="S437" s="50">
        <v>3</v>
      </c>
      <c r="T437" s="52"/>
      <c r="U437" s="147"/>
      <c r="V437" s="148"/>
      <c r="W437" s="148"/>
      <c r="X437" s="50"/>
      <c r="Y437" s="52"/>
      <c r="Z437" s="106">
        <f t="shared" si="24"/>
        <v>3</v>
      </c>
      <c r="AA437" s="27">
        <f t="shared" si="25"/>
        <v>3</v>
      </c>
    </row>
    <row r="438" spans="1:27" ht="170">
      <c r="A438" s="2">
        <v>2281</v>
      </c>
      <c r="B438" s="2" t="s">
        <v>2813</v>
      </c>
      <c r="C438" s="2">
        <v>320</v>
      </c>
      <c r="D438" s="3" t="s">
        <v>28</v>
      </c>
      <c r="E438" s="5" t="s">
        <v>338</v>
      </c>
      <c r="F438" s="5" t="s">
        <v>563</v>
      </c>
      <c r="G438" s="5" t="s">
        <v>2814</v>
      </c>
      <c r="H438" s="37"/>
      <c r="I438" s="218" t="s">
        <v>4323</v>
      </c>
      <c r="J438" s="37"/>
      <c r="K438" s="218" t="s">
        <v>4324</v>
      </c>
      <c r="L438" s="37"/>
      <c r="M438" s="37"/>
      <c r="N438" s="220">
        <v>2</v>
      </c>
      <c r="O438" s="220">
        <v>2</v>
      </c>
      <c r="P438" s="147">
        <v>3</v>
      </c>
      <c r="Q438" s="148" t="s">
        <v>5168</v>
      </c>
      <c r="R438" s="148"/>
      <c r="S438" s="50">
        <v>3</v>
      </c>
      <c r="T438" s="52"/>
      <c r="U438" s="147"/>
      <c r="V438" s="148"/>
      <c r="W438" s="148"/>
      <c r="X438" s="50"/>
      <c r="Y438" s="52"/>
      <c r="Z438" s="106">
        <f t="shared" si="24"/>
        <v>3</v>
      </c>
      <c r="AA438" s="27">
        <f t="shared" si="25"/>
        <v>3</v>
      </c>
    </row>
    <row r="439" spans="1:27" ht="340">
      <c r="A439" s="2">
        <v>2282</v>
      </c>
      <c r="B439" s="2" t="s">
        <v>2815</v>
      </c>
      <c r="C439" s="2">
        <v>321</v>
      </c>
      <c r="D439" s="3" t="s">
        <v>28</v>
      </c>
      <c r="E439" s="5" t="s">
        <v>339</v>
      </c>
      <c r="F439" s="5" t="s">
        <v>565</v>
      </c>
      <c r="G439" s="5" t="s">
        <v>2816</v>
      </c>
      <c r="H439" s="37"/>
      <c r="I439" s="218" t="s">
        <v>4325</v>
      </c>
      <c r="J439" s="37"/>
      <c r="K439" s="218" t="s">
        <v>4326</v>
      </c>
      <c r="L439" s="37"/>
      <c r="M439" s="37"/>
      <c r="N439" s="220">
        <v>4</v>
      </c>
      <c r="O439" s="220">
        <v>2</v>
      </c>
      <c r="P439" s="147">
        <v>3</v>
      </c>
      <c r="Q439" s="148" t="s">
        <v>5183</v>
      </c>
      <c r="R439" s="148"/>
      <c r="S439" s="50">
        <v>3</v>
      </c>
      <c r="T439" s="52"/>
      <c r="U439" s="147"/>
      <c r="V439" s="148"/>
      <c r="W439" s="148"/>
      <c r="X439" s="50"/>
      <c r="Y439" s="52"/>
      <c r="Z439" s="106">
        <f t="shared" si="24"/>
        <v>3</v>
      </c>
      <c r="AA439" s="27">
        <f t="shared" si="25"/>
        <v>3</v>
      </c>
    </row>
    <row r="440" spans="1:27" s="6" customFormat="1" ht="17">
      <c r="A440" s="2" t="s">
        <v>489</v>
      </c>
      <c r="B440" s="2" t="s">
        <v>489</v>
      </c>
      <c r="G440" s="6" t="s">
        <v>489</v>
      </c>
      <c r="H440" s="2"/>
      <c r="P440" s="226"/>
      <c r="Q440" s="226"/>
      <c r="R440" s="226"/>
      <c r="S440" s="226"/>
      <c r="T440" s="226"/>
      <c r="U440" s="226"/>
      <c r="V440" s="226"/>
      <c r="W440" s="226"/>
      <c r="X440" s="226"/>
      <c r="Y440" s="226"/>
    </row>
    <row r="441" spans="1:27" s="6" customFormat="1" ht="17">
      <c r="A441" s="2" t="s">
        <v>489</v>
      </c>
      <c r="B441" s="2" t="s">
        <v>489</v>
      </c>
      <c r="G441" s="6" t="s">
        <v>489</v>
      </c>
      <c r="H441" s="2"/>
      <c r="P441" s="226"/>
      <c r="Q441" s="226"/>
      <c r="R441" s="226"/>
      <c r="S441" s="226"/>
      <c r="T441" s="226"/>
      <c r="U441" s="226"/>
      <c r="V441" s="226"/>
      <c r="W441" s="226"/>
      <c r="X441" s="226"/>
      <c r="Y441" s="226"/>
    </row>
    <row r="442" spans="1:27" s="6" customFormat="1" ht="68">
      <c r="A442" s="2" t="s">
        <v>489</v>
      </c>
      <c r="B442" s="2" t="s">
        <v>489</v>
      </c>
      <c r="E442" s="195" t="s">
        <v>414</v>
      </c>
      <c r="F442" s="5" t="s">
        <v>861</v>
      </c>
      <c r="G442" s="6" t="s">
        <v>489</v>
      </c>
      <c r="H442" s="2"/>
      <c r="P442" s="226"/>
      <c r="Q442" s="226"/>
      <c r="R442" s="226"/>
      <c r="S442" s="226"/>
      <c r="T442" s="226"/>
      <c r="U442" s="226"/>
      <c r="V442" s="226"/>
      <c r="W442" s="226"/>
      <c r="X442" s="226"/>
      <c r="Y442" s="226"/>
    </row>
    <row r="443" spans="1:27" ht="136">
      <c r="A443" s="2">
        <v>2283</v>
      </c>
      <c r="B443" s="2" t="s">
        <v>2817</v>
      </c>
      <c r="C443" s="2">
        <v>322</v>
      </c>
      <c r="D443" s="3" t="s">
        <v>28</v>
      </c>
      <c r="E443" s="5" t="s">
        <v>340</v>
      </c>
      <c r="F443" s="5" t="s">
        <v>567</v>
      </c>
      <c r="G443" s="5" t="s">
        <v>2818</v>
      </c>
      <c r="H443" s="37"/>
      <c r="I443" s="218" t="s">
        <v>4327</v>
      </c>
      <c r="J443" s="37"/>
      <c r="K443" s="218" t="s">
        <v>4328</v>
      </c>
      <c r="L443" s="37"/>
      <c r="M443" s="37"/>
      <c r="N443" s="220">
        <v>4</v>
      </c>
      <c r="O443" s="220">
        <v>3</v>
      </c>
      <c r="P443" s="147">
        <v>3</v>
      </c>
      <c r="Q443" s="148"/>
      <c r="R443" s="148"/>
      <c r="S443" s="50">
        <v>3</v>
      </c>
      <c r="T443" s="52"/>
      <c r="U443" s="147"/>
      <c r="V443" s="148"/>
      <c r="W443" s="148"/>
      <c r="X443" s="50"/>
      <c r="Y443" s="52"/>
      <c r="Z443" s="106">
        <f t="shared" si="24"/>
        <v>3</v>
      </c>
      <c r="AA443" s="27">
        <f t="shared" si="25"/>
        <v>3</v>
      </c>
    </row>
    <row r="444" spans="1:27" ht="136">
      <c r="A444" s="2">
        <v>2284</v>
      </c>
      <c r="B444" s="2" t="s">
        <v>2819</v>
      </c>
      <c r="C444" s="2">
        <v>323</v>
      </c>
      <c r="D444" s="3" t="s">
        <v>489</v>
      </c>
      <c r="E444" s="128" t="s">
        <v>4330</v>
      </c>
      <c r="F444" s="5" t="s">
        <v>569</v>
      </c>
      <c r="G444" s="5" t="s">
        <v>2820</v>
      </c>
      <c r="H444" s="37"/>
      <c r="I444" s="218" t="s">
        <v>4329</v>
      </c>
      <c r="J444" s="37"/>
      <c r="K444" s="37"/>
      <c r="L444" s="37"/>
      <c r="M444" s="37"/>
      <c r="P444" s="147">
        <v>3</v>
      </c>
      <c r="Q444" s="148" t="s">
        <v>5184</v>
      </c>
      <c r="R444" s="148"/>
      <c r="S444" s="50">
        <v>2.5</v>
      </c>
      <c r="T444" s="52"/>
      <c r="U444" s="147"/>
      <c r="V444" s="148"/>
      <c r="W444" s="148"/>
      <c r="X444" s="50"/>
      <c r="Y444" s="52"/>
      <c r="Z444" s="106">
        <f t="shared" si="24"/>
        <v>3</v>
      </c>
      <c r="AA444" s="27">
        <f t="shared" si="25"/>
        <v>2.5</v>
      </c>
    </row>
    <row r="445" spans="1:27" ht="153">
      <c r="A445" s="2">
        <v>2285</v>
      </c>
      <c r="C445" s="2" t="s">
        <v>2730</v>
      </c>
      <c r="D445" s="3" t="s">
        <v>489</v>
      </c>
      <c r="E445" s="219" t="s">
        <v>4331</v>
      </c>
      <c r="F445" s="5" t="s">
        <v>2821</v>
      </c>
      <c r="G445" s="5" t="s">
        <v>2822</v>
      </c>
      <c r="H445" s="37"/>
      <c r="I445" s="37"/>
      <c r="J445" s="37"/>
      <c r="K445" s="37"/>
      <c r="L445" s="37"/>
      <c r="M445" s="37"/>
      <c r="P445" s="147">
        <v>0</v>
      </c>
      <c r="Q445" s="148" t="s">
        <v>5057</v>
      </c>
      <c r="R445" s="148"/>
      <c r="S445" s="50">
        <v>0</v>
      </c>
      <c r="T445" s="52"/>
      <c r="U445" s="147"/>
      <c r="V445" s="148"/>
      <c r="W445" s="148"/>
      <c r="X445" s="50"/>
      <c r="Y445" s="52"/>
      <c r="Z445" s="106">
        <f t="shared" si="24"/>
        <v>0</v>
      </c>
      <c r="AA445" s="27">
        <f t="shared" si="25"/>
        <v>0</v>
      </c>
    </row>
    <row r="446" spans="1:27" ht="102">
      <c r="A446" s="2">
        <v>2286</v>
      </c>
      <c r="C446" s="2" t="s">
        <v>2730</v>
      </c>
      <c r="D446" s="3" t="s">
        <v>489</v>
      </c>
      <c r="E446" s="219" t="s">
        <v>4332</v>
      </c>
      <c r="F446" s="5" t="s">
        <v>2823</v>
      </c>
      <c r="G446" s="5" t="s">
        <v>2824</v>
      </c>
      <c r="H446" s="37"/>
      <c r="I446" s="37"/>
      <c r="J446" s="37"/>
      <c r="K446" s="37"/>
      <c r="L446" s="37"/>
      <c r="M446" s="37"/>
      <c r="P446" s="147">
        <v>2</v>
      </c>
      <c r="Q446" s="148" t="s">
        <v>5185</v>
      </c>
      <c r="R446" s="148"/>
      <c r="S446" s="50">
        <v>2</v>
      </c>
      <c r="T446" s="52"/>
      <c r="U446" s="147"/>
      <c r="V446" s="148"/>
      <c r="W446" s="148"/>
      <c r="X446" s="50"/>
      <c r="Y446" s="52"/>
      <c r="Z446" s="106">
        <f t="shared" si="24"/>
        <v>2</v>
      </c>
      <c r="AA446" s="27">
        <f t="shared" si="25"/>
        <v>2</v>
      </c>
    </row>
    <row r="447" spans="1:27" ht="356">
      <c r="A447" s="2">
        <v>2287</v>
      </c>
      <c r="C447" s="2" t="s">
        <v>2730</v>
      </c>
      <c r="D447" s="3" t="s">
        <v>489</v>
      </c>
      <c r="E447" s="219" t="s">
        <v>4333</v>
      </c>
      <c r="F447" s="5" t="s">
        <v>2825</v>
      </c>
      <c r="G447" s="5" t="s">
        <v>2826</v>
      </c>
      <c r="H447" s="37"/>
      <c r="I447" s="37"/>
      <c r="J447" s="37"/>
      <c r="K447" s="37"/>
      <c r="L447" s="37"/>
      <c r="M447" s="37"/>
      <c r="P447" s="147">
        <v>3</v>
      </c>
      <c r="Q447" s="148" t="s">
        <v>5186</v>
      </c>
      <c r="R447" s="148"/>
      <c r="S447" s="50">
        <v>3</v>
      </c>
      <c r="T447" s="52"/>
      <c r="U447" s="147"/>
      <c r="V447" s="148"/>
      <c r="W447" s="148"/>
      <c r="X447" s="50"/>
      <c r="Y447" s="52"/>
      <c r="Z447" s="106">
        <f t="shared" si="24"/>
        <v>3</v>
      </c>
      <c r="AA447" s="27">
        <f t="shared" si="25"/>
        <v>3</v>
      </c>
    </row>
    <row r="448" spans="1:27" ht="187">
      <c r="A448" s="2">
        <v>2288</v>
      </c>
      <c r="C448" s="2" t="s">
        <v>2730</v>
      </c>
      <c r="D448" s="3" t="s">
        <v>489</v>
      </c>
      <c r="E448" s="219" t="s">
        <v>4334</v>
      </c>
      <c r="F448" s="5" t="s">
        <v>2827</v>
      </c>
      <c r="G448" s="5" t="s">
        <v>2762</v>
      </c>
      <c r="H448" s="37"/>
      <c r="I448" s="37"/>
      <c r="J448" s="37"/>
      <c r="K448" s="37"/>
      <c r="L448" s="37"/>
      <c r="M448" s="37"/>
      <c r="P448" s="147">
        <v>4</v>
      </c>
      <c r="Q448" s="148" t="s">
        <v>5187</v>
      </c>
      <c r="R448" s="148"/>
      <c r="S448" s="50">
        <v>1</v>
      </c>
      <c r="T448" s="52" t="s">
        <v>5474</v>
      </c>
      <c r="U448" s="147"/>
      <c r="V448" s="148"/>
      <c r="W448" s="148"/>
      <c r="X448" s="50"/>
      <c r="Y448" s="52"/>
      <c r="Z448" s="106">
        <f t="shared" si="24"/>
        <v>4</v>
      </c>
      <c r="AA448" s="27">
        <f t="shared" si="25"/>
        <v>1</v>
      </c>
    </row>
    <row r="449" spans="1:27" s="6" customFormat="1" ht="17">
      <c r="A449" s="2" t="s">
        <v>489</v>
      </c>
      <c r="B449" s="2" t="s">
        <v>489</v>
      </c>
      <c r="H449" s="2"/>
      <c r="P449" s="226"/>
      <c r="Q449" s="226"/>
      <c r="R449" s="226"/>
      <c r="S449" s="226"/>
      <c r="T449" s="226"/>
      <c r="U449" s="226"/>
      <c r="V449" s="226"/>
      <c r="W449" s="226"/>
      <c r="X449" s="226"/>
      <c r="Y449" s="226"/>
    </row>
    <row r="450" spans="1:27" s="6" customFormat="1" ht="17">
      <c r="A450" s="2" t="s">
        <v>489</v>
      </c>
      <c r="B450" s="2" t="s">
        <v>489</v>
      </c>
      <c r="H450" s="2"/>
      <c r="P450" s="226"/>
      <c r="Q450" s="226"/>
      <c r="R450" s="226"/>
      <c r="S450" s="226"/>
      <c r="T450" s="226"/>
      <c r="U450" s="226"/>
      <c r="V450" s="226"/>
      <c r="W450" s="226"/>
      <c r="X450" s="226"/>
      <c r="Y450" s="226"/>
    </row>
    <row r="451" spans="1:27" s="6" customFormat="1" ht="17">
      <c r="A451" s="2" t="s">
        <v>489</v>
      </c>
      <c r="B451" s="2" t="s">
        <v>489</v>
      </c>
      <c r="E451" s="195" t="s">
        <v>422</v>
      </c>
      <c r="H451" s="2"/>
      <c r="P451" s="226"/>
      <c r="Q451" s="226"/>
      <c r="R451" s="226"/>
      <c r="S451" s="226"/>
      <c r="T451" s="226"/>
      <c r="U451" s="226"/>
      <c r="V451" s="226"/>
      <c r="W451" s="226"/>
      <c r="X451" s="226"/>
      <c r="Y451" s="226"/>
    </row>
    <row r="452" spans="1:27" ht="187">
      <c r="A452" s="2">
        <v>2289</v>
      </c>
      <c r="B452" s="2" t="s">
        <v>2828</v>
      </c>
      <c r="C452" s="2">
        <v>324</v>
      </c>
      <c r="D452" s="3" t="s">
        <v>28</v>
      </c>
      <c r="E452" s="5" t="s">
        <v>342</v>
      </c>
      <c r="F452" s="5" t="s">
        <v>571</v>
      </c>
      <c r="G452" s="5" t="s">
        <v>2829</v>
      </c>
      <c r="H452" s="37"/>
      <c r="I452" s="218" t="s">
        <v>4335</v>
      </c>
      <c r="J452" s="37"/>
      <c r="K452" s="37"/>
      <c r="L452" s="37"/>
      <c r="M452" s="37"/>
      <c r="N452" s="220">
        <v>4</v>
      </c>
      <c r="O452" s="220">
        <v>4</v>
      </c>
      <c r="P452" s="147">
        <v>4</v>
      </c>
      <c r="Q452" s="148"/>
      <c r="R452" s="148"/>
      <c r="S452" s="50">
        <v>4</v>
      </c>
      <c r="T452" s="52"/>
      <c r="U452" s="147"/>
      <c r="V452" s="148"/>
      <c r="W452" s="148"/>
      <c r="X452" s="50"/>
      <c r="Y452" s="52"/>
      <c r="Z452" s="106">
        <f t="shared" ref="Z452:Z515" si="26">IF(U452&lt;&gt;"",U452,IF(P452&lt;&gt;"",P452,IF(N452&lt;&gt;"",N452,"")))</f>
        <v>4</v>
      </c>
      <c r="AA452" s="27">
        <f t="shared" ref="AA452:AA515" si="27">IF(X452&lt;&gt;"",X452,IF(S452&lt;&gt;"",S452,IF(O452&lt;&gt;"",O452,"")))</f>
        <v>4</v>
      </c>
    </row>
    <row r="453" spans="1:27" ht="409.6">
      <c r="A453" s="2">
        <v>2290</v>
      </c>
      <c r="B453" s="2" t="s">
        <v>2830</v>
      </c>
      <c r="C453" s="2">
        <v>325</v>
      </c>
      <c r="D453" s="3" t="s">
        <v>489</v>
      </c>
      <c r="E453" s="128" t="s">
        <v>4338</v>
      </c>
      <c r="F453" s="5" t="s">
        <v>573</v>
      </c>
      <c r="G453" s="5" t="s">
        <v>2831</v>
      </c>
      <c r="H453" s="37"/>
      <c r="I453" s="218" t="s">
        <v>4336</v>
      </c>
      <c r="J453" s="37"/>
      <c r="K453" s="37"/>
      <c r="L453" s="37"/>
      <c r="M453" s="218" t="s">
        <v>4337</v>
      </c>
      <c r="P453" s="147">
        <v>4</v>
      </c>
      <c r="Q453" s="148" t="s">
        <v>5188</v>
      </c>
      <c r="R453" s="148"/>
      <c r="S453" s="50">
        <v>4</v>
      </c>
      <c r="T453" s="52"/>
      <c r="U453" s="147"/>
      <c r="V453" s="148"/>
      <c r="W453" s="148"/>
      <c r="X453" s="50"/>
      <c r="Y453" s="52"/>
      <c r="Z453" s="106">
        <f t="shared" si="26"/>
        <v>4</v>
      </c>
      <c r="AA453" s="27">
        <f t="shared" si="27"/>
        <v>4</v>
      </c>
    </row>
    <row r="454" spans="1:27" ht="170">
      <c r="A454" s="2">
        <v>2291</v>
      </c>
      <c r="B454" s="2" t="s">
        <v>2832</v>
      </c>
      <c r="C454" s="2">
        <v>326</v>
      </c>
      <c r="D454" s="3" t="s">
        <v>489</v>
      </c>
      <c r="E454" s="128" t="s">
        <v>4340</v>
      </c>
      <c r="F454" s="5" t="s">
        <v>575</v>
      </c>
      <c r="G454" s="5" t="s">
        <v>2833</v>
      </c>
      <c r="H454" s="37"/>
      <c r="I454" s="218" t="s">
        <v>4339</v>
      </c>
      <c r="J454" s="37"/>
      <c r="K454" s="37"/>
      <c r="L454" s="37"/>
      <c r="M454" s="37"/>
      <c r="P454" s="147">
        <v>2</v>
      </c>
      <c r="Q454" s="148" t="s">
        <v>5189</v>
      </c>
      <c r="R454" s="148"/>
      <c r="S454" s="50">
        <v>2</v>
      </c>
      <c r="T454" s="52"/>
      <c r="U454" s="147"/>
      <c r="V454" s="148"/>
      <c r="W454" s="148"/>
      <c r="X454" s="50"/>
      <c r="Y454" s="52"/>
      <c r="Z454" s="106">
        <f t="shared" si="26"/>
        <v>2</v>
      </c>
      <c r="AA454" s="27">
        <f t="shared" si="27"/>
        <v>2</v>
      </c>
    </row>
    <row r="455" spans="1:27" ht="102">
      <c r="A455" s="2">
        <v>2292</v>
      </c>
      <c r="B455" s="2" t="s">
        <v>2834</v>
      </c>
      <c r="C455" s="2">
        <v>327</v>
      </c>
      <c r="D455" s="3" t="s">
        <v>28</v>
      </c>
      <c r="E455" s="5" t="s">
        <v>345</v>
      </c>
      <c r="F455" s="5" t="s">
        <v>577</v>
      </c>
      <c r="G455" s="5" t="s">
        <v>2835</v>
      </c>
      <c r="H455" s="37"/>
      <c r="I455" s="218" t="s">
        <v>4341</v>
      </c>
      <c r="J455" s="37"/>
      <c r="K455" s="37"/>
      <c r="L455" s="37"/>
      <c r="M455" s="37"/>
      <c r="N455" s="220">
        <v>2</v>
      </c>
      <c r="O455" s="220">
        <v>2</v>
      </c>
      <c r="P455" s="147">
        <v>2</v>
      </c>
      <c r="Q455" s="148"/>
      <c r="R455" s="148"/>
      <c r="S455" s="50">
        <v>2</v>
      </c>
      <c r="T455" s="52"/>
      <c r="U455" s="147"/>
      <c r="V455" s="148"/>
      <c r="W455" s="148"/>
      <c r="X455" s="50"/>
      <c r="Y455" s="52"/>
      <c r="Z455" s="106">
        <f t="shared" si="26"/>
        <v>2</v>
      </c>
      <c r="AA455" s="27">
        <f t="shared" si="27"/>
        <v>2</v>
      </c>
    </row>
    <row r="456" spans="1:27" ht="187">
      <c r="A456" s="2">
        <v>2293</v>
      </c>
      <c r="B456" s="2" t="s">
        <v>2836</v>
      </c>
      <c r="C456" s="2">
        <v>328</v>
      </c>
      <c r="D456" s="3" t="s">
        <v>28</v>
      </c>
      <c r="E456" s="5" t="s">
        <v>346</v>
      </c>
      <c r="F456" s="5" t="s">
        <v>579</v>
      </c>
      <c r="G456" s="5" t="s">
        <v>2837</v>
      </c>
      <c r="H456" s="37"/>
      <c r="I456" s="218" t="s">
        <v>4342</v>
      </c>
      <c r="J456" s="37"/>
      <c r="K456" s="37"/>
      <c r="L456" s="37"/>
      <c r="M456" s="37"/>
      <c r="N456" s="220">
        <v>3</v>
      </c>
      <c r="O456" s="220">
        <v>3</v>
      </c>
      <c r="P456" s="147">
        <v>3</v>
      </c>
      <c r="Q456" s="148"/>
      <c r="R456" s="148"/>
      <c r="S456" s="50">
        <v>3</v>
      </c>
      <c r="T456" s="52"/>
      <c r="U456" s="147"/>
      <c r="V456" s="148"/>
      <c r="W456" s="148"/>
      <c r="X456" s="50"/>
      <c r="Y456" s="52"/>
      <c r="Z456" s="106">
        <f t="shared" si="26"/>
        <v>3</v>
      </c>
      <c r="AA456" s="27">
        <f t="shared" si="27"/>
        <v>3</v>
      </c>
    </row>
    <row r="457" spans="1:27" ht="153">
      <c r="A457" s="2">
        <v>2294</v>
      </c>
      <c r="B457" s="2" t="s">
        <v>2838</v>
      </c>
      <c r="C457" s="2">
        <v>329</v>
      </c>
      <c r="D457" s="3" t="s">
        <v>28</v>
      </c>
      <c r="E457" s="5" t="s">
        <v>347</v>
      </c>
      <c r="F457" s="5" t="s">
        <v>581</v>
      </c>
      <c r="G457" s="5" t="s">
        <v>2839</v>
      </c>
      <c r="H457" s="37"/>
      <c r="I457" s="218" t="s">
        <v>4343</v>
      </c>
      <c r="J457" s="37"/>
      <c r="K457" s="37"/>
      <c r="L457" s="37"/>
      <c r="M457" s="37"/>
      <c r="N457" s="220">
        <v>1</v>
      </c>
      <c r="O457" s="220">
        <v>2</v>
      </c>
      <c r="P457" s="147">
        <v>2</v>
      </c>
      <c r="Q457" s="148"/>
      <c r="R457" s="148"/>
      <c r="S457" s="50">
        <v>2</v>
      </c>
      <c r="T457" s="52"/>
      <c r="U457" s="147"/>
      <c r="V457" s="148"/>
      <c r="W457" s="148"/>
      <c r="X457" s="50"/>
      <c r="Y457" s="52"/>
      <c r="Z457" s="106">
        <f t="shared" si="26"/>
        <v>2</v>
      </c>
      <c r="AA457" s="27">
        <f t="shared" si="27"/>
        <v>2</v>
      </c>
    </row>
    <row r="458" spans="1:27" ht="136">
      <c r="A458" s="2">
        <v>2295</v>
      </c>
      <c r="B458" s="2" t="s">
        <v>2840</v>
      </c>
      <c r="C458" s="2">
        <v>330</v>
      </c>
      <c r="D458" s="3" t="s">
        <v>489</v>
      </c>
      <c r="E458" s="128" t="s">
        <v>4346</v>
      </c>
      <c r="F458" s="5" t="s">
        <v>583</v>
      </c>
      <c r="G458" s="5" t="s">
        <v>2841</v>
      </c>
      <c r="H458" s="37"/>
      <c r="I458" s="218" t="s">
        <v>4344</v>
      </c>
      <c r="J458" s="37"/>
      <c r="K458" s="218" t="s">
        <v>4345</v>
      </c>
      <c r="L458" s="37"/>
      <c r="M458" s="37"/>
      <c r="P458" s="147">
        <v>3</v>
      </c>
      <c r="Q458" s="148" t="s">
        <v>5190</v>
      </c>
      <c r="R458" s="148"/>
      <c r="S458" s="50">
        <v>3</v>
      </c>
      <c r="T458" s="52"/>
      <c r="U458" s="147"/>
      <c r="V458" s="148"/>
      <c r="W458" s="148"/>
      <c r="X458" s="50"/>
      <c r="Y458" s="52"/>
      <c r="Z458" s="106">
        <f t="shared" si="26"/>
        <v>3</v>
      </c>
      <c r="AA458" s="27">
        <f t="shared" si="27"/>
        <v>3</v>
      </c>
    </row>
    <row r="459" spans="1:27" ht="221">
      <c r="A459" s="2">
        <v>2296</v>
      </c>
      <c r="B459" s="2" t="s">
        <v>2842</v>
      </c>
      <c r="C459" s="2">
        <v>331</v>
      </c>
      <c r="D459" s="3" t="s">
        <v>28</v>
      </c>
      <c r="E459" s="5" t="s">
        <v>349</v>
      </c>
      <c r="F459" s="5" t="s">
        <v>585</v>
      </c>
      <c r="G459" s="5" t="s">
        <v>2843</v>
      </c>
      <c r="H459" s="37"/>
      <c r="I459" s="218" t="s">
        <v>4347</v>
      </c>
      <c r="J459" s="37"/>
      <c r="K459" s="37"/>
      <c r="L459" s="37"/>
      <c r="M459" s="37"/>
      <c r="N459" s="220">
        <v>3</v>
      </c>
      <c r="O459" s="220">
        <v>3</v>
      </c>
      <c r="P459" s="147">
        <v>3</v>
      </c>
      <c r="Q459" s="148"/>
      <c r="R459" s="148"/>
      <c r="S459" s="50">
        <v>3</v>
      </c>
      <c r="T459" s="52"/>
      <c r="U459" s="147"/>
      <c r="V459" s="148"/>
      <c r="W459" s="148"/>
      <c r="X459" s="50"/>
      <c r="Y459" s="52"/>
      <c r="Z459" s="106">
        <f t="shared" si="26"/>
        <v>3</v>
      </c>
      <c r="AA459" s="27">
        <f t="shared" si="27"/>
        <v>3</v>
      </c>
    </row>
    <row r="460" spans="1:27" ht="289">
      <c r="A460" s="2">
        <v>2297</v>
      </c>
      <c r="B460" s="2" t="s">
        <v>2844</v>
      </c>
      <c r="C460" s="2">
        <v>332</v>
      </c>
      <c r="D460" s="3" t="s">
        <v>28</v>
      </c>
      <c r="E460" s="5" t="s">
        <v>350</v>
      </c>
      <c r="F460" s="5" t="s">
        <v>587</v>
      </c>
      <c r="G460" s="5" t="s">
        <v>2845</v>
      </c>
      <c r="H460" s="37"/>
      <c r="I460" s="218" t="s">
        <v>4348</v>
      </c>
      <c r="J460" s="37"/>
      <c r="K460" s="218" t="s">
        <v>4349</v>
      </c>
      <c r="L460" s="37"/>
      <c r="M460" s="37"/>
      <c r="N460" s="220">
        <v>1</v>
      </c>
      <c r="O460" s="220">
        <v>1</v>
      </c>
      <c r="P460" s="147">
        <v>1</v>
      </c>
      <c r="Q460" s="148"/>
      <c r="R460" s="148"/>
      <c r="S460" s="50">
        <v>1</v>
      </c>
      <c r="T460" s="52"/>
      <c r="U460" s="147"/>
      <c r="V460" s="148"/>
      <c r="W460" s="148"/>
      <c r="X460" s="50"/>
      <c r="Y460" s="52"/>
      <c r="Z460" s="106">
        <f t="shared" si="26"/>
        <v>1</v>
      </c>
      <c r="AA460" s="27">
        <f t="shared" si="27"/>
        <v>1</v>
      </c>
    </row>
    <row r="461" spans="1:27" ht="204">
      <c r="A461" s="2">
        <v>2298</v>
      </c>
      <c r="B461" s="2" t="s">
        <v>2846</v>
      </c>
      <c r="C461" s="2">
        <v>333</v>
      </c>
      <c r="D461" s="3" t="s">
        <v>28</v>
      </c>
      <c r="E461" s="5" t="s">
        <v>351</v>
      </c>
      <c r="F461" s="5" t="s">
        <v>589</v>
      </c>
      <c r="G461" s="5" t="s">
        <v>2847</v>
      </c>
      <c r="H461" s="37"/>
      <c r="I461" s="218" t="s">
        <v>4350</v>
      </c>
      <c r="J461" s="37"/>
      <c r="K461" s="37"/>
      <c r="L461" s="37"/>
      <c r="M461" s="37"/>
      <c r="N461" s="220">
        <v>2</v>
      </c>
      <c r="O461" s="220">
        <v>3</v>
      </c>
      <c r="P461" s="147">
        <v>3</v>
      </c>
      <c r="Q461" s="148"/>
      <c r="R461" s="148"/>
      <c r="S461" s="50">
        <v>3</v>
      </c>
      <c r="T461" s="52"/>
      <c r="U461" s="147"/>
      <c r="V461" s="148"/>
      <c r="W461" s="148"/>
      <c r="X461" s="50"/>
      <c r="Y461" s="52"/>
      <c r="Z461" s="106">
        <f t="shared" si="26"/>
        <v>3</v>
      </c>
      <c r="AA461" s="27">
        <f t="shared" si="27"/>
        <v>3</v>
      </c>
    </row>
    <row r="462" spans="1:27" ht="51">
      <c r="A462" s="2">
        <v>2299</v>
      </c>
      <c r="C462" s="2" t="s">
        <v>2730</v>
      </c>
      <c r="D462" s="3" t="s">
        <v>489</v>
      </c>
      <c r="E462" s="219" t="s">
        <v>4351</v>
      </c>
      <c r="F462" s="5" t="s">
        <v>2848</v>
      </c>
      <c r="G462" s="5" t="s">
        <v>2747</v>
      </c>
      <c r="H462" s="37"/>
      <c r="I462" s="37"/>
      <c r="J462" s="37"/>
      <c r="K462" s="37"/>
      <c r="L462" s="37"/>
      <c r="M462" s="37"/>
      <c r="P462" s="147">
        <v>4</v>
      </c>
      <c r="Q462" s="148" t="s">
        <v>5191</v>
      </c>
      <c r="R462" s="148"/>
      <c r="S462" s="50">
        <v>2</v>
      </c>
      <c r="T462" s="52" t="s">
        <v>5474</v>
      </c>
      <c r="U462" s="147"/>
      <c r="V462" s="148"/>
      <c r="W462" s="148"/>
      <c r="X462" s="50"/>
      <c r="Y462" s="52"/>
      <c r="Z462" s="106">
        <f t="shared" si="26"/>
        <v>4</v>
      </c>
      <c r="AA462" s="27">
        <f t="shared" si="27"/>
        <v>2</v>
      </c>
    </row>
    <row r="463" spans="1:27" s="6" customFormat="1" ht="17">
      <c r="A463" s="2" t="s">
        <v>489</v>
      </c>
      <c r="B463" s="2" t="s">
        <v>489</v>
      </c>
      <c r="H463" s="2"/>
      <c r="P463" s="226"/>
      <c r="Q463" s="226"/>
      <c r="R463" s="226"/>
      <c r="S463" s="226"/>
      <c r="T463" s="226"/>
      <c r="U463" s="226"/>
      <c r="V463" s="226"/>
      <c r="W463" s="226"/>
      <c r="X463" s="226"/>
      <c r="Y463" s="226"/>
    </row>
    <row r="464" spans="1:27" s="6" customFormat="1" ht="17">
      <c r="A464" s="2" t="s">
        <v>489</v>
      </c>
      <c r="B464" s="2" t="s">
        <v>489</v>
      </c>
      <c r="H464" s="2"/>
      <c r="P464" s="226"/>
      <c r="Q464" s="226"/>
      <c r="R464" s="226"/>
      <c r="S464" s="226"/>
      <c r="T464" s="226"/>
      <c r="U464" s="226"/>
      <c r="V464" s="226"/>
      <c r="W464" s="226"/>
      <c r="X464" s="226"/>
      <c r="Y464" s="226"/>
    </row>
    <row r="465" spans="1:27" s="6" customFormat="1" ht="19">
      <c r="A465" s="2" t="s">
        <v>489</v>
      </c>
      <c r="B465" s="2" t="s">
        <v>489</v>
      </c>
      <c r="E465" s="231" t="s">
        <v>262</v>
      </c>
      <c r="F465" s="231"/>
      <c r="G465" s="231"/>
      <c r="H465" s="2"/>
      <c r="P465" s="226"/>
      <c r="Q465" s="226"/>
      <c r="R465" s="226"/>
      <c r="S465" s="226"/>
      <c r="T465" s="226"/>
      <c r="U465" s="226"/>
      <c r="V465" s="226"/>
      <c r="W465" s="226"/>
      <c r="X465" s="226"/>
      <c r="Y465" s="226"/>
    </row>
    <row r="466" spans="1:27" s="6" customFormat="1" ht="68">
      <c r="A466" s="2" t="s">
        <v>489</v>
      </c>
      <c r="B466" s="2" t="s">
        <v>489</v>
      </c>
      <c r="E466" s="195" t="s">
        <v>2849</v>
      </c>
      <c r="F466" s="5" t="s">
        <v>2850</v>
      </c>
      <c r="H466" s="2"/>
      <c r="P466" s="226"/>
      <c r="Q466" s="226"/>
      <c r="R466" s="226"/>
      <c r="S466" s="226"/>
      <c r="T466" s="226"/>
      <c r="U466" s="226"/>
      <c r="V466" s="226"/>
      <c r="W466" s="226"/>
      <c r="X466" s="226"/>
      <c r="Y466" s="226"/>
    </row>
    <row r="467" spans="1:27" ht="306">
      <c r="A467" s="2">
        <v>2300</v>
      </c>
      <c r="B467" s="2" t="s">
        <v>2851</v>
      </c>
      <c r="C467" s="2">
        <v>334</v>
      </c>
      <c r="D467" s="3" t="s">
        <v>489</v>
      </c>
      <c r="E467" s="128" t="s">
        <v>4353</v>
      </c>
      <c r="F467" s="5" t="s">
        <v>590</v>
      </c>
      <c r="G467" s="5" t="s">
        <v>2852</v>
      </c>
      <c r="H467" s="37"/>
      <c r="I467" s="218" t="s">
        <v>4352</v>
      </c>
      <c r="J467" s="37"/>
      <c r="K467" s="37"/>
      <c r="L467" s="37"/>
      <c r="M467" s="37"/>
      <c r="P467" s="147">
        <v>1</v>
      </c>
      <c r="Q467" s="148" t="s">
        <v>1297</v>
      </c>
      <c r="R467" s="148"/>
      <c r="S467" s="50">
        <v>1</v>
      </c>
      <c r="T467" s="52"/>
      <c r="U467" s="147"/>
      <c r="V467" s="148"/>
      <c r="W467" s="148"/>
      <c r="X467" s="50"/>
      <c r="Y467" s="52"/>
      <c r="Z467" s="106">
        <f t="shared" si="26"/>
        <v>1</v>
      </c>
      <c r="AA467" s="27">
        <f t="shared" si="27"/>
        <v>1</v>
      </c>
    </row>
    <row r="468" spans="1:27" ht="409.6">
      <c r="A468" s="2">
        <v>2301</v>
      </c>
      <c r="B468" s="2" t="s">
        <v>2853</v>
      </c>
      <c r="C468" s="2">
        <v>335</v>
      </c>
      <c r="D468" s="3" t="s">
        <v>28</v>
      </c>
      <c r="E468" s="5" t="s">
        <v>353</v>
      </c>
      <c r="F468" s="5" t="s">
        <v>592</v>
      </c>
      <c r="G468" s="5" t="s">
        <v>2854</v>
      </c>
      <c r="H468" s="37"/>
      <c r="I468" s="218" t="s">
        <v>4354</v>
      </c>
      <c r="J468" s="37"/>
      <c r="K468" s="218" t="s">
        <v>4355</v>
      </c>
      <c r="L468" s="37"/>
      <c r="M468" s="218" t="s">
        <v>4356</v>
      </c>
      <c r="N468" s="220">
        <v>3</v>
      </c>
      <c r="O468" s="220">
        <v>3</v>
      </c>
      <c r="P468" s="147">
        <v>4</v>
      </c>
      <c r="Q468" s="148" t="s">
        <v>5192</v>
      </c>
      <c r="R468" s="148"/>
      <c r="S468" s="223">
        <v>4</v>
      </c>
      <c r="T468" s="52" t="s">
        <v>5496</v>
      </c>
      <c r="U468" s="147"/>
      <c r="V468" s="148"/>
      <c r="W468" s="148"/>
      <c r="X468" s="50"/>
      <c r="Y468" s="52"/>
      <c r="Z468" s="106">
        <f t="shared" si="26"/>
        <v>4</v>
      </c>
      <c r="AA468" s="27">
        <f t="shared" si="27"/>
        <v>4</v>
      </c>
    </row>
    <row r="469" spans="1:27" ht="204">
      <c r="A469" s="2">
        <v>2302</v>
      </c>
      <c r="B469" s="2" t="s">
        <v>2855</v>
      </c>
      <c r="C469" s="2">
        <v>340</v>
      </c>
      <c r="D469" s="3" t="s">
        <v>489</v>
      </c>
      <c r="E469" s="128" t="s">
        <v>4360</v>
      </c>
      <c r="F469" s="5" t="s">
        <v>602</v>
      </c>
      <c r="G469" s="5" t="s">
        <v>2856</v>
      </c>
      <c r="H469" s="37"/>
      <c r="I469" s="218" t="s">
        <v>4357</v>
      </c>
      <c r="J469" s="37"/>
      <c r="K469" s="218" t="s">
        <v>4358</v>
      </c>
      <c r="L469" s="37"/>
      <c r="M469" s="218" t="s">
        <v>4359</v>
      </c>
      <c r="P469" s="147">
        <v>1</v>
      </c>
      <c r="Q469" s="148" t="s">
        <v>5193</v>
      </c>
      <c r="R469" s="148"/>
      <c r="S469" s="50">
        <v>1</v>
      </c>
      <c r="T469" s="52"/>
      <c r="U469" s="147"/>
      <c r="V469" s="148"/>
      <c r="W469" s="148"/>
      <c r="X469" s="50"/>
      <c r="Y469" s="52"/>
      <c r="Z469" s="106">
        <f t="shared" si="26"/>
        <v>1</v>
      </c>
      <c r="AA469" s="27">
        <f t="shared" si="27"/>
        <v>1</v>
      </c>
    </row>
    <row r="470" spans="1:27" ht="170">
      <c r="A470" s="2">
        <v>2303</v>
      </c>
      <c r="B470" s="2" t="s">
        <v>2857</v>
      </c>
      <c r="C470" s="2">
        <v>341</v>
      </c>
      <c r="D470" s="3" t="s">
        <v>489</v>
      </c>
      <c r="E470" s="128" t="s">
        <v>4363</v>
      </c>
      <c r="F470" s="5" t="s">
        <v>604</v>
      </c>
      <c r="G470" s="5" t="s">
        <v>2858</v>
      </c>
      <c r="H470" s="37"/>
      <c r="I470" s="218" t="s">
        <v>4361</v>
      </c>
      <c r="J470" s="37"/>
      <c r="K470" s="218" t="s">
        <v>4362</v>
      </c>
      <c r="L470" s="37"/>
      <c r="M470" s="37"/>
      <c r="P470" s="147">
        <v>1</v>
      </c>
      <c r="Q470" s="148" t="s">
        <v>1592</v>
      </c>
      <c r="R470" s="148"/>
      <c r="S470" s="50">
        <v>1</v>
      </c>
      <c r="T470" s="52"/>
      <c r="U470" s="147"/>
      <c r="V470" s="148"/>
      <c r="W470" s="148"/>
      <c r="X470" s="50"/>
      <c r="Y470" s="52"/>
      <c r="Z470" s="106">
        <f t="shared" si="26"/>
        <v>1</v>
      </c>
      <c r="AA470" s="27">
        <f t="shared" si="27"/>
        <v>1</v>
      </c>
    </row>
    <row r="471" spans="1:27" ht="136">
      <c r="A471" s="2">
        <v>2304</v>
      </c>
      <c r="B471" s="2" t="s">
        <v>2859</v>
      </c>
      <c r="C471" s="2">
        <v>343</v>
      </c>
      <c r="D471" s="3" t="s">
        <v>28</v>
      </c>
      <c r="E471" s="5" t="s">
        <v>361</v>
      </c>
      <c r="F471" s="5" t="s">
        <v>608</v>
      </c>
      <c r="G471" s="5" t="s">
        <v>2860</v>
      </c>
      <c r="H471" s="37"/>
      <c r="I471" s="218" t="s">
        <v>4364</v>
      </c>
      <c r="J471" s="37"/>
      <c r="K471" s="37"/>
      <c r="L471" s="37"/>
      <c r="M471" s="37"/>
      <c r="N471" s="220">
        <v>1</v>
      </c>
      <c r="O471" s="220">
        <v>1</v>
      </c>
      <c r="P471" s="147">
        <v>1</v>
      </c>
      <c r="Q471" s="148" t="s">
        <v>1303</v>
      </c>
      <c r="R471" s="148"/>
      <c r="S471" s="50">
        <v>1</v>
      </c>
      <c r="T471" s="52"/>
      <c r="U471" s="147"/>
      <c r="V471" s="148"/>
      <c r="W471" s="148"/>
      <c r="X471" s="50"/>
      <c r="Y471" s="52"/>
      <c r="Z471" s="106">
        <f t="shared" si="26"/>
        <v>1</v>
      </c>
      <c r="AA471" s="27">
        <f t="shared" si="27"/>
        <v>1</v>
      </c>
    </row>
    <row r="472" spans="1:27" ht="238">
      <c r="A472" s="2">
        <v>2305</v>
      </c>
      <c r="B472" s="2" t="s">
        <v>2861</v>
      </c>
      <c r="C472" s="2">
        <v>347</v>
      </c>
      <c r="D472" s="3" t="s">
        <v>489</v>
      </c>
      <c r="E472" s="128" t="s">
        <v>4366</v>
      </c>
      <c r="F472" s="5" t="s">
        <v>616</v>
      </c>
      <c r="G472" s="5" t="s">
        <v>2862</v>
      </c>
      <c r="H472" s="37"/>
      <c r="I472" s="218" t="s">
        <v>4365</v>
      </c>
      <c r="J472" s="37"/>
      <c r="K472" s="37"/>
      <c r="L472" s="37"/>
      <c r="M472" s="37"/>
      <c r="P472" s="147">
        <v>1</v>
      </c>
      <c r="Q472" s="148" t="s">
        <v>5194</v>
      </c>
      <c r="R472" s="148"/>
      <c r="S472" s="50">
        <v>1</v>
      </c>
      <c r="T472" s="52"/>
      <c r="U472" s="147"/>
      <c r="V472" s="148"/>
      <c r="W472" s="148"/>
      <c r="X472" s="50"/>
      <c r="Y472" s="52"/>
      <c r="Z472" s="106">
        <f t="shared" si="26"/>
        <v>1</v>
      </c>
      <c r="AA472" s="27">
        <f t="shared" si="27"/>
        <v>1</v>
      </c>
    </row>
    <row r="473" spans="1:27" ht="119">
      <c r="A473" s="2">
        <v>2306</v>
      </c>
      <c r="B473" s="2" t="s">
        <v>2863</v>
      </c>
      <c r="C473" s="2">
        <v>348</v>
      </c>
      <c r="D473" s="3" t="s">
        <v>28</v>
      </c>
      <c r="E473" s="5" t="s">
        <v>366</v>
      </c>
      <c r="F473" s="5" t="s">
        <v>618</v>
      </c>
      <c r="G473" s="5" t="s">
        <v>2864</v>
      </c>
      <c r="H473" s="37"/>
      <c r="I473" s="218" t="s">
        <v>4367</v>
      </c>
      <c r="J473" s="37"/>
      <c r="K473" s="37"/>
      <c r="L473" s="37"/>
      <c r="M473" s="37"/>
      <c r="N473" s="220">
        <v>2</v>
      </c>
      <c r="O473" s="220">
        <v>1</v>
      </c>
      <c r="P473" s="147">
        <v>1</v>
      </c>
      <c r="Q473" s="148"/>
      <c r="R473" s="148"/>
      <c r="S473" s="50">
        <v>1</v>
      </c>
      <c r="T473" s="52"/>
      <c r="U473" s="147"/>
      <c r="V473" s="148"/>
      <c r="W473" s="148"/>
      <c r="X473" s="50"/>
      <c r="Y473" s="52"/>
      <c r="Z473" s="106">
        <f t="shared" si="26"/>
        <v>1</v>
      </c>
      <c r="AA473" s="27">
        <f t="shared" si="27"/>
        <v>1</v>
      </c>
    </row>
    <row r="474" spans="1:27" ht="221">
      <c r="A474" s="2">
        <v>2307</v>
      </c>
      <c r="B474" s="2" t="s">
        <v>2865</v>
      </c>
      <c r="C474" s="2">
        <v>349</v>
      </c>
      <c r="D474" s="3" t="s">
        <v>489</v>
      </c>
      <c r="E474" s="128" t="s">
        <v>4369</v>
      </c>
      <c r="F474" s="5" t="s">
        <v>620</v>
      </c>
      <c r="G474" s="5" t="s">
        <v>2866</v>
      </c>
      <c r="H474" s="37"/>
      <c r="I474" s="218" t="s">
        <v>4368</v>
      </c>
      <c r="J474" s="37"/>
      <c r="K474" s="37"/>
      <c r="L474" s="37"/>
      <c r="M474" s="37"/>
      <c r="P474" s="147">
        <v>1</v>
      </c>
      <c r="Q474" s="148"/>
      <c r="R474" s="148"/>
      <c r="S474" s="50">
        <v>1</v>
      </c>
      <c r="T474" s="52"/>
      <c r="U474" s="147"/>
      <c r="V474" s="148"/>
      <c r="W474" s="148"/>
      <c r="X474" s="50"/>
      <c r="Y474" s="52"/>
      <c r="Z474" s="106">
        <f t="shared" si="26"/>
        <v>1</v>
      </c>
      <c r="AA474" s="27">
        <f t="shared" si="27"/>
        <v>1</v>
      </c>
    </row>
    <row r="475" spans="1:27" ht="85">
      <c r="A475" s="2">
        <v>2308</v>
      </c>
      <c r="C475" s="2" t="s">
        <v>2730</v>
      </c>
      <c r="D475" s="3" t="s">
        <v>489</v>
      </c>
      <c r="E475" s="219" t="s">
        <v>4370</v>
      </c>
      <c r="F475" s="5" t="s">
        <v>2867</v>
      </c>
      <c r="G475" s="5" t="s">
        <v>2762</v>
      </c>
      <c r="H475" s="37"/>
      <c r="I475" s="37"/>
      <c r="J475" s="37"/>
      <c r="K475" s="37"/>
      <c r="L475" s="37"/>
      <c r="M475" s="37"/>
      <c r="P475" s="147">
        <v>2</v>
      </c>
      <c r="Q475" s="148" t="s">
        <v>5195</v>
      </c>
      <c r="R475" s="148"/>
      <c r="S475" s="50">
        <v>2</v>
      </c>
      <c r="T475" s="52" t="s">
        <v>5474</v>
      </c>
      <c r="U475" s="147"/>
      <c r="V475" s="148"/>
      <c r="W475" s="148"/>
      <c r="X475" s="50"/>
      <c r="Y475" s="52"/>
      <c r="Z475" s="106">
        <f t="shared" si="26"/>
        <v>2</v>
      </c>
      <c r="AA475" s="27">
        <f t="shared" si="27"/>
        <v>2</v>
      </c>
    </row>
    <row r="476" spans="1:27" s="6" customFormat="1" ht="17">
      <c r="A476" s="2" t="s">
        <v>489</v>
      </c>
      <c r="B476" s="2" t="s">
        <v>489</v>
      </c>
      <c r="G476" s="6" t="s">
        <v>489</v>
      </c>
      <c r="H476" s="2"/>
      <c r="P476" s="226"/>
      <c r="Q476" s="226"/>
      <c r="R476" s="226"/>
      <c r="S476" s="226"/>
      <c r="T476" s="226"/>
      <c r="U476" s="226"/>
      <c r="V476" s="226"/>
      <c r="W476" s="226"/>
      <c r="X476" s="226"/>
      <c r="Y476" s="226"/>
    </row>
    <row r="477" spans="1:27" s="6" customFormat="1" ht="17">
      <c r="A477" s="2" t="s">
        <v>489</v>
      </c>
      <c r="B477" s="2" t="s">
        <v>489</v>
      </c>
      <c r="G477" s="6" t="s">
        <v>489</v>
      </c>
      <c r="H477" s="2"/>
      <c r="P477" s="226"/>
      <c r="Q477" s="226"/>
      <c r="R477" s="226"/>
      <c r="S477" s="226"/>
      <c r="T477" s="226"/>
      <c r="U477" s="226"/>
      <c r="V477" s="226"/>
      <c r="W477" s="226"/>
      <c r="X477" s="226"/>
      <c r="Y477" s="226"/>
    </row>
    <row r="478" spans="1:27" s="6" customFormat="1" ht="51">
      <c r="A478" s="2" t="s">
        <v>489</v>
      </c>
      <c r="B478" s="2" t="s">
        <v>489</v>
      </c>
      <c r="E478" s="195" t="s">
        <v>423</v>
      </c>
      <c r="F478" s="5" t="s">
        <v>862</v>
      </c>
      <c r="G478" s="6" t="s">
        <v>489</v>
      </c>
      <c r="H478" s="2"/>
      <c r="P478" s="226"/>
      <c r="Q478" s="226"/>
      <c r="R478" s="226"/>
      <c r="S478" s="226"/>
      <c r="T478" s="226"/>
      <c r="U478" s="226"/>
      <c r="V478" s="226"/>
      <c r="W478" s="226"/>
      <c r="X478" s="226"/>
      <c r="Y478" s="226"/>
    </row>
    <row r="479" spans="1:27" ht="170">
      <c r="A479" s="2">
        <v>2309</v>
      </c>
      <c r="B479" s="2" t="s">
        <v>2868</v>
      </c>
      <c r="C479" s="2">
        <v>336</v>
      </c>
      <c r="D479" s="3" t="s">
        <v>489</v>
      </c>
      <c r="E479" s="128" t="s">
        <v>4372</v>
      </c>
      <c r="F479" s="5" t="s">
        <v>594</v>
      </c>
      <c r="G479" s="5" t="s">
        <v>2869</v>
      </c>
      <c r="H479" s="37"/>
      <c r="I479" s="218" t="s">
        <v>4371</v>
      </c>
      <c r="J479" s="37"/>
      <c r="K479" s="37"/>
      <c r="L479" s="37"/>
      <c r="M479" s="37"/>
      <c r="P479" s="147">
        <v>0</v>
      </c>
      <c r="Q479" s="148"/>
      <c r="R479" s="148"/>
      <c r="S479" s="50">
        <v>0</v>
      </c>
      <c r="T479" s="52"/>
      <c r="U479" s="147"/>
      <c r="V479" s="148"/>
      <c r="W479" s="148"/>
      <c r="X479" s="50"/>
      <c r="Y479" s="52"/>
      <c r="Z479" s="106">
        <f t="shared" si="26"/>
        <v>0</v>
      </c>
      <c r="AA479" s="27">
        <f t="shared" si="27"/>
        <v>0</v>
      </c>
    </row>
    <row r="480" spans="1:27" ht="170">
      <c r="A480" s="2">
        <v>2310</v>
      </c>
      <c r="B480" s="2" t="s">
        <v>2870</v>
      </c>
      <c r="C480" s="2">
        <v>337</v>
      </c>
      <c r="D480" s="3" t="s">
        <v>489</v>
      </c>
      <c r="E480" s="128" t="s">
        <v>4374</v>
      </c>
      <c r="F480" s="5" t="s">
        <v>596</v>
      </c>
      <c r="G480" s="5" t="s">
        <v>2871</v>
      </c>
      <c r="H480" s="37"/>
      <c r="I480" s="218" t="s">
        <v>4373</v>
      </c>
      <c r="J480" s="37"/>
      <c r="K480" s="37"/>
      <c r="L480" s="37"/>
      <c r="M480" s="37"/>
      <c r="P480" s="147">
        <v>0</v>
      </c>
      <c r="Q480" s="148"/>
      <c r="R480" s="148"/>
      <c r="S480" s="50">
        <v>0</v>
      </c>
      <c r="T480" s="52"/>
      <c r="U480" s="147"/>
      <c r="V480" s="148"/>
      <c r="W480" s="148"/>
      <c r="X480" s="50"/>
      <c r="Y480" s="52"/>
      <c r="Z480" s="106">
        <f t="shared" si="26"/>
        <v>0</v>
      </c>
      <c r="AA480" s="27">
        <f t="shared" si="27"/>
        <v>0</v>
      </c>
    </row>
    <row r="481" spans="1:27" ht="187">
      <c r="A481" s="2">
        <v>2311</v>
      </c>
      <c r="B481" s="2" t="s">
        <v>2872</v>
      </c>
      <c r="C481" s="2">
        <v>338</v>
      </c>
      <c r="D481" s="3" t="s">
        <v>489</v>
      </c>
      <c r="E481" s="128" t="s">
        <v>4376</v>
      </c>
      <c r="F481" s="5" t="s">
        <v>598</v>
      </c>
      <c r="G481" s="5" t="s">
        <v>2873</v>
      </c>
      <c r="H481" s="37"/>
      <c r="I481" s="218" t="s">
        <v>4375</v>
      </c>
      <c r="J481" s="37"/>
      <c r="K481" s="37"/>
      <c r="L481" s="37"/>
      <c r="M481" s="37"/>
      <c r="P481" s="147">
        <v>1</v>
      </c>
      <c r="Q481" s="148"/>
      <c r="R481" s="148"/>
      <c r="S481" s="50">
        <v>1</v>
      </c>
      <c r="T481" s="52"/>
      <c r="U481" s="147"/>
      <c r="V481" s="148"/>
      <c r="W481" s="148"/>
      <c r="X481" s="50"/>
      <c r="Y481" s="52"/>
      <c r="Z481" s="106">
        <f t="shared" si="26"/>
        <v>1</v>
      </c>
      <c r="AA481" s="27">
        <f t="shared" si="27"/>
        <v>1</v>
      </c>
    </row>
    <row r="482" spans="1:27" ht="170">
      <c r="A482" s="2">
        <v>2312</v>
      </c>
      <c r="B482" s="2" t="s">
        <v>2874</v>
      </c>
      <c r="C482" s="2">
        <v>339</v>
      </c>
      <c r="D482" s="3" t="s">
        <v>489</v>
      </c>
      <c r="E482" s="128" t="s">
        <v>4378</v>
      </c>
      <c r="F482" s="5" t="s">
        <v>600</v>
      </c>
      <c r="G482" s="5" t="s">
        <v>2875</v>
      </c>
      <c r="H482" s="37"/>
      <c r="I482" s="218" t="s">
        <v>4377</v>
      </c>
      <c r="J482" s="37"/>
      <c r="K482" s="37"/>
      <c r="L482" s="37"/>
      <c r="M482" s="37"/>
      <c r="P482" s="147">
        <v>1</v>
      </c>
      <c r="Q482" s="148"/>
      <c r="R482" s="148"/>
      <c r="S482" s="50">
        <v>1</v>
      </c>
      <c r="T482" s="52"/>
      <c r="U482" s="147"/>
      <c r="V482" s="148"/>
      <c r="W482" s="148"/>
      <c r="X482" s="50"/>
      <c r="Y482" s="52"/>
      <c r="Z482" s="106">
        <f t="shared" si="26"/>
        <v>1</v>
      </c>
      <c r="AA482" s="27">
        <f t="shared" si="27"/>
        <v>1</v>
      </c>
    </row>
    <row r="483" spans="1:27" ht="238">
      <c r="A483" s="2">
        <v>2313</v>
      </c>
      <c r="B483" s="2" t="s">
        <v>2876</v>
      </c>
      <c r="C483" s="2">
        <v>342</v>
      </c>
      <c r="D483" s="3" t="s">
        <v>489</v>
      </c>
      <c r="E483" s="219" t="s">
        <v>4379</v>
      </c>
      <c r="F483" s="5" t="s">
        <v>606</v>
      </c>
      <c r="G483" s="5" t="s">
        <v>2877</v>
      </c>
      <c r="H483" s="37"/>
      <c r="I483" s="37"/>
      <c r="J483" s="37"/>
      <c r="K483" s="37"/>
      <c r="L483" s="37"/>
      <c r="M483" s="37"/>
      <c r="P483" s="147">
        <v>0</v>
      </c>
      <c r="Q483" s="148" t="s">
        <v>5057</v>
      </c>
      <c r="R483" s="148"/>
      <c r="S483" s="50">
        <v>0</v>
      </c>
      <c r="T483" s="52"/>
      <c r="U483" s="147"/>
      <c r="V483" s="148"/>
      <c r="W483" s="148"/>
      <c r="X483" s="50"/>
      <c r="Y483" s="52"/>
      <c r="Z483" s="106">
        <f t="shared" si="26"/>
        <v>0</v>
      </c>
      <c r="AA483" s="27">
        <f t="shared" si="27"/>
        <v>0</v>
      </c>
    </row>
    <row r="484" spans="1:27" ht="153">
      <c r="A484" s="2">
        <v>2314</v>
      </c>
      <c r="B484" s="2" t="s">
        <v>2878</v>
      </c>
      <c r="C484" s="2">
        <v>344</v>
      </c>
      <c r="D484" s="3" t="s">
        <v>28</v>
      </c>
      <c r="E484" s="5" t="s">
        <v>362</v>
      </c>
      <c r="F484" s="5" t="s">
        <v>610</v>
      </c>
      <c r="G484" s="5" t="s">
        <v>2879</v>
      </c>
      <c r="H484" s="37"/>
      <c r="I484" s="218" t="s">
        <v>4380</v>
      </c>
      <c r="J484" s="37"/>
      <c r="K484" s="37"/>
      <c r="L484" s="37"/>
      <c r="M484" s="37"/>
      <c r="N484" s="220">
        <v>1</v>
      </c>
      <c r="O484" s="220">
        <v>1</v>
      </c>
      <c r="P484" s="147">
        <v>1</v>
      </c>
      <c r="Q484" s="148"/>
      <c r="R484" s="148"/>
      <c r="S484" s="50">
        <v>1</v>
      </c>
      <c r="T484" s="52"/>
      <c r="U484" s="147"/>
      <c r="V484" s="148"/>
      <c r="W484" s="148"/>
      <c r="X484" s="50"/>
      <c r="Y484" s="52"/>
      <c r="Z484" s="106">
        <f t="shared" si="26"/>
        <v>1</v>
      </c>
      <c r="AA484" s="27">
        <f t="shared" si="27"/>
        <v>1</v>
      </c>
    </row>
    <row r="485" spans="1:27" ht="170">
      <c r="A485" s="2">
        <v>2315</v>
      </c>
      <c r="B485" s="2" t="s">
        <v>2880</v>
      </c>
      <c r="C485" s="2">
        <v>345</v>
      </c>
      <c r="D485" s="3" t="s">
        <v>28</v>
      </c>
      <c r="E485" s="219" t="s">
        <v>4381</v>
      </c>
      <c r="F485" s="5" t="s">
        <v>612</v>
      </c>
      <c r="G485" s="5" t="s">
        <v>2881</v>
      </c>
      <c r="H485" s="37"/>
      <c r="I485" s="37"/>
      <c r="J485" s="37"/>
      <c r="K485" s="37"/>
      <c r="L485" s="37"/>
      <c r="M485" s="37"/>
      <c r="N485" s="220">
        <v>0</v>
      </c>
      <c r="O485" s="220">
        <v>0</v>
      </c>
      <c r="P485" s="147">
        <v>1</v>
      </c>
      <c r="Q485" s="148" t="s">
        <v>1304</v>
      </c>
      <c r="R485" s="148"/>
      <c r="S485" s="50">
        <v>1</v>
      </c>
      <c r="T485" s="52"/>
      <c r="U485" s="147"/>
      <c r="V485" s="148"/>
      <c r="W485" s="148"/>
      <c r="X485" s="50"/>
      <c r="Y485" s="52"/>
      <c r="Z485" s="106">
        <f t="shared" si="26"/>
        <v>1</v>
      </c>
      <c r="AA485" s="27">
        <f t="shared" si="27"/>
        <v>1</v>
      </c>
    </row>
    <row r="486" spans="1:27" ht="187">
      <c r="A486" s="2">
        <v>2316</v>
      </c>
      <c r="B486" s="2" t="s">
        <v>2882</v>
      </c>
      <c r="C486" s="2">
        <v>346</v>
      </c>
      <c r="D486" s="3" t="s">
        <v>28</v>
      </c>
      <c r="E486" s="219" t="s">
        <v>4382</v>
      </c>
      <c r="F486" s="5" t="s">
        <v>614</v>
      </c>
      <c r="G486" s="5" t="s">
        <v>2883</v>
      </c>
      <c r="H486" s="37"/>
      <c r="I486" s="37"/>
      <c r="J486" s="37"/>
      <c r="K486" s="37"/>
      <c r="L486" s="37"/>
      <c r="M486" s="37"/>
      <c r="N486" s="220">
        <v>0</v>
      </c>
      <c r="O486" s="220">
        <v>0</v>
      </c>
      <c r="P486" s="147">
        <v>0</v>
      </c>
      <c r="Q486" s="148" t="s">
        <v>5196</v>
      </c>
      <c r="R486" s="148"/>
      <c r="S486" s="50">
        <v>0</v>
      </c>
      <c r="T486" s="52"/>
      <c r="U486" s="147"/>
      <c r="V486" s="148"/>
      <c r="W486" s="148"/>
      <c r="X486" s="50"/>
      <c r="Y486" s="52"/>
      <c r="Z486" s="106">
        <f t="shared" si="26"/>
        <v>0</v>
      </c>
      <c r="AA486" s="27">
        <f t="shared" si="27"/>
        <v>0</v>
      </c>
    </row>
    <row r="487" spans="1:27" s="6" customFormat="1" ht="17">
      <c r="A487" s="2" t="s">
        <v>489</v>
      </c>
      <c r="B487" s="2" t="s">
        <v>489</v>
      </c>
      <c r="G487" s="6" t="s">
        <v>489</v>
      </c>
      <c r="H487" s="2"/>
      <c r="P487" s="226"/>
      <c r="Q487" s="226"/>
      <c r="R487" s="226"/>
      <c r="S487" s="226"/>
      <c r="T487" s="226"/>
      <c r="U487" s="226"/>
      <c r="V487" s="226"/>
      <c r="W487" s="226"/>
      <c r="X487" s="226"/>
      <c r="Y487" s="226"/>
    </row>
    <row r="488" spans="1:27" s="6" customFormat="1" ht="17">
      <c r="A488" s="2" t="s">
        <v>489</v>
      </c>
      <c r="B488" s="2" t="s">
        <v>489</v>
      </c>
      <c r="G488" s="6" t="s">
        <v>489</v>
      </c>
      <c r="H488" s="2"/>
      <c r="P488" s="226"/>
      <c r="Q488" s="226"/>
      <c r="R488" s="226"/>
      <c r="S488" s="226"/>
      <c r="T488" s="226"/>
      <c r="U488" s="226"/>
      <c r="V488" s="226"/>
      <c r="W488" s="226"/>
      <c r="X488" s="226"/>
      <c r="Y488" s="226"/>
    </row>
    <row r="489" spans="1:27" s="6" customFormat="1" ht="85">
      <c r="A489" s="2" t="s">
        <v>489</v>
      </c>
      <c r="B489" s="2" t="s">
        <v>489</v>
      </c>
      <c r="E489" s="195" t="s">
        <v>2884</v>
      </c>
      <c r="F489" s="5" t="s">
        <v>2885</v>
      </c>
      <c r="G489" s="6" t="s">
        <v>489</v>
      </c>
      <c r="H489" s="2"/>
      <c r="P489" s="226"/>
      <c r="Q489" s="226"/>
      <c r="R489" s="226"/>
      <c r="S489" s="226"/>
      <c r="T489" s="226"/>
      <c r="U489" s="226"/>
      <c r="V489" s="226"/>
      <c r="W489" s="226"/>
      <c r="X489" s="226"/>
      <c r="Y489" s="226"/>
    </row>
    <row r="490" spans="1:27" ht="136">
      <c r="A490" s="2">
        <v>2317</v>
      </c>
      <c r="C490" s="2" t="s">
        <v>2730</v>
      </c>
      <c r="D490" s="3" t="s">
        <v>489</v>
      </c>
      <c r="E490" s="219" t="s">
        <v>4383</v>
      </c>
      <c r="F490" s="5" t="s">
        <v>2886</v>
      </c>
      <c r="G490" s="5" t="s">
        <v>2887</v>
      </c>
      <c r="H490" s="37"/>
      <c r="I490" s="37"/>
      <c r="J490" s="37"/>
      <c r="K490" s="37"/>
      <c r="L490" s="37"/>
      <c r="M490" s="37"/>
      <c r="P490" s="147">
        <v>1</v>
      </c>
      <c r="Q490" s="148" t="s">
        <v>5197</v>
      </c>
      <c r="R490" s="148"/>
      <c r="S490" s="50">
        <v>1</v>
      </c>
      <c r="T490" s="52"/>
      <c r="U490" s="147"/>
      <c r="V490" s="148"/>
      <c r="W490" s="148"/>
      <c r="X490" s="50"/>
      <c r="Y490" s="52"/>
      <c r="Z490" s="106">
        <f t="shared" si="26"/>
        <v>1</v>
      </c>
      <c r="AA490" s="27">
        <f t="shared" si="27"/>
        <v>1</v>
      </c>
    </row>
    <row r="491" spans="1:27" ht="153">
      <c r="A491" s="2">
        <v>2318</v>
      </c>
      <c r="C491" s="2" t="s">
        <v>2730</v>
      </c>
      <c r="D491" s="3" t="s">
        <v>489</v>
      </c>
      <c r="E491" s="219" t="s">
        <v>4384</v>
      </c>
      <c r="F491" s="5" t="s">
        <v>2888</v>
      </c>
      <c r="G491" s="5" t="s">
        <v>2889</v>
      </c>
      <c r="H491" s="37"/>
      <c r="I491" s="37"/>
      <c r="J491" s="37"/>
      <c r="K491" s="37"/>
      <c r="L491" s="37"/>
      <c r="M491" s="37"/>
      <c r="P491" s="147">
        <v>1</v>
      </c>
      <c r="Q491" s="148" t="s">
        <v>5198</v>
      </c>
      <c r="R491" s="148"/>
      <c r="S491" s="50">
        <v>1</v>
      </c>
      <c r="T491" s="52"/>
      <c r="U491" s="147"/>
      <c r="V491" s="148"/>
      <c r="W491" s="148"/>
      <c r="X491" s="50"/>
      <c r="Y491" s="52"/>
      <c r="Z491" s="106">
        <f t="shared" si="26"/>
        <v>1</v>
      </c>
      <c r="AA491" s="27">
        <f t="shared" si="27"/>
        <v>1</v>
      </c>
    </row>
    <row r="492" spans="1:27" ht="136">
      <c r="A492" s="2">
        <v>2319</v>
      </c>
      <c r="C492" s="2" t="s">
        <v>2730</v>
      </c>
      <c r="D492" s="3" t="s">
        <v>489</v>
      </c>
      <c r="E492" s="219" t="s">
        <v>4385</v>
      </c>
      <c r="F492" s="5" t="s">
        <v>2890</v>
      </c>
      <c r="G492" s="5" t="s">
        <v>2891</v>
      </c>
      <c r="H492" s="37"/>
      <c r="I492" s="37"/>
      <c r="J492" s="37"/>
      <c r="K492" s="37"/>
      <c r="L492" s="37"/>
      <c r="M492" s="37"/>
      <c r="P492" s="147">
        <v>1</v>
      </c>
      <c r="Q492" s="148" t="s">
        <v>5199</v>
      </c>
      <c r="R492" s="148"/>
      <c r="S492" s="50">
        <v>1</v>
      </c>
      <c r="T492" s="52"/>
      <c r="U492" s="147"/>
      <c r="V492" s="148"/>
      <c r="W492" s="148"/>
      <c r="X492" s="50"/>
      <c r="Y492" s="52"/>
      <c r="Z492" s="106">
        <f t="shared" si="26"/>
        <v>1</v>
      </c>
      <c r="AA492" s="27">
        <f t="shared" si="27"/>
        <v>1</v>
      </c>
    </row>
    <row r="493" spans="1:27" ht="136">
      <c r="A493" s="2">
        <v>2320</v>
      </c>
      <c r="C493" s="2" t="s">
        <v>2730</v>
      </c>
      <c r="D493" s="3" t="s">
        <v>489</v>
      </c>
      <c r="E493" s="219" t="s">
        <v>4386</v>
      </c>
      <c r="F493" s="5" t="s">
        <v>2892</v>
      </c>
      <c r="G493" s="5" t="s">
        <v>2893</v>
      </c>
      <c r="H493" s="37"/>
      <c r="I493" s="37"/>
      <c r="J493" s="37"/>
      <c r="K493" s="37"/>
      <c r="L493" s="37"/>
      <c r="M493" s="37"/>
      <c r="P493" s="147">
        <v>1</v>
      </c>
      <c r="Q493" s="148" t="s">
        <v>5200</v>
      </c>
      <c r="R493" s="148"/>
      <c r="S493" s="50">
        <v>1</v>
      </c>
      <c r="T493" s="52"/>
      <c r="U493" s="147"/>
      <c r="V493" s="148"/>
      <c r="W493" s="148"/>
      <c r="X493" s="50"/>
      <c r="Y493" s="52"/>
      <c r="Z493" s="106">
        <f t="shared" si="26"/>
        <v>1</v>
      </c>
      <c r="AA493" s="27">
        <f t="shared" si="27"/>
        <v>1</v>
      </c>
    </row>
    <row r="494" spans="1:27" ht="187">
      <c r="A494" s="2">
        <v>2321</v>
      </c>
      <c r="C494" s="2" t="s">
        <v>2730</v>
      </c>
      <c r="D494" s="3" t="s">
        <v>489</v>
      </c>
      <c r="E494" s="219" t="s">
        <v>4387</v>
      </c>
      <c r="F494" s="5" t="s">
        <v>2894</v>
      </c>
      <c r="G494" s="5" t="s">
        <v>2895</v>
      </c>
      <c r="H494" s="37"/>
      <c r="I494" s="37"/>
      <c r="J494" s="37"/>
      <c r="K494" s="37"/>
      <c r="L494" s="37"/>
      <c r="M494" s="37"/>
      <c r="P494" s="147">
        <v>0</v>
      </c>
      <c r="Q494" s="148" t="s">
        <v>5057</v>
      </c>
      <c r="R494" s="148"/>
      <c r="S494" s="50">
        <v>0</v>
      </c>
      <c r="T494" s="52"/>
      <c r="U494" s="147"/>
      <c r="V494" s="148"/>
      <c r="W494" s="148"/>
      <c r="X494" s="50"/>
      <c r="Y494" s="52"/>
      <c r="Z494" s="106">
        <f t="shared" si="26"/>
        <v>0</v>
      </c>
      <c r="AA494" s="27">
        <f t="shared" si="27"/>
        <v>0</v>
      </c>
    </row>
    <row r="495" spans="1:27" s="6" customFormat="1" ht="17">
      <c r="A495" s="2" t="s">
        <v>489</v>
      </c>
      <c r="B495" s="2" t="s">
        <v>489</v>
      </c>
      <c r="H495" s="2"/>
      <c r="P495" s="226"/>
      <c r="Q495" s="226"/>
      <c r="R495" s="226"/>
      <c r="S495" s="226"/>
      <c r="T495" s="226"/>
      <c r="U495" s="226"/>
      <c r="V495" s="226"/>
      <c r="W495" s="226"/>
      <c r="X495" s="226"/>
      <c r="Y495" s="226"/>
    </row>
    <row r="496" spans="1:27" s="6" customFormat="1" ht="17">
      <c r="A496" s="2" t="s">
        <v>489</v>
      </c>
      <c r="B496" s="2" t="s">
        <v>489</v>
      </c>
      <c r="H496" s="2"/>
      <c r="P496" s="226"/>
      <c r="Q496" s="226"/>
      <c r="R496" s="226"/>
      <c r="S496" s="226"/>
      <c r="T496" s="226"/>
      <c r="U496" s="226"/>
      <c r="V496" s="226"/>
      <c r="W496" s="226"/>
      <c r="X496" s="226"/>
      <c r="Y496" s="226"/>
    </row>
    <row r="497" spans="1:27" s="6" customFormat="1" ht="19">
      <c r="A497" s="2" t="s">
        <v>489</v>
      </c>
      <c r="B497" s="2" t="s">
        <v>489</v>
      </c>
      <c r="E497" s="231" t="s">
        <v>418</v>
      </c>
      <c r="F497" s="231"/>
      <c r="G497" s="231"/>
      <c r="H497" s="2"/>
      <c r="P497" s="226"/>
      <c r="Q497" s="226"/>
      <c r="R497" s="226"/>
      <c r="S497" s="226"/>
      <c r="T497" s="226"/>
      <c r="U497" s="226"/>
      <c r="V497" s="226"/>
      <c r="W497" s="226"/>
      <c r="X497" s="226"/>
      <c r="Y497" s="226"/>
    </row>
    <row r="498" spans="1:27" s="6" customFormat="1" ht="17">
      <c r="A498" s="2" t="s">
        <v>489</v>
      </c>
      <c r="B498" s="2" t="s">
        <v>489</v>
      </c>
      <c r="E498" s="195" t="s">
        <v>2896</v>
      </c>
      <c r="H498" s="2"/>
      <c r="P498" s="226"/>
      <c r="Q498" s="226"/>
      <c r="R498" s="226"/>
      <c r="S498" s="226"/>
      <c r="T498" s="226"/>
      <c r="U498" s="226"/>
      <c r="V498" s="226"/>
      <c r="W498" s="226"/>
      <c r="X498" s="226"/>
      <c r="Y498" s="226"/>
    </row>
    <row r="499" spans="1:27" ht="119">
      <c r="A499" s="2">
        <v>2322</v>
      </c>
      <c r="B499" s="2" t="s">
        <v>2897</v>
      </c>
      <c r="C499" s="2">
        <v>359</v>
      </c>
      <c r="D499" s="3" t="s">
        <v>28</v>
      </c>
      <c r="E499" s="5" t="s">
        <v>376</v>
      </c>
      <c r="F499" s="5" t="s">
        <v>640</v>
      </c>
      <c r="G499" s="5" t="s">
        <v>2898</v>
      </c>
      <c r="H499" s="37"/>
      <c r="I499" s="218" t="s">
        <v>4388</v>
      </c>
      <c r="J499" s="37"/>
      <c r="K499" s="37"/>
      <c r="L499" s="37"/>
      <c r="M499" s="37"/>
      <c r="N499" s="220">
        <v>4</v>
      </c>
      <c r="O499" s="220">
        <v>4</v>
      </c>
      <c r="P499" s="147">
        <v>4</v>
      </c>
      <c r="Q499" s="148" t="s">
        <v>5201</v>
      </c>
      <c r="R499" s="148"/>
      <c r="S499" s="50">
        <v>4</v>
      </c>
      <c r="T499" s="52"/>
      <c r="U499" s="147"/>
      <c r="V499" s="148"/>
      <c r="W499" s="148"/>
      <c r="X499" s="50"/>
      <c r="Y499" s="52"/>
      <c r="Z499" s="106">
        <f t="shared" si="26"/>
        <v>4</v>
      </c>
      <c r="AA499" s="27">
        <f t="shared" si="27"/>
        <v>4</v>
      </c>
    </row>
    <row r="500" spans="1:27" ht="187">
      <c r="A500" s="2">
        <v>2323</v>
      </c>
      <c r="B500" s="2" t="s">
        <v>2899</v>
      </c>
      <c r="C500" s="2">
        <v>360</v>
      </c>
      <c r="D500" s="3" t="s">
        <v>28</v>
      </c>
      <c r="E500" s="5" t="s">
        <v>377</v>
      </c>
      <c r="F500" s="5" t="s">
        <v>642</v>
      </c>
      <c r="G500" s="5" t="s">
        <v>2900</v>
      </c>
      <c r="H500" s="37"/>
      <c r="I500" s="218" t="s">
        <v>4389</v>
      </c>
      <c r="J500" s="37"/>
      <c r="K500" s="218" t="s">
        <v>4390</v>
      </c>
      <c r="L500" s="37"/>
      <c r="M500" s="37"/>
      <c r="N500" s="220">
        <v>4</v>
      </c>
      <c r="O500" s="220">
        <v>3</v>
      </c>
      <c r="P500" s="147">
        <v>4</v>
      </c>
      <c r="Q500" s="148" t="s">
        <v>5202</v>
      </c>
      <c r="R500" s="148"/>
      <c r="S500" s="50">
        <v>3</v>
      </c>
      <c r="T500" s="52"/>
      <c r="U500" s="147"/>
      <c r="V500" s="148"/>
      <c r="W500" s="148"/>
      <c r="X500" s="50"/>
      <c r="Y500" s="52"/>
      <c r="Z500" s="106">
        <f t="shared" si="26"/>
        <v>4</v>
      </c>
      <c r="AA500" s="27">
        <f t="shared" si="27"/>
        <v>3</v>
      </c>
    </row>
    <row r="501" spans="1:27" ht="187">
      <c r="A501" s="2">
        <v>2324</v>
      </c>
      <c r="B501" s="2" t="s">
        <v>2901</v>
      </c>
      <c r="C501" s="2">
        <v>361</v>
      </c>
      <c r="D501" s="3" t="s">
        <v>489</v>
      </c>
      <c r="E501" s="128" t="s">
        <v>4392</v>
      </c>
      <c r="F501" s="5" t="s">
        <v>644</v>
      </c>
      <c r="G501" s="5" t="s">
        <v>2902</v>
      </c>
      <c r="H501" s="37"/>
      <c r="I501" s="218" t="s">
        <v>4391</v>
      </c>
      <c r="J501" s="37"/>
      <c r="K501" s="37"/>
      <c r="L501" s="37"/>
      <c r="M501" s="37"/>
      <c r="P501" s="147">
        <v>3</v>
      </c>
      <c r="Q501" s="148" t="s">
        <v>1319</v>
      </c>
      <c r="R501" s="148"/>
      <c r="S501" s="50">
        <v>3</v>
      </c>
      <c r="T501" s="52"/>
      <c r="U501" s="147"/>
      <c r="V501" s="148"/>
      <c r="W501" s="148"/>
      <c r="X501" s="50"/>
      <c r="Y501" s="52"/>
      <c r="Z501" s="106">
        <f t="shared" si="26"/>
        <v>3</v>
      </c>
      <c r="AA501" s="27">
        <f t="shared" si="27"/>
        <v>3</v>
      </c>
    </row>
    <row r="502" spans="1:27" ht="255">
      <c r="A502" s="2">
        <v>2325</v>
      </c>
      <c r="B502" s="2" t="s">
        <v>2903</v>
      </c>
      <c r="C502" s="2">
        <v>362</v>
      </c>
      <c r="D502" s="3" t="s">
        <v>28</v>
      </c>
      <c r="E502" s="5" t="s">
        <v>378</v>
      </c>
      <c r="F502" s="5" t="s">
        <v>646</v>
      </c>
      <c r="G502" s="5" t="s">
        <v>2904</v>
      </c>
      <c r="H502" s="37"/>
      <c r="I502" s="218" t="s">
        <v>4393</v>
      </c>
      <c r="J502" s="37"/>
      <c r="K502" s="218" t="s">
        <v>4394</v>
      </c>
      <c r="L502" s="37"/>
      <c r="M502" s="37"/>
      <c r="N502" s="220">
        <v>3</v>
      </c>
      <c r="O502" s="220">
        <v>3</v>
      </c>
      <c r="P502" s="147">
        <v>3</v>
      </c>
      <c r="Q502" s="148" t="s">
        <v>5203</v>
      </c>
      <c r="R502" s="148"/>
      <c r="S502" s="50">
        <v>3</v>
      </c>
      <c r="T502" s="52"/>
      <c r="U502" s="147"/>
      <c r="V502" s="148"/>
      <c r="W502" s="148"/>
      <c r="X502" s="50"/>
      <c r="Y502" s="52"/>
      <c r="Z502" s="106">
        <f t="shared" si="26"/>
        <v>3</v>
      </c>
      <c r="AA502" s="27">
        <f t="shared" si="27"/>
        <v>3</v>
      </c>
    </row>
    <row r="503" spans="1:27" ht="102">
      <c r="A503" s="2">
        <v>2326</v>
      </c>
      <c r="B503" s="2" t="s">
        <v>2905</v>
      </c>
      <c r="C503" s="2">
        <v>367</v>
      </c>
      <c r="D503" s="3" t="s">
        <v>28</v>
      </c>
      <c r="E503" s="5" t="s">
        <v>382</v>
      </c>
      <c r="F503" s="5" t="s">
        <v>656</v>
      </c>
      <c r="G503" s="5" t="s">
        <v>2906</v>
      </c>
      <c r="H503" s="37"/>
      <c r="I503" s="218" t="s">
        <v>4395</v>
      </c>
      <c r="J503" s="37"/>
      <c r="K503" s="37"/>
      <c r="L503" s="37"/>
      <c r="M503" s="37"/>
      <c r="N503" s="220">
        <v>3</v>
      </c>
      <c r="O503" s="220">
        <v>3</v>
      </c>
      <c r="P503" s="147">
        <v>3</v>
      </c>
      <c r="Q503" s="148" t="s">
        <v>1325</v>
      </c>
      <c r="R503" s="148"/>
      <c r="S503" s="50">
        <v>3</v>
      </c>
      <c r="T503" s="52"/>
      <c r="U503" s="147"/>
      <c r="V503" s="148"/>
      <c r="W503" s="148"/>
      <c r="X503" s="50"/>
      <c r="Y503" s="52"/>
      <c r="Z503" s="106">
        <f t="shared" si="26"/>
        <v>3</v>
      </c>
      <c r="AA503" s="27">
        <f t="shared" si="27"/>
        <v>3</v>
      </c>
    </row>
    <row r="504" spans="1:27" ht="204">
      <c r="A504" s="2">
        <v>2327</v>
      </c>
      <c r="B504" s="2" t="s">
        <v>2907</v>
      </c>
      <c r="C504" s="2">
        <v>368</v>
      </c>
      <c r="D504" s="3" t="s">
        <v>28</v>
      </c>
      <c r="E504" s="5" t="s">
        <v>383</v>
      </c>
      <c r="F504" s="5" t="s">
        <v>658</v>
      </c>
      <c r="G504" s="5" t="s">
        <v>2908</v>
      </c>
      <c r="H504" s="37"/>
      <c r="I504" s="218" t="s">
        <v>4396</v>
      </c>
      <c r="J504" s="37"/>
      <c r="K504" s="37"/>
      <c r="L504" s="37"/>
      <c r="M504" s="37"/>
      <c r="N504" s="220">
        <v>2</v>
      </c>
      <c r="O504" s="220">
        <v>3</v>
      </c>
      <c r="P504" s="147">
        <v>3</v>
      </c>
      <c r="Q504" s="148" t="s">
        <v>5204</v>
      </c>
      <c r="R504" s="148"/>
      <c r="S504" s="50">
        <v>3</v>
      </c>
      <c r="T504" s="52"/>
      <c r="U504" s="147"/>
      <c r="V504" s="148"/>
      <c r="W504" s="148"/>
      <c r="X504" s="50"/>
      <c r="Y504" s="52"/>
      <c r="Z504" s="106">
        <f t="shared" si="26"/>
        <v>3</v>
      </c>
      <c r="AA504" s="27">
        <f t="shared" si="27"/>
        <v>3</v>
      </c>
    </row>
    <row r="505" spans="1:27" ht="85">
      <c r="A505" s="2">
        <v>2328</v>
      </c>
      <c r="C505" s="2" t="s">
        <v>2730</v>
      </c>
      <c r="D505" s="3" t="s">
        <v>489</v>
      </c>
      <c r="E505" s="219" t="s">
        <v>4397</v>
      </c>
      <c r="F505" s="5" t="s">
        <v>2909</v>
      </c>
      <c r="G505" s="5" t="s">
        <v>2910</v>
      </c>
      <c r="H505" s="37"/>
      <c r="I505" s="37"/>
      <c r="J505" s="37"/>
      <c r="K505" s="37"/>
      <c r="L505" s="37"/>
      <c r="M505" s="37"/>
      <c r="P505" s="147">
        <v>5</v>
      </c>
      <c r="Q505" s="148" t="s">
        <v>5205</v>
      </c>
      <c r="R505" s="148"/>
      <c r="S505" s="50">
        <v>5</v>
      </c>
      <c r="T505" s="52" t="s">
        <v>5474</v>
      </c>
      <c r="U505" s="147"/>
      <c r="V505" s="148"/>
      <c r="W505" s="148"/>
      <c r="X505" s="50"/>
      <c r="Y505" s="52"/>
      <c r="Z505" s="106">
        <f t="shared" si="26"/>
        <v>5</v>
      </c>
      <c r="AA505" s="27">
        <f t="shared" si="27"/>
        <v>5</v>
      </c>
    </row>
    <row r="506" spans="1:27" ht="221">
      <c r="A506" s="2">
        <v>2329</v>
      </c>
      <c r="C506" s="2" t="s">
        <v>2730</v>
      </c>
      <c r="D506" s="3" t="s">
        <v>489</v>
      </c>
      <c r="E506" s="219" t="s">
        <v>4398</v>
      </c>
      <c r="F506" s="5" t="s">
        <v>2911</v>
      </c>
      <c r="G506" s="5" t="s">
        <v>2910</v>
      </c>
      <c r="H506" s="37"/>
      <c r="I506" s="37"/>
      <c r="J506" s="37"/>
      <c r="K506" s="37"/>
      <c r="L506" s="37"/>
      <c r="M506" s="37"/>
      <c r="P506" s="147">
        <v>5</v>
      </c>
      <c r="Q506" s="221" t="s">
        <v>5206</v>
      </c>
      <c r="R506" s="148"/>
      <c r="S506" s="50">
        <v>5</v>
      </c>
      <c r="T506" s="52" t="s">
        <v>5474</v>
      </c>
      <c r="U506" s="147"/>
      <c r="V506" s="148"/>
      <c r="W506" s="148"/>
      <c r="X506" s="50"/>
      <c r="Y506" s="52"/>
      <c r="Z506" s="106">
        <f t="shared" si="26"/>
        <v>5</v>
      </c>
      <c r="AA506" s="27">
        <f t="shared" si="27"/>
        <v>5</v>
      </c>
    </row>
    <row r="507" spans="1:27" s="6" customFormat="1" ht="17">
      <c r="A507" s="2" t="s">
        <v>489</v>
      </c>
      <c r="B507" s="2" t="s">
        <v>489</v>
      </c>
      <c r="H507" s="2"/>
      <c r="P507" s="226"/>
      <c r="Q507" s="226"/>
      <c r="R507" s="226"/>
      <c r="S507" s="226"/>
      <c r="T507" s="226"/>
      <c r="U507" s="226"/>
      <c r="V507" s="226"/>
      <c r="W507" s="226"/>
      <c r="X507" s="226"/>
      <c r="Y507" s="226"/>
    </row>
    <row r="508" spans="1:27" s="6" customFormat="1" ht="17">
      <c r="A508" s="2" t="s">
        <v>489</v>
      </c>
      <c r="B508" s="2" t="s">
        <v>489</v>
      </c>
      <c r="H508" s="2"/>
      <c r="P508" s="226"/>
      <c r="Q508" s="226"/>
      <c r="R508" s="226"/>
      <c r="S508" s="226"/>
      <c r="T508" s="226"/>
      <c r="U508" s="226"/>
      <c r="V508" s="226"/>
      <c r="W508" s="226"/>
      <c r="X508" s="226"/>
      <c r="Y508" s="226"/>
    </row>
    <row r="509" spans="1:27" s="6" customFormat="1" ht="19">
      <c r="A509" s="2" t="s">
        <v>489</v>
      </c>
      <c r="B509" s="2" t="s">
        <v>489</v>
      </c>
      <c r="E509" s="231" t="s">
        <v>2912</v>
      </c>
      <c r="F509" s="231"/>
      <c r="G509" s="231"/>
      <c r="H509" s="2"/>
      <c r="P509" s="226"/>
      <c r="Q509" s="226"/>
      <c r="R509" s="226"/>
      <c r="S509" s="226"/>
      <c r="T509" s="226"/>
      <c r="U509" s="226"/>
      <c r="V509" s="226"/>
      <c r="W509" s="226"/>
      <c r="X509" s="226"/>
      <c r="Y509" s="226"/>
    </row>
    <row r="510" spans="1:27" s="6" customFormat="1" ht="17">
      <c r="A510" s="2" t="s">
        <v>489</v>
      </c>
      <c r="B510" s="2" t="s">
        <v>489</v>
      </c>
      <c r="E510" s="195" t="s">
        <v>2896</v>
      </c>
      <c r="H510" s="2"/>
      <c r="P510" s="226"/>
      <c r="Q510" s="226"/>
      <c r="R510" s="226"/>
      <c r="S510" s="226"/>
      <c r="T510" s="226"/>
      <c r="U510" s="226"/>
      <c r="V510" s="226"/>
      <c r="W510" s="226"/>
      <c r="X510" s="226"/>
      <c r="Y510" s="226"/>
    </row>
    <row r="511" spans="1:27" ht="153">
      <c r="A511" s="2">
        <v>2330</v>
      </c>
      <c r="C511" s="2" t="s">
        <v>2730</v>
      </c>
      <c r="D511" s="3" t="s">
        <v>489</v>
      </c>
      <c r="E511" s="219" t="s">
        <v>4399</v>
      </c>
      <c r="F511" s="5" t="s">
        <v>2913</v>
      </c>
      <c r="G511" s="5" t="s">
        <v>2914</v>
      </c>
      <c r="H511" s="37"/>
      <c r="I511" s="37"/>
      <c r="J511" s="37"/>
      <c r="K511" s="37"/>
      <c r="L511" s="37"/>
      <c r="M511" s="37"/>
      <c r="P511" s="147">
        <v>4</v>
      </c>
      <c r="Q511" s="148" t="s">
        <v>5207</v>
      </c>
      <c r="R511" s="148"/>
      <c r="S511" s="50">
        <v>3</v>
      </c>
      <c r="T511" s="52"/>
      <c r="U511" s="147"/>
      <c r="V511" s="148"/>
      <c r="W511" s="148"/>
      <c r="X511" s="50"/>
      <c r="Y511" s="52"/>
      <c r="Z511" s="106">
        <f t="shared" si="26"/>
        <v>4</v>
      </c>
      <c r="AA511" s="27">
        <f t="shared" si="27"/>
        <v>3</v>
      </c>
    </row>
    <row r="512" spans="1:27" ht="153">
      <c r="A512" s="2">
        <v>2331</v>
      </c>
      <c r="C512" s="2" t="s">
        <v>2730</v>
      </c>
      <c r="D512" s="3" t="s">
        <v>489</v>
      </c>
      <c r="E512" s="219" t="s">
        <v>4400</v>
      </c>
      <c r="F512" s="5" t="s">
        <v>2915</v>
      </c>
      <c r="G512" s="5" t="s">
        <v>2916</v>
      </c>
      <c r="H512" s="37"/>
      <c r="I512" s="37"/>
      <c r="J512" s="37"/>
      <c r="K512" s="37"/>
      <c r="L512" s="37"/>
      <c r="M512" s="37"/>
      <c r="P512" s="147">
        <v>3</v>
      </c>
      <c r="Q512" s="148" t="s">
        <v>5208</v>
      </c>
      <c r="R512" s="148"/>
      <c r="S512" s="50">
        <v>3</v>
      </c>
      <c r="T512" s="52"/>
      <c r="U512" s="147"/>
      <c r="V512" s="148"/>
      <c r="W512" s="148"/>
      <c r="X512" s="50"/>
      <c r="Y512" s="52"/>
      <c r="Z512" s="106">
        <f t="shared" si="26"/>
        <v>3</v>
      </c>
      <c r="AA512" s="27">
        <f t="shared" si="27"/>
        <v>3</v>
      </c>
    </row>
    <row r="513" spans="1:27" ht="170">
      <c r="A513" s="2">
        <v>2332</v>
      </c>
      <c r="C513" s="2" t="s">
        <v>2730</v>
      </c>
      <c r="D513" s="3" t="s">
        <v>489</v>
      </c>
      <c r="E513" s="219" t="s">
        <v>4401</v>
      </c>
      <c r="F513" s="5" t="s">
        <v>2917</v>
      </c>
      <c r="G513" s="5" t="s">
        <v>2918</v>
      </c>
      <c r="H513" s="37"/>
      <c r="I513" s="37"/>
      <c r="J513" s="37"/>
      <c r="K513" s="37"/>
      <c r="L513" s="37"/>
      <c r="M513" s="37"/>
      <c r="P513" s="147">
        <v>2</v>
      </c>
      <c r="Q513" s="148" t="s">
        <v>5209</v>
      </c>
      <c r="R513" s="148"/>
      <c r="S513" s="50">
        <v>2</v>
      </c>
      <c r="T513" s="52"/>
      <c r="U513" s="147"/>
      <c r="V513" s="148"/>
      <c r="W513" s="148"/>
      <c r="X513" s="50"/>
      <c r="Y513" s="52"/>
      <c r="Z513" s="106">
        <f t="shared" si="26"/>
        <v>2</v>
      </c>
      <c r="AA513" s="27">
        <f t="shared" si="27"/>
        <v>2</v>
      </c>
    </row>
    <row r="514" spans="1:27" ht="187">
      <c r="A514" s="2">
        <v>2333</v>
      </c>
      <c r="C514" s="2" t="s">
        <v>2730</v>
      </c>
      <c r="D514" s="3" t="s">
        <v>489</v>
      </c>
      <c r="E514" s="219" t="s">
        <v>4402</v>
      </c>
      <c r="F514" s="5" t="s">
        <v>634</v>
      </c>
      <c r="G514" s="5" t="s">
        <v>2919</v>
      </c>
      <c r="H514" s="37"/>
      <c r="I514" s="37"/>
      <c r="J514" s="37"/>
      <c r="K514" s="37"/>
      <c r="L514" s="37"/>
      <c r="M514" s="37"/>
      <c r="P514" s="147">
        <v>3</v>
      </c>
      <c r="Q514" s="148" t="s">
        <v>5210</v>
      </c>
      <c r="R514" s="148"/>
      <c r="S514" s="50">
        <v>3</v>
      </c>
      <c r="T514" s="52"/>
      <c r="U514" s="147"/>
      <c r="V514" s="148"/>
      <c r="W514" s="148"/>
      <c r="X514" s="50"/>
      <c r="Y514" s="52"/>
      <c r="Z514" s="106">
        <f t="shared" si="26"/>
        <v>3</v>
      </c>
      <c r="AA514" s="27">
        <f t="shared" si="27"/>
        <v>3</v>
      </c>
    </row>
    <row r="515" spans="1:27" ht="187">
      <c r="A515" s="2">
        <v>2334</v>
      </c>
      <c r="C515" s="2" t="s">
        <v>2730</v>
      </c>
      <c r="D515" s="3" t="s">
        <v>489</v>
      </c>
      <c r="E515" s="219" t="s">
        <v>4403</v>
      </c>
      <c r="F515" s="5" t="s">
        <v>2920</v>
      </c>
      <c r="G515" s="5" t="s">
        <v>2921</v>
      </c>
      <c r="H515" s="37"/>
      <c r="I515" s="37"/>
      <c r="J515" s="37"/>
      <c r="K515" s="37"/>
      <c r="L515" s="37"/>
      <c r="M515" s="37"/>
      <c r="P515" s="147">
        <v>3</v>
      </c>
      <c r="Q515" s="148" t="s">
        <v>5211</v>
      </c>
      <c r="R515" s="148"/>
      <c r="S515" s="50">
        <v>3</v>
      </c>
      <c r="T515" s="52"/>
      <c r="U515" s="147"/>
      <c r="V515" s="148"/>
      <c r="W515" s="148"/>
      <c r="X515" s="50"/>
      <c r="Y515" s="52"/>
      <c r="Z515" s="106">
        <f t="shared" si="26"/>
        <v>3</v>
      </c>
      <c r="AA515" s="27">
        <f t="shared" si="27"/>
        <v>3</v>
      </c>
    </row>
    <row r="516" spans="1:27" ht="136">
      <c r="A516" s="2">
        <v>2335</v>
      </c>
      <c r="C516" s="2" t="s">
        <v>2730</v>
      </c>
      <c r="D516" s="3" t="s">
        <v>489</v>
      </c>
      <c r="E516" s="219" t="s">
        <v>4404</v>
      </c>
      <c r="F516" s="5" t="s">
        <v>2922</v>
      </c>
      <c r="G516" s="5" t="s">
        <v>2923</v>
      </c>
      <c r="H516" s="37"/>
      <c r="I516" s="37"/>
      <c r="J516" s="37"/>
      <c r="K516" s="37"/>
      <c r="L516" s="37"/>
      <c r="M516" s="37"/>
      <c r="P516" s="147">
        <v>2</v>
      </c>
      <c r="Q516" s="148" t="s">
        <v>5212</v>
      </c>
      <c r="R516" s="148"/>
      <c r="S516" s="50">
        <v>2</v>
      </c>
      <c r="T516" s="52"/>
      <c r="U516" s="147"/>
      <c r="V516" s="148"/>
      <c r="W516" s="148"/>
      <c r="X516" s="50"/>
      <c r="Y516" s="52"/>
      <c r="Z516" s="106">
        <f t="shared" ref="Z516:Z579" si="28">IF(U516&lt;&gt;"",U516,IF(P516&lt;&gt;"",P516,IF(N516&lt;&gt;"",N516,"")))</f>
        <v>2</v>
      </c>
      <c r="AA516" s="27">
        <f t="shared" ref="AA516:AA579" si="29">IF(X516&lt;&gt;"",X516,IF(S516&lt;&gt;"",S516,IF(O516&lt;&gt;"",O516,"")))</f>
        <v>2</v>
      </c>
    </row>
    <row r="517" spans="1:27" s="6" customFormat="1" ht="17">
      <c r="A517" s="2" t="s">
        <v>489</v>
      </c>
      <c r="B517" s="2" t="s">
        <v>489</v>
      </c>
      <c r="H517" s="2"/>
      <c r="P517" s="226"/>
      <c r="Q517" s="226"/>
      <c r="R517" s="226"/>
      <c r="S517" s="226"/>
      <c r="T517" s="226"/>
      <c r="U517" s="226"/>
      <c r="V517" s="226"/>
      <c r="W517" s="226"/>
      <c r="X517" s="226"/>
      <c r="Y517" s="226"/>
    </row>
    <row r="518" spans="1:27" s="6" customFormat="1" ht="17">
      <c r="A518" s="2" t="s">
        <v>489</v>
      </c>
      <c r="B518" s="2" t="s">
        <v>489</v>
      </c>
      <c r="H518" s="2"/>
      <c r="P518" s="226"/>
      <c r="Q518" s="226"/>
      <c r="R518" s="226"/>
      <c r="S518" s="226"/>
      <c r="T518" s="226"/>
      <c r="U518" s="226"/>
      <c r="V518" s="226"/>
      <c r="W518" s="226"/>
      <c r="X518" s="226"/>
      <c r="Y518" s="226"/>
    </row>
    <row r="519" spans="1:27" s="6" customFormat="1" ht="37">
      <c r="A519" s="2" t="s">
        <v>489</v>
      </c>
      <c r="B519" s="2" t="s">
        <v>489</v>
      </c>
      <c r="E519" s="232" t="s">
        <v>35</v>
      </c>
      <c r="F519" s="232"/>
      <c r="G519" s="232"/>
      <c r="H519" s="2"/>
      <c r="P519" s="226"/>
      <c r="Q519" s="226"/>
      <c r="R519" s="226"/>
      <c r="S519" s="226"/>
      <c r="T519" s="226"/>
      <c r="U519" s="226"/>
      <c r="V519" s="226"/>
      <c r="W519" s="226"/>
      <c r="X519" s="226"/>
      <c r="Y519" s="226"/>
    </row>
    <row r="520" spans="1:27" s="6" customFormat="1" ht="19">
      <c r="A520" s="2" t="s">
        <v>489</v>
      </c>
      <c r="B520" s="2" t="s">
        <v>489</v>
      </c>
      <c r="E520" s="231" t="s">
        <v>2924</v>
      </c>
      <c r="F520" s="231"/>
      <c r="G520" s="231"/>
      <c r="H520" s="2"/>
      <c r="P520" s="226"/>
      <c r="Q520" s="226"/>
      <c r="R520" s="226"/>
      <c r="S520" s="226"/>
      <c r="T520" s="226"/>
      <c r="U520" s="226"/>
      <c r="V520" s="226"/>
      <c r="W520" s="226"/>
      <c r="X520" s="226"/>
      <c r="Y520" s="226"/>
    </row>
    <row r="521" spans="1:27" ht="409.6">
      <c r="A521" s="2">
        <v>2336</v>
      </c>
      <c r="B521" s="2" t="s">
        <v>2925</v>
      </c>
      <c r="C521" s="2">
        <v>504</v>
      </c>
      <c r="E521" s="128" t="s">
        <v>4407</v>
      </c>
      <c r="F521" s="5" t="s">
        <v>895</v>
      </c>
      <c r="G521" s="5" t="s">
        <v>2926</v>
      </c>
      <c r="H521" s="37"/>
      <c r="I521" s="218" t="s">
        <v>4405</v>
      </c>
      <c r="J521" s="37"/>
      <c r="K521" s="218" t="s">
        <v>4406</v>
      </c>
      <c r="L521" s="37"/>
      <c r="M521" s="37"/>
      <c r="P521" s="147">
        <v>3</v>
      </c>
      <c r="Q521" s="148" t="s">
        <v>5213</v>
      </c>
      <c r="R521" s="148"/>
      <c r="S521" s="50">
        <v>3</v>
      </c>
      <c r="T521" s="52"/>
      <c r="U521" s="147"/>
      <c r="V521" s="148"/>
      <c r="W521" s="148"/>
      <c r="X521" s="50"/>
      <c r="Y521" s="52"/>
      <c r="Z521" s="106">
        <f t="shared" si="28"/>
        <v>3</v>
      </c>
      <c r="AA521" s="27">
        <f t="shared" si="29"/>
        <v>3</v>
      </c>
    </row>
    <row r="522" spans="1:27" ht="409.6">
      <c r="A522" s="2">
        <v>2337</v>
      </c>
      <c r="B522" s="2" t="s">
        <v>2927</v>
      </c>
      <c r="C522" s="2">
        <v>506</v>
      </c>
      <c r="E522" s="128" t="s">
        <v>4409</v>
      </c>
      <c r="F522" s="5" t="s">
        <v>486</v>
      </c>
      <c r="G522" s="5" t="s">
        <v>2928</v>
      </c>
      <c r="H522" s="37"/>
      <c r="I522" s="218" t="s">
        <v>4408</v>
      </c>
      <c r="J522" s="37"/>
      <c r="K522" s="37"/>
      <c r="L522" s="37"/>
      <c r="M522" s="37"/>
      <c r="P522" s="147">
        <v>4</v>
      </c>
      <c r="Q522" s="148" t="s">
        <v>5214</v>
      </c>
      <c r="R522" s="148"/>
      <c r="S522" s="50">
        <v>3</v>
      </c>
      <c r="T522" s="52"/>
      <c r="U522" s="147"/>
      <c r="V522" s="148"/>
      <c r="W522" s="148"/>
      <c r="X522" s="50"/>
      <c r="Y522" s="52"/>
      <c r="Z522" s="106">
        <f t="shared" si="28"/>
        <v>4</v>
      </c>
      <c r="AA522" s="27">
        <f t="shared" si="29"/>
        <v>3</v>
      </c>
    </row>
    <row r="523" spans="1:27" ht="153">
      <c r="A523" s="2">
        <v>2338</v>
      </c>
      <c r="C523" s="2" t="s">
        <v>2730</v>
      </c>
      <c r="E523" s="219" t="s">
        <v>4410</v>
      </c>
      <c r="F523" s="5" t="s">
        <v>2929</v>
      </c>
      <c r="G523" s="5" t="s">
        <v>2930</v>
      </c>
      <c r="H523" s="37"/>
      <c r="I523" s="37"/>
      <c r="J523" s="37"/>
      <c r="K523" s="37"/>
      <c r="L523" s="37"/>
      <c r="M523" s="37"/>
      <c r="P523" s="147">
        <v>2</v>
      </c>
      <c r="Q523" s="148" t="s">
        <v>5215</v>
      </c>
      <c r="R523" s="148"/>
      <c r="S523" s="50">
        <v>2</v>
      </c>
      <c r="T523" s="52"/>
      <c r="U523" s="147"/>
      <c r="V523" s="148"/>
      <c r="W523" s="148"/>
      <c r="X523" s="50"/>
      <c r="Y523" s="52"/>
      <c r="Z523" s="106">
        <f t="shared" si="28"/>
        <v>2</v>
      </c>
      <c r="AA523" s="27">
        <f t="shared" si="29"/>
        <v>2</v>
      </c>
    </row>
    <row r="524" spans="1:27" ht="238">
      <c r="A524" s="2">
        <v>2339</v>
      </c>
      <c r="B524" s="2" t="s">
        <v>2931</v>
      </c>
      <c r="C524" s="2">
        <v>510</v>
      </c>
      <c r="E524" s="128" t="s">
        <v>4412</v>
      </c>
      <c r="F524" s="5" t="s">
        <v>903</v>
      </c>
      <c r="G524" s="5" t="s">
        <v>2932</v>
      </c>
      <c r="H524" s="37"/>
      <c r="I524" s="218" t="s">
        <v>4411</v>
      </c>
      <c r="J524" s="37"/>
      <c r="K524" s="37"/>
      <c r="L524" s="37"/>
      <c r="M524" s="37"/>
      <c r="P524" s="147">
        <v>2</v>
      </c>
      <c r="Q524" s="148" t="s">
        <v>1447</v>
      </c>
      <c r="R524" s="148"/>
      <c r="S524" s="50">
        <v>2</v>
      </c>
      <c r="T524" s="52"/>
      <c r="U524" s="147"/>
      <c r="V524" s="148"/>
      <c r="W524" s="148"/>
      <c r="X524" s="50"/>
      <c r="Y524" s="52"/>
      <c r="Z524" s="106">
        <f t="shared" si="28"/>
        <v>2</v>
      </c>
      <c r="AA524" s="27">
        <f t="shared" si="29"/>
        <v>2</v>
      </c>
    </row>
    <row r="525" spans="1:27" ht="238">
      <c r="A525" s="2">
        <v>2340</v>
      </c>
      <c r="B525" s="2" t="s">
        <v>2933</v>
      </c>
      <c r="C525" s="2">
        <v>516</v>
      </c>
      <c r="E525" s="128" t="s">
        <v>4414</v>
      </c>
      <c r="F525" s="5" t="s">
        <v>2934</v>
      </c>
      <c r="G525" s="5" t="s">
        <v>2935</v>
      </c>
      <c r="H525" s="37"/>
      <c r="I525" s="218" t="s">
        <v>4413</v>
      </c>
      <c r="J525" s="37"/>
      <c r="K525" s="37"/>
      <c r="L525" s="37"/>
      <c r="M525" s="37"/>
      <c r="P525" s="147">
        <v>3</v>
      </c>
      <c r="Q525" s="148" t="s">
        <v>5216</v>
      </c>
      <c r="R525" s="148"/>
      <c r="S525" s="50">
        <v>3</v>
      </c>
      <c r="T525" s="52"/>
      <c r="U525" s="147"/>
      <c r="V525" s="148"/>
      <c r="W525" s="148"/>
      <c r="X525" s="50"/>
      <c r="Y525" s="52"/>
      <c r="Z525" s="106">
        <f t="shared" si="28"/>
        <v>3</v>
      </c>
      <c r="AA525" s="27">
        <f t="shared" si="29"/>
        <v>3</v>
      </c>
    </row>
    <row r="526" spans="1:27" ht="306">
      <c r="A526" s="2">
        <v>2341</v>
      </c>
      <c r="B526" s="2" t="s">
        <v>2936</v>
      </c>
      <c r="C526" s="2">
        <v>518</v>
      </c>
      <c r="E526" s="128" t="s">
        <v>4417</v>
      </c>
      <c r="F526" s="5" t="s">
        <v>919</v>
      </c>
      <c r="G526" s="5" t="s">
        <v>2937</v>
      </c>
      <c r="H526" s="37"/>
      <c r="I526" s="218" t="s">
        <v>4415</v>
      </c>
      <c r="J526" s="37"/>
      <c r="K526" s="37"/>
      <c r="L526" s="37"/>
      <c r="M526" s="218" t="s">
        <v>4416</v>
      </c>
      <c r="P526" s="147">
        <v>4</v>
      </c>
      <c r="Q526" s="148" t="s">
        <v>5217</v>
      </c>
      <c r="R526" s="148"/>
      <c r="S526" s="223">
        <v>4</v>
      </c>
      <c r="T526" s="52" t="s">
        <v>5497</v>
      </c>
      <c r="U526" s="147"/>
      <c r="V526" s="148"/>
      <c r="W526" s="148"/>
      <c r="X526" s="50"/>
      <c r="Y526" s="52"/>
      <c r="Z526" s="106">
        <f t="shared" si="28"/>
        <v>4</v>
      </c>
      <c r="AA526" s="27">
        <f t="shared" si="29"/>
        <v>4</v>
      </c>
    </row>
    <row r="527" spans="1:27" ht="409.6">
      <c r="A527" s="2">
        <v>2342</v>
      </c>
      <c r="B527" s="2" t="s">
        <v>2938</v>
      </c>
      <c r="C527" s="2">
        <v>519</v>
      </c>
      <c r="E527" s="128" t="s">
        <v>4420</v>
      </c>
      <c r="F527" s="5" t="s">
        <v>921</v>
      </c>
      <c r="G527" s="5" t="s">
        <v>2939</v>
      </c>
      <c r="H527" s="37"/>
      <c r="I527" s="218" t="s">
        <v>4418</v>
      </c>
      <c r="J527" s="37"/>
      <c r="K527" s="37"/>
      <c r="L527" s="37"/>
      <c r="M527" s="218" t="s">
        <v>4419</v>
      </c>
      <c r="P527" s="147">
        <v>1</v>
      </c>
      <c r="Q527" s="148"/>
      <c r="R527" s="148"/>
      <c r="S527" s="50">
        <v>1</v>
      </c>
      <c r="T527" s="52"/>
      <c r="U527" s="147"/>
      <c r="V527" s="148"/>
      <c r="W527" s="148"/>
      <c r="X527" s="50"/>
      <c r="Y527" s="52"/>
      <c r="Z527" s="106">
        <f t="shared" si="28"/>
        <v>1</v>
      </c>
      <c r="AA527" s="27">
        <f t="shared" si="29"/>
        <v>1</v>
      </c>
    </row>
    <row r="528" spans="1:27" ht="204">
      <c r="A528" s="2">
        <v>2343</v>
      </c>
      <c r="B528" s="2" t="s">
        <v>2940</v>
      </c>
      <c r="C528" s="2">
        <v>522</v>
      </c>
      <c r="E528" s="128" t="s">
        <v>4422</v>
      </c>
      <c r="F528" s="5" t="s">
        <v>927</v>
      </c>
      <c r="G528" s="5" t="s">
        <v>2941</v>
      </c>
      <c r="H528" s="37"/>
      <c r="I528" s="218" t="s">
        <v>4421</v>
      </c>
      <c r="J528" s="37"/>
      <c r="K528" s="37"/>
      <c r="L528" s="37"/>
      <c r="M528" s="37"/>
      <c r="P528" s="147">
        <v>3</v>
      </c>
      <c r="Q528" s="148" t="s">
        <v>1459</v>
      </c>
      <c r="R528" s="148"/>
      <c r="S528" s="223">
        <v>3</v>
      </c>
      <c r="T528" s="52"/>
      <c r="U528" s="147"/>
      <c r="V528" s="148"/>
      <c r="W528" s="148"/>
      <c r="X528" s="50"/>
      <c r="Y528" s="52"/>
      <c r="Z528" s="106">
        <f t="shared" si="28"/>
        <v>3</v>
      </c>
      <c r="AA528" s="27">
        <f t="shared" si="29"/>
        <v>3</v>
      </c>
    </row>
    <row r="529" spans="1:27" ht="409.6">
      <c r="A529" s="2">
        <v>2344</v>
      </c>
      <c r="B529" s="2" t="s">
        <v>2942</v>
      </c>
      <c r="C529" s="2">
        <v>524</v>
      </c>
      <c r="E529" s="128" t="s">
        <v>4425</v>
      </c>
      <c r="F529" s="5" t="s">
        <v>2943</v>
      </c>
      <c r="G529" s="5" t="s">
        <v>2944</v>
      </c>
      <c r="H529" s="37"/>
      <c r="I529" s="218" t="s">
        <v>4423</v>
      </c>
      <c r="J529" s="37"/>
      <c r="K529" s="37"/>
      <c r="L529" s="37"/>
      <c r="M529" s="218" t="s">
        <v>4424</v>
      </c>
      <c r="P529" s="147">
        <v>4</v>
      </c>
      <c r="Q529" s="148" t="s">
        <v>5218</v>
      </c>
      <c r="R529" s="148"/>
      <c r="S529" s="50">
        <v>2.5</v>
      </c>
      <c r="T529" s="52"/>
      <c r="U529" s="147"/>
      <c r="V529" s="148"/>
      <c r="W529" s="148"/>
      <c r="X529" s="50"/>
      <c r="Y529" s="52"/>
      <c r="Z529" s="106">
        <f t="shared" si="28"/>
        <v>4</v>
      </c>
      <c r="AA529" s="27">
        <f t="shared" si="29"/>
        <v>2.5</v>
      </c>
    </row>
    <row r="530" spans="1:27" ht="136">
      <c r="A530" s="2">
        <v>2345</v>
      </c>
      <c r="C530" s="2" t="s">
        <v>2730</v>
      </c>
      <c r="E530" s="219" t="s">
        <v>3901</v>
      </c>
      <c r="F530" s="5" t="s">
        <v>2945</v>
      </c>
      <c r="G530" s="5" t="s">
        <v>2946</v>
      </c>
      <c r="H530" s="37"/>
      <c r="I530" s="37"/>
      <c r="J530" s="37"/>
      <c r="K530" s="37"/>
      <c r="L530" s="37"/>
      <c r="M530" s="37"/>
      <c r="P530" s="147">
        <v>3</v>
      </c>
      <c r="Q530" s="148" t="s">
        <v>5219</v>
      </c>
      <c r="R530" s="148"/>
      <c r="S530" s="50">
        <v>3</v>
      </c>
      <c r="T530" s="52"/>
      <c r="U530" s="147"/>
      <c r="V530" s="148"/>
      <c r="W530" s="148"/>
      <c r="X530" s="50"/>
      <c r="Y530" s="52"/>
      <c r="Z530" s="106">
        <f t="shared" si="28"/>
        <v>3</v>
      </c>
      <c r="AA530" s="27">
        <f t="shared" si="29"/>
        <v>3</v>
      </c>
    </row>
    <row r="531" spans="1:27" ht="153">
      <c r="A531" s="2">
        <v>2346</v>
      </c>
      <c r="B531" s="2" t="s">
        <v>2947</v>
      </c>
      <c r="C531" s="2">
        <v>495</v>
      </c>
      <c r="E531" s="128" t="s">
        <v>4427</v>
      </c>
      <c r="F531" s="5" t="s">
        <v>876</v>
      </c>
      <c r="G531" s="5" t="s">
        <v>2948</v>
      </c>
      <c r="H531" s="37"/>
      <c r="I531" s="218" t="s">
        <v>4426</v>
      </c>
      <c r="J531" s="37"/>
      <c r="K531" s="37"/>
      <c r="L531" s="37"/>
      <c r="M531" s="37"/>
      <c r="P531" s="147">
        <v>3</v>
      </c>
      <c r="Q531" s="148" t="s">
        <v>5220</v>
      </c>
      <c r="R531" s="148"/>
      <c r="S531" s="50">
        <v>3</v>
      </c>
      <c r="T531" s="52"/>
      <c r="U531" s="147"/>
      <c r="V531" s="148"/>
      <c r="W531" s="148"/>
      <c r="X531" s="50"/>
      <c r="Y531" s="52"/>
      <c r="Z531" s="106">
        <f t="shared" si="28"/>
        <v>3</v>
      </c>
      <c r="AA531" s="27">
        <f t="shared" si="29"/>
        <v>3</v>
      </c>
    </row>
    <row r="532" spans="1:27" ht="204">
      <c r="A532" s="2">
        <v>2347</v>
      </c>
      <c r="B532" s="2" t="s">
        <v>2949</v>
      </c>
      <c r="C532" s="2">
        <v>496</v>
      </c>
      <c r="E532" s="128" t="s">
        <v>4429</v>
      </c>
      <c r="F532" s="5" t="s">
        <v>878</v>
      </c>
      <c r="G532" s="5" t="s">
        <v>2950</v>
      </c>
      <c r="H532" s="37"/>
      <c r="I532" s="218" t="s">
        <v>4428</v>
      </c>
      <c r="J532" s="37"/>
      <c r="K532" s="37"/>
      <c r="L532" s="37"/>
      <c r="M532" s="37"/>
      <c r="P532" s="147">
        <v>3</v>
      </c>
      <c r="Q532" s="148" t="s">
        <v>1434</v>
      </c>
      <c r="R532" s="148"/>
      <c r="S532" s="50">
        <v>3</v>
      </c>
      <c r="T532" s="52"/>
      <c r="U532" s="147"/>
      <c r="V532" s="148"/>
      <c r="W532" s="148"/>
      <c r="X532" s="50"/>
      <c r="Y532" s="52"/>
      <c r="Z532" s="106">
        <f t="shared" si="28"/>
        <v>3</v>
      </c>
      <c r="AA532" s="27">
        <f t="shared" si="29"/>
        <v>3</v>
      </c>
    </row>
    <row r="533" spans="1:27" ht="409.6">
      <c r="A533" s="2">
        <v>2348</v>
      </c>
      <c r="B533" s="2" t="s">
        <v>2951</v>
      </c>
      <c r="C533" s="2">
        <v>542</v>
      </c>
      <c r="E533" s="128" t="s">
        <v>4432</v>
      </c>
      <c r="F533" s="5" t="s">
        <v>2952</v>
      </c>
      <c r="G533" s="5" t="s">
        <v>2953</v>
      </c>
      <c r="H533" s="37"/>
      <c r="I533" s="218" t="s">
        <v>4430</v>
      </c>
      <c r="J533" s="37"/>
      <c r="K533" s="218" t="s">
        <v>4431</v>
      </c>
      <c r="L533" s="37"/>
      <c r="M533" s="37"/>
      <c r="P533" s="147">
        <v>4</v>
      </c>
      <c r="Q533" s="148" t="s">
        <v>1824</v>
      </c>
      <c r="R533" s="148"/>
      <c r="S533" s="50">
        <v>3</v>
      </c>
      <c r="T533" s="52"/>
      <c r="U533" s="147"/>
      <c r="V533" s="148"/>
      <c r="W533" s="148"/>
      <c r="X533" s="50"/>
      <c r="Y533" s="52"/>
      <c r="Z533" s="106">
        <f t="shared" si="28"/>
        <v>4</v>
      </c>
      <c r="AA533" s="27">
        <f t="shared" si="29"/>
        <v>3</v>
      </c>
    </row>
    <row r="534" spans="1:27" ht="136">
      <c r="A534" s="2">
        <v>2349</v>
      </c>
      <c r="C534" s="2" t="s">
        <v>2730</v>
      </c>
      <c r="E534" s="219" t="s">
        <v>4433</v>
      </c>
      <c r="F534" s="5" t="s">
        <v>2954</v>
      </c>
      <c r="G534" s="5" t="s">
        <v>2955</v>
      </c>
      <c r="H534" s="37"/>
      <c r="I534" s="37"/>
      <c r="J534" s="37"/>
      <c r="K534" s="37"/>
      <c r="L534" s="37"/>
      <c r="M534" s="37"/>
      <c r="P534" s="147">
        <v>2</v>
      </c>
      <c r="Q534" s="148" t="s">
        <v>5221</v>
      </c>
      <c r="R534" s="148"/>
      <c r="S534" s="50">
        <v>2</v>
      </c>
      <c r="T534" s="52"/>
      <c r="U534" s="147"/>
      <c r="V534" s="148"/>
      <c r="W534" s="148"/>
      <c r="X534" s="50"/>
      <c r="Y534" s="52"/>
      <c r="Z534" s="106">
        <f t="shared" si="28"/>
        <v>2</v>
      </c>
      <c r="AA534" s="27">
        <f t="shared" si="29"/>
        <v>2</v>
      </c>
    </row>
    <row r="535" spans="1:27" ht="356">
      <c r="A535" s="2">
        <v>2350</v>
      </c>
      <c r="B535" s="2" t="s">
        <v>2956</v>
      </c>
      <c r="C535" s="2">
        <v>581</v>
      </c>
      <c r="E535" s="128" t="s">
        <v>4435</v>
      </c>
      <c r="F535" s="5" t="s">
        <v>213</v>
      </c>
      <c r="G535" s="5" t="s">
        <v>2957</v>
      </c>
      <c r="H535" s="37"/>
      <c r="I535" s="218" t="s">
        <v>4434</v>
      </c>
      <c r="J535" s="37"/>
      <c r="K535" s="37"/>
      <c r="L535" s="37"/>
      <c r="M535" s="37"/>
      <c r="P535" s="147">
        <v>4</v>
      </c>
      <c r="Q535" s="148"/>
      <c r="R535" s="148"/>
      <c r="S535" s="223">
        <v>4</v>
      </c>
      <c r="T535" s="52"/>
      <c r="U535" s="147"/>
      <c r="V535" s="148"/>
      <c r="W535" s="148"/>
      <c r="X535" s="50"/>
      <c r="Y535" s="52"/>
      <c r="Z535" s="106">
        <f t="shared" si="28"/>
        <v>4</v>
      </c>
      <c r="AA535" s="27">
        <f t="shared" si="29"/>
        <v>4</v>
      </c>
    </row>
    <row r="536" spans="1:27" ht="409.6">
      <c r="A536" s="2">
        <v>2351</v>
      </c>
      <c r="B536" s="2" t="s">
        <v>2958</v>
      </c>
      <c r="C536" s="2">
        <v>584</v>
      </c>
      <c r="E536" s="128" t="s">
        <v>4437</v>
      </c>
      <c r="F536" s="5" t="s">
        <v>1019</v>
      </c>
      <c r="G536" s="5" t="s">
        <v>2959</v>
      </c>
      <c r="H536" s="37"/>
      <c r="I536" s="218" t="s">
        <v>4436</v>
      </c>
      <c r="J536" s="37"/>
      <c r="K536" s="37"/>
      <c r="L536" s="37"/>
      <c r="M536" s="37"/>
      <c r="P536" s="147">
        <v>1</v>
      </c>
      <c r="Q536" s="148"/>
      <c r="R536" s="148"/>
      <c r="S536" s="50">
        <v>1</v>
      </c>
      <c r="T536" s="52"/>
      <c r="U536" s="147"/>
      <c r="V536" s="148"/>
      <c r="W536" s="148"/>
      <c r="X536" s="50"/>
      <c r="Y536" s="52"/>
      <c r="Z536" s="106">
        <f t="shared" si="28"/>
        <v>1</v>
      </c>
      <c r="AA536" s="27">
        <f t="shared" si="29"/>
        <v>1</v>
      </c>
    </row>
    <row r="537" spans="1:27" ht="372">
      <c r="A537" s="2">
        <v>2352</v>
      </c>
      <c r="B537" s="2" t="s">
        <v>2960</v>
      </c>
      <c r="C537" s="2">
        <v>585</v>
      </c>
      <c r="E537" s="128" t="s">
        <v>4439</v>
      </c>
      <c r="F537" s="5" t="s">
        <v>1142</v>
      </c>
      <c r="G537" s="5" t="s">
        <v>2961</v>
      </c>
      <c r="H537" s="37"/>
      <c r="I537" s="218" t="s">
        <v>4438</v>
      </c>
      <c r="J537" s="37"/>
      <c r="K537" s="37"/>
      <c r="L537" s="37"/>
      <c r="M537" s="37"/>
      <c r="P537" s="147">
        <v>2</v>
      </c>
      <c r="Q537" s="148" t="s">
        <v>5222</v>
      </c>
      <c r="R537" s="148"/>
      <c r="S537" s="50">
        <v>2</v>
      </c>
      <c r="T537" s="52"/>
      <c r="U537" s="147"/>
      <c r="V537" s="148"/>
      <c r="W537" s="148"/>
      <c r="X537" s="50"/>
      <c r="Y537" s="52"/>
      <c r="Z537" s="106">
        <f t="shared" si="28"/>
        <v>2</v>
      </c>
      <c r="AA537" s="27">
        <f t="shared" si="29"/>
        <v>2</v>
      </c>
    </row>
    <row r="538" spans="1:27" ht="409.6">
      <c r="A538" s="2">
        <v>2353</v>
      </c>
      <c r="B538" s="2" t="s">
        <v>2962</v>
      </c>
      <c r="C538" s="2">
        <v>583</v>
      </c>
      <c r="E538" s="128" t="s">
        <v>4442</v>
      </c>
      <c r="F538" s="5" t="s">
        <v>2963</v>
      </c>
      <c r="G538" s="5" t="s">
        <v>2964</v>
      </c>
      <c r="H538" s="37"/>
      <c r="I538" s="218" t="s">
        <v>4440</v>
      </c>
      <c r="J538" s="37"/>
      <c r="K538" s="218" t="s">
        <v>4441</v>
      </c>
      <c r="L538" s="37"/>
      <c r="M538" s="37"/>
      <c r="P538" s="147">
        <v>4</v>
      </c>
      <c r="Q538" s="148" t="s">
        <v>1836</v>
      </c>
      <c r="R538" s="148"/>
      <c r="S538" s="50">
        <v>2.5</v>
      </c>
      <c r="T538" s="52"/>
      <c r="U538" s="147"/>
      <c r="V538" s="148"/>
      <c r="W538" s="148"/>
      <c r="X538" s="50"/>
      <c r="Y538" s="52"/>
      <c r="Z538" s="106">
        <f t="shared" si="28"/>
        <v>4</v>
      </c>
      <c r="AA538" s="27">
        <f t="shared" si="29"/>
        <v>2.5</v>
      </c>
    </row>
    <row r="539" spans="1:27" ht="136">
      <c r="A539" s="2">
        <v>2354</v>
      </c>
      <c r="C539" s="2" t="s">
        <v>2730</v>
      </c>
      <c r="E539" s="219" t="s">
        <v>4443</v>
      </c>
      <c r="F539" s="5" t="s">
        <v>2965</v>
      </c>
      <c r="G539" s="5" t="s">
        <v>2966</v>
      </c>
      <c r="H539" s="37"/>
      <c r="I539" s="37"/>
      <c r="J539" s="37"/>
      <c r="K539" s="37"/>
      <c r="L539" s="37"/>
      <c r="M539" s="37"/>
      <c r="P539" s="147">
        <v>3</v>
      </c>
      <c r="Q539" s="148" t="s">
        <v>5223</v>
      </c>
      <c r="R539" s="148"/>
      <c r="S539" s="50">
        <v>3</v>
      </c>
      <c r="T539" s="52"/>
      <c r="U539" s="147"/>
      <c r="V539" s="148"/>
      <c r="W539" s="148"/>
      <c r="X539" s="50"/>
      <c r="Y539" s="52"/>
      <c r="Z539" s="106">
        <f t="shared" si="28"/>
        <v>3</v>
      </c>
      <c r="AA539" s="27">
        <f t="shared" si="29"/>
        <v>3</v>
      </c>
    </row>
    <row r="540" spans="1:27" ht="409.6">
      <c r="A540" s="2">
        <v>2355</v>
      </c>
      <c r="C540" s="2" t="s">
        <v>2730</v>
      </c>
      <c r="E540" s="219" t="s">
        <v>4444</v>
      </c>
      <c r="F540" s="5" t="s">
        <v>2967</v>
      </c>
      <c r="G540" s="5" t="s">
        <v>2968</v>
      </c>
      <c r="H540" s="37"/>
      <c r="I540" s="37"/>
      <c r="J540" s="37"/>
      <c r="K540" s="37"/>
      <c r="L540" s="37"/>
      <c r="M540" s="37"/>
      <c r="P540" s="147">
        <v>2</v>
      </c>
      <c r="Q540" s="148" t="s">
        <v>5224</v>
      </c>
      <c r="R540" s="148"/>
      <c r="S540" s="50">
        <v>2</v>
      </c>
      <c r="T540" s="52"/>
      <c r="U540" s="147"/>
      <c r="V540" s="148"/>
      <c r="W540" s="148"/>
      <c r="X540" s="50"/>
      <c r="Y540" s="52"/>
      <c r="Z540" s="106">
        <f t="shared" si="28"/>
        <v>2</v>
      </c>
      <c r="AA540" s="27">
        <f t="shared" si="29"/>
        <v>2</v>
      </c>
    </row>
    <row r="541" spans="1:27" ht="272">
      <c r="A541" s="2">
        <v>2356</v>
      </c>
      <c r="C541" s="2" t="s">
        <v>2730</v>
      </c>
      <c r="E541" s="219" t="s">
        <v>4445</v>
      </c>
      <c r="F541" s="5" t="s">
        <v>2969</v>
      </c>
      <c r="G541" s="5" t="s">
        <v>2762</v>
      </c>
      <c r="H541" s="37"/>
      <c r="I541" s="37"/>
      <c r="J541" s="37"/>
      <c r="K541" s="37"/>
      <c r="L541" s="37"/>
      <c r="M541" s="37"/>
      <c r="P541" s="147">
        <v>3</v>
      </c>
      <c r="Q541" s="148" t="s">
        <v>5225</v>
      </c>
      <c r="R541" s="148"/>
      <c r="S541" s="50">
        <v>3</v>
      </c>
      <c r="T541" s="52" t="s">
        <v>5474</v>
      </c>
      <c r="U541" s="147"/>
      <c r="V541" s="148"/>
      <c r="W541" s="148"/>
      <c r="X541" s="50"/>
      <c r="Y541" s="52"/>
      <c r="Z541" s="106">
        <f t="shared" si="28"/>
        <v>3</v>
      </c>
      <c r="AA541" s="27">
        <f t="shared" si="29"/>
        <v>3</v>
      </c>
    </row>
    <row r="542" spans="1:27" s="6" customFormat="1" ht="17">
      <c r="A542" s="2" t="s">
        <v>489</v>
      </c>
      <c r="B542" s="2" t="s">
        <v>489</v>
      </c>
      <c r="H542" s="2"/>
      <c r="P542" s="226"/>
      <c r="Q542" s="226"/>
      <c r="R542" s="226"/>
      <c r="S542" s="226"/>
      <c r="T542" s="226"/>
      <c r="U542" s="226"/>
      <c r="V542" s="226"/>
      <c r="W542" s="226"/>
      <c r="X542" s="226"/>
      <c r="Y542" s="226"/>
    </row>
    <row r="543" spans="1:27" s="6" customFormat="1" ht="17">
      <c r="A543" s="2" t="s">
        <v>489</v>
      </c>
      <c r="B543" s="2" t="s">
        <v>489</v>
      </c>
      <c r="H543" s="2"/>
      <c r="P543" s="226"/>
      <c r="Q543" s="226"/>
      <c r="R543" s="226"/>
      <c r="S543" s="226"/>
      <c r="T543" s="226"/>
      <c r="U543" s="226"/>
      <c r="V543" s="226"/>
      <c r="W543" s="226"/>
      <c r="X543" s="226"/>
      <c r="Y543" s="226"/>
    </row>
    <row r="544" spans="1:27" s="6" customFormat="1" ht="19">
      <c r="A544" s="2" t="s">
        <v>489</v>
      </c>
      <c r="B544" s="2" t="s">
        <v>489</v>
      </c>
      <c r="E544" s="231" t="s">
        <v>35</v>
      </c>
      <c r="F544" s="231"/>
      <c r="G544" s="231"/>
      <c r="H544" s="2"/>
      <c r="P544" s="226"/>
      <c r="Q544" s="226"/>
      <c r="R544" s="226"/>
      <c r="S544" s="226"/>
      <c r="T544" s="226"/>
      <c r="U544" s="226"/>
      <c r="V544" s="226"/>
      <c r="W544" s="226"/>
      <c r="X544" s="226"/>
      <c r="Y544" s="226"/>
    </row>
    <row r="545" spans="1:27" s="6" customFormat="1" ht="85">
      <c r="A545" s="2" t="s">
        <v>489</v>
      </c>
      <c r="B545" s="2" t="s">
        <v>489</v>
      </c>
      <c r="E545" s="195" t="s">
        <v>958</v>
      </c>
      <c r="F545" s="5" t="s">
        <v>959</v>
      </c>
      <c r="H545" s="2"/>
      <c r="P545" s="226"/>
      <c r="Q545" s="226"/>
      <c r="R545" s="226"/>
      <c r="S545" s="226"/>
      <c r="T545" s="226"/>
      <c r="U545" s="226"/>
      <c r="V545" s="226"/>
      <c r="W545" s="226"/>
      <c r="X545" s="226"/>
      <c r="Y545" s="226"/>
    </row>
    <row r="546" spans="1:27" ht="272">
      <c r="A546" s="2">
        <v>2357</v>
      </c>
      <c r="B546" s="2" t="s">
        <v>2970</v>
      </c>
      <c r="C546" s="2">
        <v>539</v>
      </c>
      <c r="E546" s="128" t="s">
        <v>4447</v>
      </c>
      <c r="F546" s="5" t="s">
        <v>2971</v>
      </c>
      <c r="G546" s="5" t="s">
        <v>2972</v>
      </c>
      <c r="H546" s="37"/>
      <c r="I546" s="218" t="s">
        <v>4446</v>
      </c>
      <c r="J546" s="37"/>
      <c r="K546" s="37"/>
      <c r="L546" s="37"/>
      <c r="M546" s="37"/>
      <c r="P546" s="147">
        <v>3</v>
      </c>
      <c r="Q546" s="148" t="s">
        <v>5226</v>
      </c>
      <c r="R546" s="148"/>
      <c r="S546" s="50">
        <v>3</v>
      </c>
      <c r="T546" s="52"/>
      <c r="U546" s="147"/>
      <c r="V546" s="148"/>
      <c r="W546" s="148"/>
      <c r="X546" s="50"/>
      <c r="Y546" s="52"/>
      <c r="Z546" s="106">
        <f t="shared" si="28"/>
        <v>3</v>
      </c>
      <c r="AA546" s="27">
        <f t="shared" si="29"/>
        <v>3</v>
      </c>
    </row>
    <row r="547" spans="1:27" ht="136">
      <c r="A547" s="2">
        <v>2358</v>
      </c>
      <c r="C547" s="2" t="s">
        <v>2730</v>
      </c>
      <c r="E547" s="219" t="s">
        <v>4448</v>
      </c>
      <c r="F547" s="5" t="s">
        <v>2973</v>
      </c>
      <c r="G547" s="5" t="s">
        <v>2974</v>
      </c>
      <c r="H547" s="37"/>
      <c r="I547" s="37"/>
      <c r="J547" s="37"/>
      <c r="K547" s="37"/>
      <c r="L547" s="37"/>
      <c r="M547" s="37"/>
      <c r="P547" s="147">
        <v>2</v>
      </c>
      <c r="Q547" s="148" t="s">
        <v>5227</v>
      </c>
      <c r="R547" s="148"/>
      <c r="S547" s="50">
        <v>2</v>
      </c>
      <c r="T547" s="52"/>
      <c r="U547" s="147"/>
      <c r="V547" s="148"/>
      <c r="W547" s="148"/>
      <c r="X547" s="50"/>
      <c r="Y547" s="52"/>
      <c r="Z547" s="106">
        <f t="shared" si="28"/>
        <v>2</v>
      </c>
      <c r="AA547" s="27">
        <f t="shared" si="29"/>
        <v>2</v>
      </c>
    </row>
    <row r="548" spans="1:27" ht="372">
      <c r="A548" s="2">
        <v>2359</v>
      </c>
      <c r="B548" s="2" t="s">
        <v>2975</v>
      </c>
      <c r="C548" s="2">
        <v>540</v>
      </c>
      <c r="E548" s="128" t="s">
        <v>4451</v>
      </c>
      <c r="F548" s="5" t="s">
        <v>2976</v>
      </c>
      <c r="G548" s="5" t="s">
        <v>2977</v>
      </c>
      <c r="H548" s="37"/>
      <c r="I548" s="218" t="s">
        <v>4449</v>
      </c>
      <c r="J548" s="37"/>
      <c r="K548" s="218" t="s">
        <v>4450</v>
      </c>
      <c r="L548" s="37"/>
      <c r="M548" s="37"/>
      <c r="P548" s="147">
        <v>1</v>
      </c>
      <c r="Q548" s="148"/>
      <c r="R548" s="148"/>
      <c r="S548" s="50">
        <v>1</v>
      </c>
      <c r="T548" s="52"/>
      <c r="U548" s="147"/>
      <c r="V548" s="148"/>
      <c r="W548" s="148"/>
      <c r="X548" s="50"/>
      <c r="Y548" s="52"/>
      <c r="Z548" s="106">
        <f t="shared" si="28"/>
        <v>1</v>
      </c>
      <c r="AA548" s="27">
        <f t="shared" si="29"/>
        <v>1</v>
      </c>
    </row>
    <row r="549" spans="1:27" ht="340">
      <c r="A549" s="2">
        <v>2360</v>
      </c>
      <c r="B549" s="2" t="s">
        <v>2978</v>
      </c>
      <c r="C549" s="2">
        <v>541</v>
      </c>
      <c r="E549" s="128" t="s">
        <v>4453</v>
      </c>
      <c r="F549" s="5" t="s">
        <v>965</v>
      </c>
      <c r="G549" s="5" t="s">
        <v>2979</v>
      </c>
      <c r="H549" s="37"/>
      <c r="I549" s="218" t="s">
        <v>4452</v>
      </c>
      <c r="J549" s="37"/>
      <c r="K549" s="37"/>
      <c r="L549" s="37"/>
      <c r="M549" s="37"/>
      <c r="P549" s="147">
        <v>4</v>
      </c>
      <c r="Q549" s="148" t="s">
        <v>1478</v>
      </c>
      <c r="R549" s="148"/>
      <c r="S549" s="50">
        <v>3</v>
      </c>
      <c r="T549" s="52"/>
      <c r="U549" s="147"/>
      <c r="V549" s="148"/>
      <c r="W549" s="148"/>
      <c r="X549" s="50"/>
      <c r="Y549" s="52"/>
      <c r="Z549" s="106">
        <f t="shared" si="28"/>
        <v>4</v>
      </c>
      <c r="AA549" s="27">
        <f t="shared" si="29"/>
        <v>3</v>
      </c>
    </row>
    <row r="550" spans="1:27" ht="68">
      <c r="A550" s="2">
        <v>2361</v>
      </c>
      <c r="C550" s="2" t="s">
        <v>2730</v>
      </c>
      <c r="E550" s="219" t="s">
        <v>4454</v>
      </c>
      <c r="F550" s="5" t="s">
        <v>2980</v>
      </c>
      <c r="G550" s="5" t="s">
        <v>2747</v>
      </c>
      <c r="H550" s="37"/>
      <c r="I550" s="37"/>
      <c r="J550" s="37"/>
      <c r="K550" s="37"/>
      <c r="L550" s="37"/>
      <c r="M550" s="37"/>
      <c r="P550" s="147">
        <v>4</v>
      </c>
      <c r="Q550" s="148" t="s">
        <v>5228</v>
      </c>
      <c r="R550" s="148"/>
      <c r="S550" s="50">
        <v>3</v>
      </c>
      <c r="T550" s="52" t="s">
        <v>5474</v>
      </c>
      <c r="U550" s="147"/>
      <c r="V550" s="148"/>
      <c r="W550" s="148"/>
      <c r="X550" s="50"/>
      <c r="Y550" s="52"/>
      <c r="Z550" s="106">
        <f t="shared" si="28"/>
        <v>4</v>
      </c>
      <c r="AA550" s="27">
        <f t="shared" si="29"/>
        <v>3</v>
      </c>
    </row>
    <row r="551" spans="1:27" s="6" customFormat="1" ht="17">
      <c r="A551" s="2" t="s">
        <v>489</v>
      </c>
      <c r="B551" s="2" t="s">
        <v>489</v>
      </c>
      <c r="G551" s="6" t="s">
        <v>489</v>
      </c>
      <c r="H551" s="2"/>
      <c r="P551" s="226"/>
      <c r="Q551" s="226"/>
      <c r="R551" s="226"/>
      <c r="S551" s="226"/>
      <c r="T551" s="226"/>
      <c r="U551" s="226"/>
      <c r="V551" s="226"/>
      <c r="W551" s="226"/>
      <c r="X551" s="226"/>
      <c r="Y551" s="226"/>
    </row>
    <row r="552" spans="1:27" s="6" customFormat="1" ht="17">
      <c r="A552" s="2" t="s">
        <v>489</v>
      </c>
      <c r="B552" s="2" t="s">
        <v>489</v>
      </c>
      <c r="G552" s="6" t="s">
        <v>489</v>
      </c>
      <c r="H552" s="2"/>
      <c r="P552" s="226"/>
      <c r="Q552" s="226"/>
      <c r="R552" s="226"/>
      <c r="S552" s="226"/>
      <c r="T552" s="226"/>
      <c r="U552" s="226"/>
      <c r="V552" s="226"/>
      <c r="W552" s="226"/>
      <c r="X552" s="226"/>
      <c r="Y552" s="226"/>
    </row>
    <row r="553" spans="1:27" s="6" customFormat="1" ht="102">
      <c r="A553" s="2" t="s">
        <v>489</v>
      </c>
      <c r="B553" s="2" t="s">
        <v>489</v>
      </c>
      <c r="E553" s="195" t="s">
        <v>981</v>
      </c>
      <c r="F553" s="5" t="s">
        <v>982</v>
      </c>
      <c r="G553" s="6" t="s">
        <v>489</v>
      </c>
      <c r="H553" s="2"/>
      <c r="P553" s="226"/>
      <c r="Q553" s="226"/>
      <c r="R553" s="226"/>
      <c r="S553" s="226"/>
      <c r="T553" s="226"/>
      <c r="U553" s="226"/>
      <c r="V553" s="226"/>
      <c r="W553" s="226"/>
      <c r="X553" s="226"/>
      <c r="Y553" s="226"/>
    </row>
    <row r="554" spans="1:27" ht="409.6">
      <c r="A554" s="2">
        <v>2362</v>
      </c>
      <c r="B554" s="2" t="s">
        <v>2981</v>
      </c>
      <c r="C554" s="2">
        <v>552</v>
      </c>
      <c r="E554" s="128" t="s">
        <v>4458</v>
      </c>
      <c r="F554" s="5" t="s">
        <v>984</v>
      </c>
      <c r="G554" s="5" t="s">
        <v>2982</v>
      </c>
      <c r="H554" s="37"/>
      <c r="I554" s="218" t="s">
        <v>4455</v>
      </c>
      <c r="J554" s="37"/>
      <c r="K554" s="218" t="s">
        <v>4456</v>
      </c>
      <c r="L554" s="37"/>
      <c r="M554" s="218" t="s">
        <v>4457</v>
      </c>
      <c r="P554" s="147">
        <v>4</v>
      </c>
      <c r="Q554" s="148" t="s">
        <v>5229</v>
      </c>
      <c r="R554" s="148"/>
      <c r="S554" s="223">
        <v>4</v>
      </c>
      <c r="T554" s="52" t="s">
        <v>5498</v>
      </c>
      <c r="U554" s="147"/>
      <c r="V554" s="148"/>
      <c r="W554" s="148"/>
      <c r="X554" s="50"/>
      <c r="Y554" s="52"/>
      <c r="Z554" s="106">
        <f t="shared" si="28"/>
        <v>4</v>
      </c>
      <c r="AA554" s="27">
        <f t="shared" si="29"/>
        <v>4</v>
      </c>
    </row>
    <row r="555" spans="1:27" ht="409.6">
      <c r="A555" s="2">
        <v>2363</v>
      </c>
      <c r="B555" s="2" t="s">
        <v>2983</v>
      </c>
      <c r="C555" s="2">
        <v>553</v>
      </c>
      <c r="E555" s="128" t="s">
        <v>4462</v>
      </c>
      <c r="F555" s="5" t="s">
        <v>986</v>
      </c>
      <c r="G555" s="5" t="s">
        <v>2984</v>
      </c>
      <c r="H555" s="37"/>
      <c r="I555" s="218" t="s">
        <v>4459</v>
      </c>
      <c r="J555" s="37"/>
      <c r="K555" s="218" t="s">
        <v>4460</v>
      </c>
      <c r="L555" s="37"/>
      <c r="M555" s="218" t="s">
        <v>4461</v>
      </c>
      <c r="P555" s="147">
        <v>4</v>
      </c>
      <c r="Q555" s="148" t="s">
        <v>5230</v>
      </c>
      <c r="R555" s="148"/>
      <c r="S555" s="50">
        <v>4</v>
      </c>
      <c r="T555" s="52"/>
      <c r="U555" s="147"/>
      <c r="V555" s="148"/>
      <c r="W555" s="148"/>
      <c r="X555" s="50"/>
      <c r="Y555" s="52"/>
      <c r="Z555" s="106">
        <f t="shared" si="28"/>
        <v>4</v>
      </c>
      <c r="AA555" s="27">
        <f t="shared" si="29"/>
        <v>4</v>
      </c>
    </row>
    <row r="556" spans="1:27" ht="187">
      <c r="A556" s="2">
        <v>2364</v>
      </c>
      <c r="B556" s="2" t="s">
        <v>2985</v>
      </c>
      <c r="C556" s="2">
        <v>554</v>
      </c>
      <c r="E556" s="128" t="s">
        <v>4464</v>
      </c>
      <c r="F556" s="5" t="s">
        <v>988</v>
      </c>
      <c r="G556" s="5" t="s">
        <v>2986</v>
      </c>
      <c r="H556" s="37"/>
      <c r="I556" s="218" t="s">
        <v>4463</v>
      </c>
      <c r="J556" s="37"/>
      <c r="K556" s="37"/>
      <c r="L556" s="37"/>
      <c r="M556" s="37"/>
      <c r="P556" s="147">
        <v>2</v>
      </c>
      <c r="Q556" s="148" t="s">
        <v>1490</v>
      </c>
      <c r="R556" s="148"/>
      <c r="S556" s="50">
        <v>2</v>
      </c>
      <c r="T556" s="52"/>
      <c r="U556" s="147"/>
      <c r="V556" s="148"/>
      <c r="W556" s="148"/>
      <c r="X556" s="50"/>
      <c r="Y556" s="52"/>
      <c r="Z556" s="106">
        <f t="shared" si="28"/>
        <v>2</v>
      </c>
      <c r="AA556" s="27">
        <f t="shared" si="29"/>
        <v>2</v>
      </c>
    </row>
    <row r="557" spans="1:27" ht="356">
      <c r="A557" s="2">
        <v>2365</v>
      </c>
      <c r="B557" s="2" t="s">
        <v>2987</v>
      </c>
      <c r="C557" s="2">
        <v>555</v>
      </c>
      <c r="E557" s="128" t="s">
        <v>4466</v>
      </c>
      <c r="F557" s="5" t="s">
        <v>990</v>
      </c>
      <c r="G557" s="5" t="s">
        <v>2988</v>
      </c>
      <c r="H557" s="37"/>
      <c r="I557" s="218" t="s">
        <v>4465</v>
      </c>
      <c r="J557" s="37"/>
      <c r="K557" s="37"/>
      <c r="L557" s="37"/>
      <c r="M557" s="37"/>
      <c r="P557" s="147">
        <v>4</v>
      </c>
      <c r="Q557" s="148" t="s">
        <v>1491</v>
      </c>
      <c r="R557" s="148"/>
      <c r="S557" s="223">
        <v>4</v>
      </c>
      <c r="T557" s="52"/>
      <c r="U557" s="147"/>
      <c r="V557" s="148"/>
      <c r="W557" s="148"/>
      <c r="X557" s="50"/>
      <c r="Y557" s="52"/>
      <c r="Z557" s="106">
        <f t="shared" si="28"/>
        <v>4</v>
      </c>
      <c r="AA557" s="27">
        <f t="shared" si="29"/>
        <v>4</v>
      </c>
    </row>
    <row r="558" spans="1:27" ht="409.6">
      <c r="A558" s="2">
        <v>2366</v>
      </c>
      <c r="C558" s="2" t="s">
        <v>2730</v>
      </c>
      <c r="E558" s="219" t="s">
        <v>4467</v>
      </c>
      <c r="F558" s="5" t="s">
        <v>2989</v>
      </c>
      <c r="G558" s="5" t="s">
        <v>2762</v>
      </c>
      <c r="H558" s="37"/>
      <c r="I558" s="37"/>
      <c r="J558" s="37"/>
      <c r="K558" s="37"/>
      <c r="L558" s="37"/>
      <c r="M558" s="37"/>
      <c r="P558" s="147">
        <v>5</v>
      </c>
      <c r="Q558" s="148" t="s">
        <v>5231</v>
      </c>
      <c r="R558" s="148"/>
      <c r="S558" s="50">
        <v>5</v>
      </c>
      <c r="T558" s="52" t="s">
        <v>5474</v>
      </c>
      <c r="U558" s="147"/>
      <c r="V558" s="148"/>
      <c r="W558" s="148"/>
      <c r="X558" s="50"/>
      <c r="Y558" s="52"/>
      <c r="Z558" s="106">
        <f t="shared" si="28"/>
        <v>5</v>
      </c>
      <c r="AA558" s="27">
        <f t="shared" si="29"/>
        <v>5</v>
      </c>
    </row>
    <row r="559" spans="1:27" s="6" customFormat="1" ht="17">
      <c r="A559" s="2" t="s">
        <v>489</v>
      </c>
      <c r="B559" s="2" t="s">
        <v>489</v>
      </c>
      <c r="G559" s="6" t="s">
        <v>489</v>
      </c>
      <c r="H559" s="2"/>
      <c r="P559" s="226"/>
      <c r="Q559" s="226"/>
      <c r="R559" s="226"/>
      <c r="S559" s="226"/>
      <c r="T559" s="226"/>
      <c r="U559" s="226"/>
      <c r="V559" s="226"/>
      <c r="W559" s="226"/>
      <c r="X559" s="226"/>
      <c r="Y559" s="226"/>
    </row>
    <row r="560" spans="1:27" s="6" customFormat="1" ht="17">
      <c r="A560" s="2" t="s">
        <v>489</v>
      </c>
      <c r="B560" s="2" t="s">
        <v>489</v>
      </c>
      <c r="G560" s="6" t="s">
        <v>489</v>
      </c>
      <c r="H560" s="2"/>
      <c r="P560" s="226"/>
      <c r="Q560" s="226"/>
      <c r="R560" s="226"/>
      <c r="S560" s="226"/>
      <c r="T560" s="226"/>
      <c r="U560" s="226"/>
      <c r="V560" s="226"/>
      <c r="W560" s="226"/>
      <c r="X560" s="226"/>
      <c r="Y560" s="226"/>
    </row>
    <row r="561" spans="1:27" s="6" customFormat="1" ht="68">
      <c r="A561" s="2" t="s">
        <v>489</v>
      </c>
      <c r="B561" s="2" t="s">
        <v>489</v>
      </c>
      <c r="E561" s="195" t="s">
        <v>2990</v>
      </c>
      <c r="F561" s="5" t="s">
        <v>2991</v>
      </c>
      <c r="G561" s="6" t="s">
        <v>489</v>
      </c>
      <c r="H561" s="2"/>
      <c r="P561" s="226"/>
      <c r="Q561" s="226"/>
      <c r="R561" s="226"/>
      <c r="S561" s="226"/>
      <c r="T561" s="226"/>
      <c r="U561" s="226"/>
      <c r="V561" s="226"/>
      <c r="W561" s="226"/>
      <c r="X561" s="226"/>
      <c r="Y561" s="226"/>
    </row>
    <row r="562" spans="1:27" ht="238">
      <c r="A562" s="2">
        <v>2367</v>
      </c>
      <c r="B562" s="2" t="s">
        <v>2992</v>
      </c>
      <c r="C562" s="2">
        <v>558</v>
      </c>
      <c r="E562" s="128" t="s">
        <v>4469</v>
      </c>
      <c r="F562" s="5" t="s">
        <v>646</v>
      </c>
      <c r="G562" s="5" t="s">
        <v>2993</v>
      </c>
      <c r="H562" s="37"/>
      <c r="I562" s="218" t="s">
        <v>4468</v>
      </c>
      <c r="J562" s="37"/>
      <c r="K562" s="37"/>
      <c r="L562" s="37"/>
      <c r="M562" s="37"/>
      <c r="P562" s="147">
        <v>3</v>
      </c>
      <c r="Q562" s="148" t="s">
        <v>5232</v>
      </c>
      <c r="R562" s="148"/>
      <c r="S562" s="50">
        <v>1</v>
      </c>
      <c r="T562" s="52" t="s">
        <v>5474</v>
      </c>
      <c r="U562" s="147"/>
      <c r="V562" s="148"/>
      <c r="W562" s="148"/>
      <c r="X562" s="50"/>
      <c r="Y562" s="52"/>
      <c r="Z562" s="106">
        <f t="shared" si="28"/>
        <v>3</v>
      </c>
      <c r="AA562" s="27">
        <f t="shared" si="29"/>
        <v>1</v>
      </c>
    </row>
    <row r="563" spans="1:27" ht="409.6">
      <c r="A563" s="2">
        <v>2368</v>
      </c>
      <c r="B563" s="2" t="s">
        <v>2994</v>
      </c>
      <c r="C563" s="2">
        <v>559</v>
      </c>
      <c r="E563" s="128" t="s">
        <v>4472</v>
      </c>
      <c r="F563" s="5" t="s">
        <v>993</v>
      </c>
      <c r="G563" s="5" t="s">
        <v>2993</v>
      </c>
      <c r="H563" s="37"/>
      <c r="I563" s="218" t="s">
        <v>4470</v>
      </c>
      <c r="J563" s="37"/>
      <c r="K563" s="37"/>
      <c r="L563" s="37"/>
      <c r="M563" s="218" t="s">
        <v>4471</v>
      </c>
      <c r="P563" s="147">
        <v>3</v>
      </c>
      <c r="Q563" s="148" t="s">
        <v>5233</v>
      </c>
      <c r="R563" s="148"/>
      <c r="S563" s="50">
        <v>3</v>
      </c>
      <c r="T563" s="52" t="s">
        <v>5474</v>
      </c>
      <c r="U563" s="147"/>
      <c r="V563" s="148"/>
      <c r="W563" s="148"/>
      <c r="X563" s="50"/>
      <c r="Y563" s="52"/>
      <c r="Z563" s="106">
        <f t="shared" si="28"/>
        <v>3</v>
      </c>
      <c r="AA563" s="27">
        <f t="shared" si="29"/>
        <v>3</v>
      </c>
    </row>
    <row r="564" spans="1:27" ht="170">
      <c r="A564" s="2">
        <v>2369</v>
      </c>
      <c r="B564" s="2" t="s">
        <v>2995</v>
      </c>
      <c r="C564" s="2">
        <v>560</v>
      </c>
      <c r="E564" s="128" t="s">
        <v>4474</v>
      </c>
      <c r="F564" s="5" t="s">
        <v>995</v>
      </c>
      <c r="G564" s="5" t="s">
        <v>2993</v>
      </c>
      <c r="H564" s="37"/>
      <c r="I564" s="218" t="s">
        <v>4473</v>
      </c>
      <c r="J564" s="37"/>
      <c r="K564" s="37"/>
      <c r="L564" s="37"/>
      <c r="M564" s="37"/>
      <c r="P564" s="147">
        <v>3</v>
      </c>
      <c r="Q564" s="148" t="s">
        <v>5234</v>
      </c>
      <c r="R564" s="148"/>
      <c r="S564" s="50">
        <v>2</v>
      </c>
      <c r="T564" s="52" t="s">
        <v>5474</v>
      </c>
      <c r="U564" s="147"/>
      <c r="V564" s="148"/>
      <c r="W564" s="148"/>
      <c r="X564" s="50"/>
      <c r="Y564" s="52"/>
      <c r="Z564" s="106">
        <f t="shared" si="28"/>
        <v>3</v>
      </c>
      <c r="AA564" s="27">
        <f t="shared" si="29"/>
        <v>2</v>
      </c>
    </row>
    <row r="565" spans="1:27" ht="356">
      <c r="A565" s="2">
        <v>2370</v>
      </c>
      <c r="B565" s="2" t="s">
        <v>2996</v>
      </c>
      <c r="C565" s="2">
        <v>561</v>
      </c>
      <c r="E565" s="128" t="s">
        <v>4477</v>
      </c>
      <c r="F565" s="5" t="s">
        <v>997</v>
      </c>
      <c r="G565" s="5" t="s">
        <v>2993</v>
      </c>
      <c r="H565" s="37"/>
      <c r="I565" s="218" t="s">
        <v>4475</v>
      </c>
      <c r="J565" s="37"/>
      <c r="K565" s="37"/>
      <c r="L565" s="37"/>
      <c r="M565" s="218" t="s">
        <v>4476</v>
      </c>
      <c r="P565" s="147">
        <v>2</v>
      </c>
      <c r="Q565" s="148" t="s">
        <v>5235</v>
      </c>
      <c r="R565" s="148"/>
      <c r="S565" s="50">
        <v>2</v>
      </c>
      <c r="T565" s="52" t="s">
        <v>5474</v>
      </c>
      <c r="U565" s="147"/>
      <c r="V565" s="148"/>
      <c r="W565" s="148"/>
      <c r="X565" s="50"/>
      <c r="Y565" s="52"/>
      <c r="Z565" s="106">
        <f t="shared" si="28"/>
        <v>2</v>
      </c>
      <c r="AA565" s="27">
        <f t="shared" si="29"/>
        <v>2</v>
      </c>
    </row>
    <row r="566" spans="1:27" s="6" customFormat="1" ht="17">
      <c r="A566" s="2" t="s">
        <v>489</v>
      </c>
      <c r="B566" s="2" t="s">
        <v>489</v>
      </c>
      <c r="H566" s="2"/>
      <c r="P566" s="226"/>
      <c r="Q566" s="226"/>
      <c r="R566" s="226"/>
      <c r="S566" s="226"/>
      <c r="T566" s="226"/>
      <c r="U566" s="226"/>
      <c r="V566" s="226"/>
      <c r="W566" s="226"/>
      <c r="X566" s="226"/>
      <c r="Y566" s="226"/>
    </row>
    <row r="567" spans="1:27" s="6" customFormat="1" ht="17">
      <c r="A567" s="2" t="s">
        <v>489</v>
      </c>
      <c r="B567" s="2" t="s">
        <v>489</v>
      </c>
      <c r="H567" s="2"/>
      <c r="P567" s="226"/>
      <c r="Q567" s="226"/>
      <c r="R567" s="226"/>
      <c r="S567" s="226"/>
      <c r="T567" s="226"/>
      <c r="U567" s="226"/>
      <c r="V567" s="226"/>
      <c r="W567" s="226"/>
      <c r="X567" s="226"/>
      <c r="Y567" s="226"/>
    </row>
    <row r="568" spans="1:27" s="6" customFormat="1" ht="37">
      <c r="A568" s="2" t="s">
        <v>489</v>
      </c>
      <c r="B568" s="2" t="s">
        <v>489</v>
      </c>
      <c r="E568" s="232" t="s">
        <v>29</v>
      </c>
      <c r="F568" s="232"/>
      <c r="G568" s="232"/>
      <c r="H568" s="2"/>
      <c r="P568" s="226"/>
      <c r="Q568" s="226"/>
      <c r="R568" s="226"/>
      <c r="S568" s="226"/>
      <c r="T568" s="226"/>
      <c r="U568" s="226"/>
      <c r="V568" s="226"/>
      <c r="W568" s="226"/>
      <c r="X568" s="226"/>
      <c r="Y568" s="226"/>
    </row>
    <row r="569" spans="1:27" s="6" customFormat="1" ht="19">
      <c r="A569" s="2" t="s">
        <v>489</v>
      </c>
      <c r="B569" s="2" t="s">
        <v>489</v>
      </c>
      <c r="E569" s="231" t="s">
        <v>737</v>
      </c>
      <c r="F569" s="231"/>
      <c r="G569" s="231"/>
      <c r="H569" s="2"/>
      <c r="P569" s="226"/>
      <c r="Q569" s="226"/>
      <c r="R569" s="226"/>
      <c r="S569" s="226"/>
      <c r="T569" s="226"/>
      <c r="U569" s="226"/>
      <c r="V569" s="226"/>
      <c r="W569" s="226"/>
      <c r="X569" s="226"/>
      <c r="Y569" s="226"/>
    </row>
    <row r="570" spans="1:27" ht="221">
      <c r="A570" s="2">
        <v>2371</v>
      </c>
      <c r="B570" s="2" t="s">
        <v>2997</v>
      </c>
      <c r="C570" s="2">
        <v>427</v>
      </c>
      <c r="E570" s="128" t="s">
        <v>4479</v>
      </c>
      <c r="F570" s="5" t="s">
        <v>758</v>
      </c>
      <c r="G570" s="5" t="s">
        <v>2998</v>
      </c>
      <c r="H570" s="37"/>
      <c r="I570" s="218" t="s">
        <v>4478</v>
      </c>
      <c r="J570" s="37"/>
      <c r="K570" s="37"/>
      <c r="L570" s="37"/>
      <c r="M570" s="37"/>
      <c r="P570" s="147">
        <v>3</v>
      </c>
      <c r="Q570" s="148" t="s">
        <v>5236</v>
      </c>
      <c r="R570" s="148"/>
      <c r="S570" s="50">
        <v>3</v>
      </c>
      <c r="T570" s="52"/>
      <c r="U570" s="147"/>
      <c r="V570" s="148"/>
      <c r="W570" s="148"/>
      <c r="X570" s="50"/>
      <c r="Y570" s="52"/>
      <c r="Z570" s="106">
        <f t="shared" si="28"/>
        <v>3</v>
      </c>
      <c r="AA570" s="27">
        <f t="shared" si="29"/>
        <v>3</v>
      </c>
    </row>
    <row r="571" spans="1:27" ht="409.6">
      <c r="A571" s="2">
        <v>2372</v>
      </c>
      <c r="B571" s="2" t="s">
        <v>2999</v>
      </c>
      <c r="C571" s="2">
        <v>420</v>
      </c>
      <c r="E571" s="128" t="s">
        <v>4481</v>
      </c>
      <c r="F571" s="5" t="s">
        <v>3000</v>
      </c>
      <c r="G571" s="5" t="s">
        <v>3001</v>
      </c>
      <c r="H571" s="37"/>
      <c r="I571" s="218" t="s">
        <v>4480</v>
      </c>
      <c r="J571" s="37"/>
      <c r="K571" s="37"/>
      <c r="L571" s="37"/>
      <c r="M571" s="218" t="s">
        <v>3982</v>
      </c>
      <c r="P571" s="147">
        <v>3</v>
      </c>
      <c r="Q571" s="148"/>
      <c r="R571" s="148"/>
      <c r="S571" s="50">
        <v>2</v>
      </c>
      <c r="T571" s="52"/>
      <c r="U571" s="147"/>
      <c r="V571" s="148"/>
      <c r="W571" s="148"/>
      <c r="X571" s="50"/>
      <c r="Y571" s="52"/>
      <c r="Z571" s="106">
        <f t="shared" si="28"/>
        <v>3</v>
      </c>
      <c r="AA571" s="27">
        <f t="shared" si="29"/>
        <v>2</v>
      </c>
    </row>
    <row r="572" spans="1:27" ht="306">
      <c r="A572" s="2">
        <v>2373</v>
      </c>
      <c r="C572" s="2" t="s">
        <v>2730</v>
      </c>
      <c r="E572" s="219" t="s">
        <v>4482</v>
      </c>
      <c r="F572" s="5" t="s">
        <v>3002</v>
      </c>
      <c r="G572" s="5" t="s">
        <v>3003</v>
      </c>
      <c r="H572" s="37"/>
      <c r="I572" s="37"/>
      <c r="J572" s="37"/>
      <c r="K572" s="37"/>
      <c r="L572" s="37"/>
      <c r="M572" s="37"/>
      <c r="P572" s="147">
        <v>1</v>
      </c>
      <c r="Q572" s="148" t="s">
        <v>5237</v>
      </c>
      <c r="R572" s="148"/>
      <c r="S572" s="50">
        <v>1</v>
      </c>
      <c r="T572" s="52"/>
      <c r="U572" s="147"/>
      <c r="V572" s="148"/>
      <c r="W572" s="148"/>
      <c r="X572" s="50"/>
      <c r="Y572" s="52"/>
      <c r="Z572" s="106">
        <f t="shared" si="28"/>
        <v>1</v>
      </c>
      <c r="AA572" s="27">
        <f t="shared" si="29"/>
        <v>1</v>
      </c>
    </row>
    <row r="573" spans="1:27" ht="388">
      <c r="A573" s="2">
        <v>2374</v>
      </c>
      <c r="B573" s="2" t="s">
        <v>3004</v>
      </c>
      <c r="C573" s="2">
        <v>416</v>
      </c>
      <c r="E573" s="128" t="s">
        <v>4485</v>
      </c>
      <c r="F573" s="5" t="s">
        <v>736</v>
      </c>
      <c r="G573" s="5" t="s">
        <v>3005</v>
      </c>
      <c r="H573" s="37"/>
      <c r="I573" s="218" t="s">
        <v>4483</v>
      </c>
      <c r="J573" s="37"/>
      <c r="K573" s="37"/>
      <c r="L573" s="37"/>
      <c r="M573" s="218" t="s">
        <v>4484</v>
      </c>
      <c r="P573" s="147">
        <v>3</v>
      </c>
      <c r="Q573" s="148"/>
      <c r="R573" s="148"/>
      <c r="S573" s="50">
        <v>2</v>
      </c>
      <c r="T573" s="52"/>
      <c r="U573" s="147"/>
      <c r="V573" s="148"/>
      <c r="W573" s="148"/>
      <c r="X573" s="50"/>
      <c r="Y573" s="52"/>
      <c r="Z573" s="106">
        <f t="shared" si="28"/>
        <v>3</v>
      </c>
      <c r="AA573" s="27">
        <f t="shared" si="29"/>
        <v>2</v>
      </c>
    </row>
    <row r="574" spans="1:27" ht="409.6">
      <c r="A574" s="2">
        <v>2375</v>
      </c>
      <c r="B574" s="2" t="s">
        <v>3006</v>
      </c>
      <c r="C574" s="2">
        <v>425</v>
      </c>
      <c r="E574" s="128" t="s">
        <v>4488</v>
      </c>
      <c r="F574" s="5" t="s">
        <v>752</v>
      </c>
      <c r="G574" s="5" t="s">
        <v>3007</v>
      </c>
      <c r="H574" s="37"/>
      <c r="I574" s="218" t="s">
        <v>4486</v>
      </c>
      <c r="J574" s="37"/>
      <c r="K574" s="37"/>
      <c r="L574" s="37"/>
      <c r="M574" s="218" t="s">
        <v>4487</v>
      </c>
      <c r="P574" s="147">
        <v>3</v>
      </c>
      <c r="Q574" s="148" t="s">
        <v>1380</v>
      </c>
      <c r="R574" s="148"/>
      <c r="S574" s="50">
        <v>3</v>
      </c>
      <c r="T574" s="52"/>
      <c r="U574" s="147"/>
      <c r="V574" s="148"/>
      <c r="W574" s="148"/>
      <c r="X574" s="50"/>
      <c r="Y574" s="52"/>
      <c r="Z574" s="106">
        <f t="shared" si="28"/>
        <v>3</v>
      </c>
      <c r="AA574" s="27">
        <f t="shared" si="29"/>
        <v>3</v>
      </c>
    </row>
    <row r="575" spans="1:27" ht="187">
      <c r="A575" s="2">
        <v>2376</v>
      </c>
      <c r="C575" s="2" t="s">
        <v>2730</v>
      </c>
      <c r="E575" s="219" t="s">
        <v>4489</v>
      </c>
      <c r="F575" s="5" t="s">
        <v>3008</v>
      </c>
      <c r="G575" s="5" t="s">
        <v>3009</v>
      </c>
      <c r="H575" s="37"/>
      <c r="I575" s="37"/>
      <c r="J575" s="37"/>
      <c r="K575" s="37"/>
      <c r="L575" s="37"/>
      <c r="M575" s="37"/>
      <c r="P575" s="147">
        <v>3</v>
      </c>
      <c r="Q575" s="148" t="s">
        <v>5238</v>
      </c>
      <c r="R575" s="148"/>
      <c r="S575" s="50">
        <v>3</v>
      </c>
      <c r="T575" s="52"/>
      <c r="U575" s="147"/>
      <c r="V575" s="148"/>
      <c r="W575" s="148"/>
      <c r="X575" s="50"/>
      <c r="Y575" s="52"/>
      <c r="Z575" s="106">
        <f t="shared" si="28"/>
        <v>3</v>
      </c>
      <c r="AA575" s="27">
        <f t="shared" si="29"/>
        <v>3</v>
      </c>
    </row>
    <row r="576" spans="1:27" ht="221">
      <c r="A576" s="2">
        <v>2377</v>
      </c>
      <c r="B576" s="2" t="s">
        <v>3010</v>
      </c>
      <c r="C576" s="2">
        <v>426</v>
      </c>
      <c r="E576" s="128" t="s">
        <v>4491</v>
      </c>
      <c r="F576" s="5" t="s">
        <v>756</v>
      </c>
      <c r="G576" s="5" t="s">
        <v>3011</v>
      </c>
      <c r="H576" s="37"/>
      <c r="I576" s="218" t="s">
        <v>4490</v>
      </c>
      <c r="J576" s="37"/>
      <c r="K576" s="37"/>
      <c r="L576" s="37"/>
      <c r="M576" s="37"/>
      <c r="P576" s="147">
        <v>4</v>
      </c>
      <c r="Q576" s="148"/>
      <c r="R576" s="148"/>
      <c r="S576" s="50">
        <v>3</v>
      </c>
      <c r="T576" s="52"/>
      <c r="U576" s="147"/>
      <c r="V576" s="148"/>
      <c r="W576" s="148"/>
      <c r="X576" s="50"/>
      <c r="Y576" s="52"/>
      <c r="Z576" s="106">
        <f t="shared" si="28"/>
        <v>4</v>
      </c>
      <c r="AA576" s="27">
        <f t="shared" si="29"/>
        <v>3</v>
      </c>
    </row>
    <row r="577" spans="1:28" ht="289">
      <c r="A577" s="2">
        <v>2378</v>
      </c>
      <c r="B577" s="2" t="s">
        <v>3012</v>
      </c>
      <c r="C577" s="2">
        <v>429</v>
      </c>
      <c r="E577" s="128" t="s">
        <v>4493</v>
      </c>
      <c r="F577" s="5" t="s">
        <v>761</v>
      </c>
      <c r="G577" s="5" t="s">
        <v>3013</v>
      </c>
      <c r="H577" s="37"/>
      <c r="I577" s="218" t="s">
        <v>4492</v>
      </c>
      <c r="J577" s="37"/>
      <c r="K577" s="37"/>
      <c r="L577" s="37"/>
      <c r="M577" s="37"/>
      <c r="P577" s="147">
        <v>3</v>
      </c>
      <c r="Q577" s="148"/>
      <c r="R577" s="148"/>
      <c r="S577" s="50">
        <v>3</v>
      </c>
      <c r="T577" s="52"/>
      <c r="U577" s="147"/>
      <c r="V577" s="148"/>
      <c r="W577" s="148"/>
      <c r="X577" s="50"/>
      <c r="Y577" s="52"/>
      <c r="Z577" s="106">
        <f t="shared" si="28"/>
        <v>3</v>
      </c>
      <c r="AA577" s="27">
        <f t="shared" si="29"/>
        <v>3</v>
      </c>
    </row>
    <row r="578" spans="1:28" ht="170">
      <c r="A578" s="2">
        <v>2379</v>
      </c>
      <c r="C578" s="2" t="s">
        <v>2730</v>
      </c>
      <c r="E578" s="219" t="s">
        <v>4494</v>
      </c>
      <c r="F578" s="5" t="s">
        <v>3014</v>
      </c>
      <c r="G578" s="5" t="s">
        <v>3015</v>
      </c>
      <c r="H578" s="37"/>
      <c r="I578" s="37"/>
      <c r="J578" s="37"/>
      <c r="K578" s="37"/>
      <c r="L578" s="37"/>
      <c r="M578" s="37"/>
      <c r="P578" s="147">
        <v>0</v>
      </c>
      <c r="Q578" s="148" t="s">
        <v>5239</v>
      </c>
      <c r="R578" s="148"/>
      <c r="S578" s="50">
        <v>0</v>
      </c>
      <c r="T578" s="52"/>
      <c r="U578" s="147"/>
      <c r="V578" s="148"/>
      <c r="W578" s="148"/>
      <c r="X578" s="50"/>
      <c r="Y578" s="52"/>
      <c r="Z578" s="106">
        <f t="shared" si="28"/>
        <v>0</v>
      </c>
      <c r="AA578" s="27">
        <f t="shared" si="29"/>
        <v>0</v>
      </c>
    </row>
    <row r="579" spans="1:28" ht="204">
      <c r="A579" s="2">
        <v>2380</v>
      </c>
      <c r="B579" s="2" t="s">
        <v>3016</v>
      </c>
      <c r="C579" s="2">
        <v>431</v>
      </c>
      <c r="E579" s="128" t="s">
        <v>4496</v>
      </c>
      <c r="F579" s="5" t="s">
        <v>3017</v>
      </c>
      <c r="G579" s="5" t="s">
        <v>3018</v>
      </c>
      <c r="H579" s="37"/>
      <c r="I579" s="218" t="s">
        <v>4495</v>
      </c>
      <c r="J579" s="37"/>
      <c r="K579" s="37"/>
      <c r="L579" s="37"/>
      <c r="M579" s="37"/>
      <c r="P579" s="147">
        <v>2</v>
      </c>
      <c r="Q579" s="148" t="s">
        <v>5240</v>
      </c>
      <c r="R579" s="148"/>
      <c r="S579" s="50">
        <v>2</v>
      </c>
      <c r="T579" s="52"/>
      <c r="U579" s="147"/>
      <c r="V579" s="148"/>
      <c r="W579" s="148"/>
      <c r="X579" s="50"/>
      <c r="Y579" s="52"/>
      <c r="Z579" s="106">
        <f t="shared" si="28"/>
        <v>2</v>
      </c>
      <c r="AA579" s="27">
        <f t="shared" si="29"/>
        <v>2</v>
      </c>
    </row>
    <row r="580" spans="1:28" ht="372">
      <c r="A580" s="2">
        <v>2381</v>
      </c>
      <c r="C580" s="2" t="s">
        <v>2730</v>
      </c>
      <c r="E580" s="219" t="s">
        <v>4497</v>
      </c>
      <c r="F580" s="5" t="s">
        <v>764</v>
      </c>
      <c r="G580" s="5" t="s">
        <v>3019</v>
      </c>
      <c r="H580" s="37"/>
      <c r="I580" s="37"/>
      <c r="J580" s="37"/>
      <c r="K580" s="37"/>
      <c r="L580" s="37"/>
      <c r="M580" s="37"/>
      <c r="P580" s="147">
        <v>0</v>
      </c>
      <c r="Q580" s="148" t="s">
        <v>5196</v>
      </c>
      <c r="R580" s="148"/>
      <c r="S580" s="50">
        <v>0</v>
      </c>
      <c r="T580" s="52"/>
      <c r="U580" s="147"/>
      <c r="V580" s="148"/>
      <c r="W580" s="148"/>
      <c r="X580" s="50"/>
      <c r="Y580" s="52"/>
      <c r="Z580" s="106">
        <f t="shared" ref="Z580:Z614" si="30">IF(U580&lt;&gt;"",U580,IF(P580&lt;&gt;"",P580,IF(N580&lt;&gt;"",N580,"")))</f>
        <v>0</v>
      </c>
      <c r="AA580" s="27">
        <f t="shared" ref="AA580:AA614" si="31">IF(X580&lt;&gt;"",X580,IF(S580&lt;&gt;"",S580,IF(O580&lt;&gt;"",O580,"")))</f>
        <v>0</v>
      </c>
    </row>
    <row r="581" spans="1:28" ht="306">
      <c r="A581" s="2">
        <v>2382</v>
      </c>
      <c r="B581" s="2" t="s">
        <v>3020</v>
      </c>
      <c r="C581" s="2">
        <v>428</v>
      </c>
      <c r="E581" s="128" t="s">
        <v>4499</v>
      </c>
      <c r="F581" s="5" t="s">
        <v>759</v>
      </c>
      <c r="G581" s="5" t="s">
        <v>3021</v>
      </c>
      <c r="H581" s="37"/>
      <c r="I581" s="218" t="s">
        <v>4498</v>
      </c>
      <c r="J581" s="37"/>
      <c r="K581" s="37"/>
      <c r="L581" s="37"/>
      <c r="M581" s="37"/>
      <c r="P581" s="147">
        <v>3</v>
      </c>
      <c r="Q581" s="148" t="s">
        <v>5241</v>
      </c>
      <c r="R581" s="148"/>
      <c r="S581" s="50">
        <v>3</v>
      </c>
      <c r="T581" s="52"/>
      <c r="U581" s="147"/>
      <c r="V581" s="148"/>
      <c r="W581" s="148"/>
      <c r="X581" s="50"/>
      <c r="Y581" s="52"/>
      <c r="Z581" s="106">
        <f t="shared" si="30"/>
        <v>3</v>
      </c>
      <c r="AA581" s="27">
        <f t="shared" si="31"/>
        <v>3</v>
      </c>
    </row>
    <row r="582" spans="1:28" ht="409.6">
      <c r="A582" s="2">
        <v>2383</v>
      </c>
      <c r="B582" s="2" t="s">
        <v>3022</v>
      </c>
      <c r="C582" s="2">
        <v>413</v>
      </c>
      <c r="E582" s="128" t="s">
        <v>4502</v>
      </c>
      <c r="F582" s="5" t="s">
        <v>731</v>
      </c>
      <c r="G582" s="5" t="s">
        <v>3023</v>
      </c>
      <c r="H582" s="37"/>
      <c r="I582" s="218" t="s">
        <v>4500</v>
      </c>
      <c r="J582" s="37"/>
      <c r="K582" s="37"/>
      <c r="L582" s="37"/>
      <c r="M582" s="218" t="s">
        <v>4501</v>
      </c>
      <c r="P582" s="147">
        <v>3</v>
      </c>
      <c r="Q582" s="148"/>
      <c r="R582" s="148"/>
      <c r="S582" s="50">
        <v>3</v>
      </c>
      <c r="T582" s="52"/>
      <c r="U582" s="147"/>
      <c r="V582" s="148"/>
      <c r="W582" s="148"/>
      <c r="X582" s="50"/>
      <c r="Y582" s="52"/>
      <c r="Z582" s="106">
        <f t="shared" si="30"/>
        <v>3</v>
      </c>
      <c r="AA582" s="27">
        <f t="shared" si="31"/>
        <v>3</v>
      </c>
    </row>
    <row r="583" spans="1:28" ht="238">
      <c r="A583" s="2">
        <v>2384</v>
      </c>
      <c r="B583" s="2" t="s">
        <v>3024</v>
      </c>
      <c r="C583" s="2">
        <v>438</v>
      </c>
      <c r="E583" s="128" t="s">
        <v>4505</v>
      </c>
      <c r="F583" s="5" t="s">
        <v>778</v>
      </c>
      <c r="G583" s="5" t="s">
        <v>3025</v>
      </c>
      <c r="H583" s="37"/>
      <c r="I583" s="218" t="s">
        <v>4503</v>
      </c>
      <c r="J583" s="37"/>
      <c r="K583" s="37"/>
      <c r="L583" s="37"/>
      <c r="M583" s="218" t="s">
        <v>4504</v>
      </c>
      <c r="P583" s="147">
        <v>3</v>
      </c>
      <c r="Q583" s="148"/>
      <c r="R583" s="148"/>
      <c r="S583" s="50">
        <v>3</v>
      </c>
      <c r="T583" s="52"/>
      <c r="U583" s="147"/>
      <c r="V583" s="148"/>
      <c r="W583" s="148"/>
      <c r="X583" s="50"/>
      <c r="Y583" s="52"/>
      <c r="Z583" s="106">
        <f t="shared" si="30"/>
        <v>3</v>
      </c>
      <c r="AA583" s="27">
        <f t="shared" si="31"/>
        <v>3</v>
      </c>
    </row>
    <row r="584" spans="1:28" ht="238">
      <c r="A584" s="2">
        <v>2385</v>
      </c>
      <c r="B584" s="2" t="s">
        <v>3026</v>
      </c>
      <c r="C584" s="2">
        <v>433</v>
      </c>
      <c r="E584" s="128" t="s">
        <v>4507</v>
      </c>
      <c r="F584" s="5" t="s">
        <v>768</v>
      </c>
      <c r="G584" s="5" t="s">
        <v>3027</v>
      </c>
      <c r="H584" s="37"/>
      <c r="I584" s="218" t="s">
        <v>4506</v>
      </c>
      <c r="J584" s="37"/>
      <c r="K584" s="37"/>
      <c r="L584" s="37"/>
      <c r="M584" s="37"/>
      <c r="P584" s="147">
        <v>1</v>
      </c>
      <c r="Q584" s="148"/>
      <c r="R584" s="148"/>
      <c r="S584" s="50">
        <v>1</v>
      </c>
      <c r="T584" s="52"/>
      <c r="U584" s="147"/>
      <c r="V584" s="148"/>
      <c r="W584" s="148"/>
      <c r="X584" s="50"/>
      <c r="Y584" s="52"/>
      <c r="Z584" s="106">
        <f t="shared" si="30"/>
        <v>1</v>
      </c>
      <c r="AA584" s="27">
        <f t="shared" si="31"/>
        <v>1</v>
      </c>
    </row>
    <row r="585" spans="1:28" ht="289">
      <c r="A585" s="2">
        <v>2386</v>
      </c>
      <c r="B585" s="2" t="s">
        <v>3028</v>
      </c>
      <c r="C585" s="2">
        <v>434</v>
      </c>
      <c r="E585" s="128" t="s">
        <v>4509</v>
      </c>
      <c r="F585" s="5" t="s">
        <v>770</v>
      </c>
      <c r="G585" s="5" t="s">
        <v>3029</v>
      </c>
      <c r="H585" s="37"/>
      <c r="I585" s="218" t="s">
        <v>4508</v>
      </c>
      <c r="J585" s="37"/>
      <c r="K585" s="37"/>
      <c r="L585" s="37"/>
      <c r="M585" s="37"/>
      <c r="P585" s="147">
        <v>2</v>
      </c>
      <c r="Q585" s="148"/>
      <c r="R585" s="148"/>
      <c r="S585" s="50">
        <v>2</v>
      </c>
      <c r="T585" s="52"/>
      <c r="U585" s="147"/>
      <c r="V585" s="148"/>
      <c r="W585" s="148"/>
      <c r="X585" s="50"/>
      <c r="Y585" s="52"/>
      <c r="Z585" s="106">
        <f t="shared" si="30"/>
        <v>2</v>
      </c>
      <c r="AA585" s="27">
        <f t="shared" si="31"/>
        <v>2</v>
      </c>
    </row>
    <row r="586" spans="1:28" ht="323">
      <c r="A586" s="2">
        <v>2387</v>
      </c>
      <c r="B586" s="2" t="s">
        <v>3030</v>
      </c>
      <c r="C586" s="2">
        <v>435</v>
      </c>
      <c r="E586" s="128" t="s">
        <v>4511</v>
      </c>
      <c r="F586" s="5" t="s">
        <v>772</v>
      </c>
      <c r="G586" s="5" t="s">
        <v>3031</v>
      </c>
      <c r="H586" s="37"/>
      <c r="I586" s="218" t="s">
        <v>4510</v>
      </c>
      <c r="J586" s="37"/>
      <c r="K586" s="37"/>
      <c r="L586" s="37"/>
      <c r="M586" s="37"/>
      <c r="P586" s="147">
        <v>2</v>
      </c>
      <c r="Q586" s="148" t="s">
        <v>5242</v>
      </c>
      <c r="R586" s="148"/>
      <c r="S586" s="50">
        <v>2</v>
      </c>
      <c r="T586" s="52"/>
      <c r="U586" s="147"/>
      <c r="V586" s="148"/>
      <c r="W586" s="148"/>
      <c r="X586" s="50"/>
      <c r="Y586" s="52"/>
      <c r="Z586" s="106">
        <f t="shared" si="30"/>
        <v>2</v>
      </c>
      <c r="AA586" s="27">
        <f t="shared" si="31"/>
        <v>2</v>
      </c>
    </row>
    <row r="587" spans="1:28" ht="170">
      <c r="A587" s="2">
        <v>2388</v>
      </c>
      <c r="B587" s="2" t="s">
        <v>3032</v>
      </c>
      <c r="C587" s="2">
        <v>437</v>
      </c>
      <c r="E587" s="128" t="s">
        <v>4514</v>
      </c>
      <c r="F587" s="5" t="s">
        <v>776</v>
      </c>
      <c r="G587" s="5" t="s">
        <v>3033</v>
      </c>
      <c r="H587" s="37"/>
      <c r="I587" s="218" t="s">
        <v>4512</v>
      </c>
      <c r="J587" s="37"/>
      <c r="K587" s="37"/>
      <c r="L587" s="37"/>
      <c r="M587" s="218" t="s">
        <v>4513</v>
      </c>
      <c r="P587" s="147">
        <v>3</v>
      </c>
      <c r="Q587" s="148"/>
      <c r="R587" s="148"/>
      <c r="S587" s="50">
        <v>3</v>
      </c>
      <c r="T587" s="52"/>
      <c r="U587" s="147"/>
      <c r="V587" s="148"/>
      <c r="W587" s="148"/>
      <c r="X587" s="50"/>
      <c r="Y587" s="52"/>
      <c r="Z587" s="106">
        <f t="shared" si="30"/>
        <v>3</v>
      </c>
      <c r="AA587" s="27">
        <f t="shared" si="31"/>
        <v>3</v>
      </c>
    </row>
    <row r="588" spans="1:28" s="6" customFormat="1" ht="17">
      <c r="A588" s="2" t="s">
        <v>489</v>
      </c>
      <c r="B588" s="2" t="s">
        <v>489</v>
      </c>
      <c r="H588" s="2"/>
      <c r="P588" s="226"/>
      <c r="Q588" s="226"/>
      <c r="R588" s="226"/>
      <c r="S588" s="226"/>
      <c r="T588" s="226"/>
      <c r="U588" s="226"/>
      <c r="V588" s="226"/>
      <c r="W588" s="226"/>
      <c r="X588" s="226"/>
      <c r="Y588" s="226"/>
    </row>
    <row r="589" spans="1:28" s="6" customFormat="1" ht="17">
      <c r="A589" s="2" t="s">
        <v>489</v>
      </c>
      <c r="B589" s="2" t="s">
        <v>489</v>
      </c>
      <c r="H589" s="2"/>
      <c r="P589" s="226"/>
      <c r="Q589" s="226"/>
      <c r="R589" s="226"/>
      <c r="S589" s="226"/>
      <c r="T589" s="226"/>
      <c r="U589" s="226"/>
      <c r="V589" s="226"/>
      <c r="W589" s="226"/>
      <c r="X589" s="226"/>
      <c r="Y589" s="226"/>
    </row>
    <row r="590" spans="1:28" s="6" customFormat="1" ht="19">
      <c r="A590" s="2" t="s">
        <v>489</v>
      </c>
      <c r="B590" s="2" t="s">
        <v>489</v>
      </c>
      <c r="E590" s="233" t="s">
        <v>788</v>
      </c>
      <c r="F590" s="231"/>
      <c r="G590" s="231"/>
      <c r="H590" s="2"/>
      <c r="P590" s="226"/>
      <c r="Q590" s="226"/>
      <c r="R590" s="226"/>
      <c r="S590" s="226"/>
      <c r="T590" s="226"/>
      <c r="U590" s="226"/>
      <c r="V590" s="226"/>
      <c r="W590" s="226"/>
      <c r="X590" s="226"/>
      <c r="Y590" s="226"/>
    </row>
    <row r="591" spans="1:28" s="6" customFormat="1" ht="119">
      <c r="A591" s="2" t="s">
        <v>489</v>
      </c>
      <c r="B591" s="2" t="s">
        <v>489</v>
      </c>
      <c r="E591" s="196" t="s">
        <v>789</v>
      </c>
      <c r="F591" s="13" t="s">
        <v>791</v>
      </c>
      <c r="G591" s="197" t="str">
        <f>HYPERLINK("http://sourcinginnovation.com/wordpress/2017/04/26/are-we-about-to-enter-the-age-of-permissive-analytics/","Are we about to enter the age of permissive analytics")</f>
        <v>Are we about to enter the age of permissive analytics</v>
      </c>
      <c r="H591" s="2"/>
      <c r="P591" s="226"/>
      <c r="Q591" s="226"/>
      <c r="R591" s="226"/>
      <c r="S591" s="226"/>
      <c r="T591" s="226"/>
      <c r="U591" s="226"/>
      <c r="V591" s="226"/>
      <c r="W591" s="226"/>
      <c r="X591" s="226"/>
      <c r="Y591" s="226"/>
    </row>
    <row r="592" spans="1:28" ht="17">
      <c r="A592" s="2" t="s">
        <v>489</v>
      </c>
      <c r="B592" s="2" t="s">
        <v>489</v>
      </c>
      <c r="E592" s="6"/>
      <c r="F592" s="6"/>
      <c r="G592" s="197" t="str">
        <f>HYPERLINK("http://sourcinginnovation.com/wordpress/2017/04/27/when-selecting-your-prescriptive-and-future-permissive-analytics-system/","When Selecting Your Future Permissive Analytics System")</f>
        <v>When Selecting Your Future Permissive Analytics System</v>
      </c>
      <c r="I592" s="6"/>
      <c r="J592" s="6"/>
      <c r="K592" s="6"/>
      <c r="L592" s="6"/>
      <c r="M592" s="6"/>
      <c r="N592" s="6"/>
      <c r="O592" s="6"/>
      <c r="P592" s="226"/>
      <c r="Q592" s="226"/>
      <c r="R592" s="226"/>
      <c r="S592" s="226"/>
      <c r="T592" s="226"/>
      <c r="U592" s="226"/>
      <c r="V592" s="226"/>
      <c r="W592" s="226"/>
      <c r="X592" s="226"/>
      <c r="Y592" s="226"/>
      <c r="Z592" s="6"/>
      <c r="AA592" s="6"/>
      <c r="AB592" s="6"/>
    </row>
    <row r="593" spans="1:27" ht="85">
      <c r="A593" s="2">
        <v>2389</v>
      </c>
      <c r="B593" s="2" t="s">
        <v>3034</v>
      </c>
      <c r="C593" s="2">
        <v>445</v>
      </c>
      <c r="E593" s="128" t="s">
        <v>4516</v>
      </c>
      <c r="F593" s="5" t="s">
        <v>793</v>
      </c>
      <c r="G593" s="5" t="s">
        <v>2993</v>
      </c>
      <c r="H593" s="37"/>
      <c r="I593" s="37"/>
      <c r="J593" s="37"/>
      <c r="K593" s="37"/>
      <c r="L593" s="37"/>
      <c r="M593" s="218" t="s">
        <v>4515</v>
      </c>
      <c r="P593" s="147">
        <v>0</v>
      </c>
      <c r="Q593" s="148"/>
      <c r="R593" s="148"/>
      <c r="S593" s="50"/>
      <c r="T593" s="52"/>
      <c r="U593" s="147"/>
      <c r="V593" s="148"/>
      <c r="W593" s="148"/>
      <c r="X593" s="50"/>
      <c r="Y593" s="52"/>
      <c r="Z593" s="106">
        <f t="shared" si="30"/>
        <v>0</v>
      </c>
      <c r="AA593" s="27" t="str">
        <f t="shared" si="31"/>
        <v/>
      </c>
    </row>
    <row r="594" spans="1:27" ht="85">
      <c r="A594" s="2">
        <v>2390</v>
      </c>
      <c r="C594" s="2" t="s">
        <v>2730</v>
      </c>
      <c r="E594" s="219" t="s">
        <v>4517</v>
      </c>
      <c r="F594" s="5" t="s">
        <v>3035</v>
      </c>
      <c r="G594" s="5" t="s">
        <v>2993</v>
      </c>
      <c r="H594" s="37"/>
      <c r="I594" s="37"/>
      <c r="J594" s="37"/>
      <c r="K594" s="37"/>
      <c r="L594" s="37"/>
      <c r="M594" s="37"/>
      <c r="P594" s="147">
        <v>0</v>
      </c>
      <c r="Q594" s="148" t="s">
        <v>5196</v>
      </c>
      <c r="R594" s="148"/>
      <c r="S594" s="50"/>
      <c r="T594" s="52"/>
      <c r="U594" s="147"/>
      <c r="V594" s="148"/>
      <c r="W594" s="148"/>
      <c r="X594" s="50"/>
      <c r="Y594" s="52"/>
      <c r="Z594" s="106">
        <f t="shared" si="30"/>
        <v>0</v>
      </c>
      <c r="AA594" s="27" t="str">
        <f t="shared" si="31"/>
        <v/>
      </c>
    </row>
    <row r="595" spans="1:27" ht="409.6">
      <c r="A595" s="2">
        <v>2391</v>
      </c>
      <c r="B595" s="2" t="s">
        <v>3036</v>
      </c>
      <c r="C595" s="2">
        <v>446</v>
      </c>
      <c r="E595" s="219" t="s">
        <v>4518</v>
      </c>
      <c r="F595" s="5" t="s">
        <v>438</v>
      </c>
      <c r="G595" s="5" t="s">
        <v>2993</v>
      </c>
      <c r="H595" s="37"/>
      <c r="I595" s="37"/>
      <c r="J595" s="37"/>
      <c r="K595" s="37"/>
      <c r="L595" s="37"/>
      <c r="M595" s="37"/>
      <c r="P595" s="147">
        <v>1</v>
      </c>
      <c r="Q595" s="148" t="s">
        <v>5243</v>
      </c>
      <c r="R595" s="148"/>
      <c r="S595" s="50"/>
      <c r="T595" s="52"/>
      <c r="U595" s="147"/>
      <c r="V595" s="148"/>
      <c r="W595" s="148"/>
      <c r="X595" s="50"/>
      <c r="Y595" s="52"/>
      <c r="Z595" s="106">
        <f t="shared" si="30"/>
        <v>1</v>
      </c>
      <c r="AA595" s="27" t="str">
        <f t="shared" si="31"/>
        <v/>
      </c>
    </row>
    <row r="596" spans="1:27" ht="85">
      <c r="A596" s="2">
        <v>2392</v>
      </c>
      <c r="B596" s="2" t="s">
        <v>3037</v>
      </c>
      <c r="C596" s="2">
        <v>447</v>
      </c>
      <c r="E596" s="219" t="s">
        <v>4267</v>
      </c>
      <c r="F596" s="5" t="s">
        <v>795</v>
      </c>
      <c r="G596" s="5" t="s">
        <v>2993</v>
      </c>
      <c r="H596" s="37"/>
      <c r="I596" s="37"/>
      <c r="J596" s="37"/>
      <c r="K596" s="37"/>
      <c r="L596" s="37"/>
      <c r="M596" s="37"/>
      <c r="P596" s="147">
        <v>0</v>
      </c>
      <c r="Q596" s="148" t="s">
        <v>5196</v>
      </c>
      <c r="R596" s="148"/>
      <c r="S596" s="50"/>
      <c r="T596" s="52"/>
      <c r="U596" s="147"/>
      <c r="V596" s="148"/>
      <c r="W596" s="148"/>
      <c r="X596" s="50"/>
      <c r="Y596" s="52"/>
      <c r="Z596" s="106">
        <f t="shared" si="30"/>
        <v>0</v>
      </c>
      <c r="AA596" s="27" t="str">
        <f t="shared" si="31"/>
        <v/>
      </c>
    </row>
    <row r="597" spans="1:27" ht="221">
      <c r="A597" s="2">
        <v>2393</v>
      </c>
      <c r="B597" s="2" t="s">
        <v>3038</v>
      </c>
      <c r="C597" s="2">
        <v>449</v>
      </c>
      <c r="E597" s="128" t="s">
        <v>3910</v>
      </c>
      <c r="F597" s="5" t="s">
        <v>797</v>
      </c>
      <c r="G597" s="5" t="s">
        <v>3039</v>
      </c>
      <c r="H597" s="37"/>
      <c r="I597" s="218" t="s">
        <v>4519</v>
      </c>
      <c r="J597" s="37"/>
      <c r="K597" s="218" t="s">
        <v>4520</v>
      </c>
      <c r="L597" s="37"/>
      <c r="M597" s="37"/>
      <c r="P597" s="147">
        <v>3</v>
      </c>
      <c r="Q597" s="148"/>
      <c r="R597" s="148"/>
      <c r="S597" s="50">
        <v>3</v>
      </c>
      <c r="T597" s="52"/>
      <c r="U597" s="147"/>
      <c r="V597" s="148"/>
      <c r="W597" s="148"/>
      <c r="X597" s="50"/>
      <c r="Y597" s="52"/>
      <c r="Z597" s="106">
        <f t="shared" si="30"/>
        <v>3</v>
      </c>
      <c r="AA597" s="27">
        <f t="shared" si="31"/>
        <v>3</v>
      </c>
    </row>
    <row r="598" spans="1:27" ht="289">
      <c r="A598" s="2">
        <v>2394</v>
      </c>
      <c r="B598" s="2" t="s">
        <v>3040</v>
      </c>
      <c r="C598" s="2">
        <v>452</v>
      </c>
      <c r="E598" s="128" t="s">
        <v>4522</v>
      </c>
      <c r="F598" s="5" t="s">
        <v>444</v>
      </c>
      <c r="G598" s="5" t="s">
        <v>3041</v>
      </c>
      <c r="H598" s="37"/>
      <c r="I598" s="218" t="s">
        <v>4521</v>
      </c>
      <c r="J598" s="37"/>
      <c r="K598" s="37"/>
      <c r="L598" s="37"/>
      <c r="M598" s="37"/>
      <c r="P598" s="147">
        <v>2</v>
      </c>
      <c r="Q598" s="148" t="s">
        <v>5244</v>
      </c>
      <c r="R598" s="148"/>
      <c r="S598" s="50">
        <v>2</v>
      </c>
      <c r="T598" s="52"/>
      <c r="U598" s="147"/>
      <c r="V598" s="148"/>
      <c r="W598" s="148"/>
      <c r="X598" s="50"/>
      <c r="Y598" s="52"/>
      <c r="Z598" s="106">
        <f t="shared" si="30"/>
        <v>2</v>
      </c>
      <c r="AA598" s="27">
        <f t="shared" si="31"/>
        <v>2</v>
      </c>
    </row>
    <row r="599" spans="1:27" ht="404">
      <c r="A599" s="2">
        <v>2395</v>
      </c>
      <c r="B599" s="2" t="s">
        <v>3042</v>
      </c>
      <c r="C599" s="2">
        <v>481</v>
      </c>
      <c r="E599" s="128" t="s">
        <v>4524</v>
      </c>
      <c r="F599" s="5" t="s">
        <v>841</v>
      </c>
      <c r="G599" s="5" t="s">
        <v>3043</v>
      </c>
      <c r="H599" s="37"/>
      <c r="I599" s="218" t="s">
        <v>4523</v>
      </c>
      <c r="J599" s="37"/>
      <c r="K599" s="37"/>
      <c r="L599" s="37"/>
      <c r="M599" s="37"/>
      <c r="P599" s="147">
        <v>3</v>
      </c>
      <c r="Q599" s="148" t="s">
        <v>5245</v>
      </c>
      <c r="R599" s="148"/>
      <c r="S599" s="50">
        <v>3</v>
      </c>
      <c r="T599" s="52"/>
      <c r="U599" s="147"/>
      <c r="V599" s="148"/>
      <c r="W599" s="148"/>
      <c r="X599" s="50"/>
      <c r="Y599" s="52"/>
      <c r="Z599" s="106">
        <f t="shared" si="30"/>
        <v>3</v>
      </c>
      <c r="AA599" s="27">
        <f t="shared" si="31"/>
        <v>3</v>
      </c>
    </row>
    <row r="600" spans="1:27" ht="221">
      <c r="A600" s="2">
        <v>2396</v>
      </c>
      <c r="B600" s="2" t="s">
        <v>3044</v>
      </c>
      <c r="C600" s="2">
        <v>455</v>
      </c>
      <c r="E600" s="128" t="s">
        <v>4526</v>
      </c>
      <c r="F600" s="5" t="s">
        <v>805</v>
      </c>
      <c r="G600" s="5" t="s">
        <v>3045</v>
      </c>
      <c r="H600" s="37"/>
      <c r="I600" s="218" t="s">
        <v>4525</v>
      </c>
      <c r="J600" s="37"/>
      <c r="K600" s="37"/>
      <c r="L600" s="37"/>
      <c r="M600" s="37"/>
      <c r="P600" s="147">
        <v>3</v>
      </c>
      <c r="Q600" s="148" t="s">
        <v>5246</v>
      </c>
      <c r="R600" s="148"/>
      <c r="S600" s="223">
        <v>2.5</v>
      </c>
      <c r="T600" s="52" t="s">
        <v>5499</v>
      </c>
      <c r="U600" s="147"/>
      <c r="V600" s="148"/>
      <c r="W600" s="148"/>
      <c r="X600" s="50"/>
      <c r="Y600" s="52"/>
      <c r="Z600" s="106">
        <f t="shared" si="30"/>
        <v>3</v>
      </c>
      <c r="AA600" s="27">
        <f t="shared" si="31"/>
        <v>2.5</v>
      </c>
    </row>
    <row r="601" spans="1:27" s="6" customFormat="1" ht="17">
      <c r="A601" s="2" t="s">
        <v>489</v>
      </c>
      <c r="G601" s="6" t="s">
        <v>489</v>
      </c>
      <c r="H601" s="2"/>
      <c r="P601" s="226"/>
      <c r="Q601" s="226"/>
      <c r="R601" s="226"/>
      <c r="S601" s="226"/>
      <c r="T601" s="226"/>
      <c r="U601" s="226"/>
      <c r="V601" s="226"/>
      <c r="W601" s="226"/>
      <c r="X601" s="226"/>
      <c r="Y601" s="226"/>
    </row>
    <row r="602" spans="1:27" s="6" customFormat="1" ht="17">
      <c r="A602" s="2" t="s">
        <v>489</v>
      </c>
      <c r="G602" s="6" t="s">
        <v>489</v>
      </c>
      <c r="H602" s="2"/>
      <c r="P602" s="226"/>
      <c r="Q602" s="226"/>
      <c r="R602" s="226"/>
      <c r="S602" s="226"/>
      <c r="T602" s="226"/>
      <c r="U602" s="226"/>
      <c r="V602" s="226"/>
      <c r="W602" s="226"/>
      <c r="X602" s="226"/>
      <c r="Y602" s="226"/>
    </row>
    <row r="603" spans="1:27" ht="17">
      <c r="A603" s="2" t="s">
        <v>489</v>
      </c>
      <c r="B603" s="2" t="s">
        <v>489</v>
      </c>
      <c r="E603" s="196" t="s">
        <v>806</v>
      </c>
      <c r="F603" s="6"/>
      <c r="G603" s="6" t="s">
        <v>489</v>
      </c>
      <c r="I603" s="6"/>
      <c r="J603" s="6"/>
      <c r="K603" s="6"/>
      <c r="L603" s="6"/>
      <c r="M603" s="6"/>
      <c r="N603" s="6"/>
      <c r="O603" s="6"/>
      <c r="P603" s="226"/>
      <c r="Q603" s="226"/>
      <c r="R603" s="226"/>
      <c r="S603" s="226"/>
      <c r="T603" s="226"/>
      <c r="U603" s="226"/>
      <c r="V603" s="226"/>
      <c r="W603" s="226"/>
      <c r="X603" s="226"/>
      <c r="Y603" s="226"/>
      <c r="Z603" s="6"/>
      <c r="AA603" s="6"/>
    </row>
    <row r="604" spans="1:27" ht="409.6">
      <c r="A604" s="2">
        <v>2397</v>
      </c>
      <c r="B604" s="2" t="s">
        <v>3046</v>
      </c>
      <c r="C604" s="2">
        <v>456</v>
      </c>
      <c r="E604" s="128" t="s">
        <v>4528</v>
      </c>
      <c r="F604" s="5" t="s">
        <v>808</v>
      </c>
      <c r="G604" s="5" t="s">
        <v>3047</v>
      </c>
      <c r="H604" s="37"/>
      <c r="I604" s="218" t="s">
        <v>4527</v>
      </c>
      <c r="J604" s="37"/>
      <c r="K604" s="37"/>
      <c r="L604" s="37"/>
      <c r="M604" s="37"/>
      <c r="P604" s="147">
        <v>2</v>
      </c>
      <c r="Q604" s="148"/>
      <c r="R604" s="148"/>
      <c r="S604" s="50">
        <v>2</v>
      </c>
      <c r="T604" s="52"/>
      <c r="U604" s="147"/>
      <c r="V604" s="148"/>
      <c r="W604" s="148"/>
      <c r="X604" s="50"/>
      <c r="Y604" s="52"/>
      <c r="Z604" s="106">
        <f t="shared" si="30"/>
        <v>2</v>
      </c>
      <c r="AA604" s="27">
        <f t="shared" si="31"/>
        <v>2</v>
      </c>
    </row>
    <row r="605" spans="1:27" ht="409.6">
      <c r="A605" s="2">
        <v>2398</v>
      </c>
      <c r="B605" s="2" t="s">
        <v>3048</v>
      </c>
      <c r="C605" s="2">
        <v>457</v>
      </c>
      <c r="E605" s="128" t="s">
        <v>4530</v>
      </c>
      <c r="F605" s="5" t="s">
        <v>810</v>
      </c>
      <c r="G605" s="5" t="s">
        <v>3049</v>
      </c>
      <c r="H605" s="37"/>
      <c r="I605" s="218" t="s">
        <v>4529</v>
      </c>
      <c r="J605" s="37"/>
      <c r="K605" s="37"/>
      <c r="L605" s="37"/>
      <c r="M605" s="37"/>
      <c r="P605" s="147">
        <v>3</v>
      </c>
      <c r="Q605" s="148"/>
      <c r="R605" s="148"/>
      <c r="S605" s="50">
        <v>2.5</v>
      </c>
      <c r="T605" s="52"/>
      <c r="U605" s="147"/>
      <c r="V605" s="148"/>
      <c r="W605" s="148"/>
      <c r="X605" s="50"/>
      <c r="Y605" s="52"/>
      <c r="Z605" s="106">
        <f t="shared" si="30"/>
        <v>3</v>
      </c>
      <c r="AA605" s="27">
        <f t="shared" si="31"/>
        <v>2.5</v>
      </c>
    </row>
    <row r="606" spans="1:27" ht="170">
      <c r="A606" s="2">
        <v>2399</v>
      </c>
      <c r="B606" s="2" t="s">
        <v>3050</v>
      </c>
      <c r="C606" s="2">
        <v>458</v>
      </c>
      <c r="E606" s="128" t="s">
        <v>4532</v>
      </c>
      <c r="F606" s="5" t="s">
        <v>812</v>
      </c>
      <c r="G606" s="5" t="s">
        <v>3051</v>
      </c>
      <c r="H606" s="37"/>
      <c r="I606" s="218" t="s">
        <v>4531</v>
      </c>
      <c r="J606" s="37"/>
      <c r="K606" s="37"/>
      <c r="L606" s="37"/>
      <c r="M606" s="37"/>
      <c r="P606" s="147">
        <v>2</v>
      </c>
      <c r="Q606" s="148"/>
      <c r="R606" s="148"/>
      <c r="S606" s="50">
        <v>2</v>
      </c>
      <c r="T606" s="52"/>
      <c r="U606" s="147"/>
      <c r="V606" s="148"/>
      <c r="W606" s="148"/>
      <c r="X606" s="50"/>
      <c r="Y606" s="52"/>
      <c r="Z606" s="106">
        <f t="shared" si="30"/>
        <v>2</v>
      </c>
      <c r="AA606" s="27">
        <f t="shared" si="31"/>
        <v>2</v>
      </c>
    </row>
    <row r="607" spans="1:27" ht="204">
      <c r="A607" s="2">
        <v>2400</v>
      </c>
      <c r="B607" s="2" t="s">
        <v>3052</v>
      </c>
      <c r="C607" s="2">
        <v>459</v>
      </c>
      <c r="E607" s="128" t="s">
        <v>4534</v>
      </c>
      <c r="F607" s="5" t="s">
        <v>814</v>
      </c>
      <c r="G607" s="5" t="s">
        <v>3053</v>
      </c>
      <c r="H607" s="37"/>
      <c r="I607" s="218" t="s">
        <v>4533</v>
      </c>
      <c r="J607" s="37"/>
      <c r="K607" s="37"/>
      <c r="L607" s="37"/>
      <c r="M607" s="37"/>
      <c r="P607" s="147">
        <v>2</v>
      </c>
      <c r="Q607" s="148"/>
      <c r="R607" s="148"/>
      <c r="S607" s="50">
        <v>2</v>
      </c>
      <c r="T607" s="52"/>
      <c r="U607" s="147"/>
      <c r="V607" s="148"/>
      <c r="W607" s="148"/>
      <c r="X607" s="50"/>
      <c r="Y607" s="52"/>
      <c r="Z607" s="106">
        <f t="shared" si="30"/>
        <v>2</v>
      </c>
      <c r="AA607" s="27">
        <f t="shared" si="31"/>
        <v>2</v>
      </c>
    </row>
    <row r="608" spans="1:27" ht="221">
      <c r="A608" s="2">
        <v>2401</v>
      </c>
      <c r="B608" s="2" t="s">
        <v>3054</v>
      </c>
      <c r="C608" s="2">
        <v>460</v>
      </c>
      <c r="E608" s="128" t="s">
        <v>4536</v>
      </c>
      <c r="F608" s="5" t="s">
        <v>816</v>
      </c>
      <c r="G608" s="5" t="s">
        <v>3055</v>
      </c>
      <c r="H608" s="37"/>
      <c r="I608" s="218" t="s">
        <v>4535</v>
      </c>
      <c r="J608" s="37"/>
      <c r="K608" s="37"/>
      <c r="L608" s="37"/>
      <c r="M608" s="37"/>
      <c r="P608" s="147">
        <v>2</v>
      </c>
      <c r="Q608" s="148" t="s">
        <v>5247</v>
      </c>
      <c r="R608" s="148"/>
      <c r="S608" s="50">
        <v>2</v>
      </c>
      <c r="T608" s="52"/>
      <c r="U608" s="147"/>
      <c r="V608" s="148"/>
      <c r="W608" s="148"/>
      <c r="X608" s="50"/>
      <c r="Y608" s="52"/>
      <c r="Z608" s="106">
        <f t="shared" si="30"/>
        <v>2</v>
      </c>
      <c r="AA608" s="27">
        <f t="shared" si="31"/>
        <v>2</v>
      </c>
    </row>
    <row r="609" spans="1:27" ht="170">
      <c r="A609" s="2">
        <v>2402</v>
      </c>
      <c r="B609" s="2" t="s">
        <v>3056</v>
      </c>
      <c r="C609" s="2">
        <v>461</v>
      </c>
      <c r="E609" s="128" t="s">
        <v>4538</v>
      </c>
      <c r="F609" s="5" t="s">
        <v>818</v>
      </c>
      <c r="G609" s="5" t="s">
        <v>3057</v>
      </c>
      <c r="H609" s="37"/>
      <c r="I609" s="218" t="s">
        <v>4537</v>
      </c>
      <c r="J609" s="37"/>
      <c r="K609" s="37"/>
      <c r="L609" s="37"/>
      <c r="M609" s="37"/>
      <c r="P609" s="147">
        <v>2</v>
      </c>
      <c r="Q609" s="148"/>
      <c r="R609" s="148"/>
      <c r="S609" s="50">
        <v>2</v>
      </c>
      <c r="T609" s="52"/>
      <c r="U609" s="147"/>
      <c r="V609" s="148"/>
      <c r="W609" s="148"/>
      <c r="X609" s="50"/>
      <c r="Y609" s="52"/>
      <c r="Z609" s="106">
        <f t="shared" si="30"/>
        <v>2</v>
      </c>
      <c r="AA609" s="27">
        <f t="shared" si="31"/>
        <v>2</v>
      </c>
    </row>
    <row r="610" spans="1:27" ht="187">
      <c r="A610" s="2">
        <v>2403</v>
      </c>
      <c r="B610" s="2" t="s">
        <v>3058</v>
      </c>
      <c r="C610" s="2">
        <v>462</v>
      </c>
      <c r="E610" s="128" t="s">
        <v>4540</v>
      </c>
      <c r="F610" s="5" t="s">
        <v>820</v>
      </c>
      <c r="G610" s="5" t="s">
        <v>3059</v>
      </c>
      <c r="H610" s="37"/>
      <c r="I610" s="218" t="s">
        <v>4539</v>
      </c>
      <c r="J610" s="37"/>
      <c r="K610" s="37"/>
      <c r="L610" s="37"/>
      <c r="M610" s="37"/>
      <c r="P610" s="147">
        <v>2</v>
      </c>
      <c r="Q610" s="148"/>
      <c r="R610" s="148"/>
      <c r="S610" s="50">
        <v>2</v>
      </c>
      <c r="T610" s="52"/>
      <c r="U610" s="147"/>
      <c r="V610" s="148"/>
      <c r="W610" s="148"/>
      <c r="X610" s="50"/>
      <c r="Y610" s="52"/>
      <c r="Z610" s="106">
        <f t="shared" si="30"/>
        <v>2</v>
      </c>
      <c r="AA610" s="27">
        <f t="shared" si="31"/>
        <v>2</v>
      </c>
    </row>
    <row r="611" spans="1:27" ht="136">
      <c r="A611" s="2">
        <v>2404</v>
      </c>
      <c r="B611" s="2" t="s">
        <v>3060</v>
      </c>
      <c r="C611" s="2">
        <v>463</v>
      </c>
      <c r="E611" s="219" t="s">
        <v>4541</v>
      </c>
      <c r="F611" s="5" t="s">
        <v>822</v>
      </c>
      <c r="G611" s="5" t="s">
        <v>3061</v>
      </c>
      <c r="H611" s="37"/>
      <c r="I611" s="37"/>
      <c r="J611" s="37"/>
      <c r="K611" s="37"/>
      <c r="L611" s="37"/>
      <c r="M611" s="37"/>
      <c r="P611" s="147">
        <v>1</v>
      </c>
      <c r="Q611" s="148" t="s">
        <v>5248</v>
      </c>
      <c r="R611" s="148"/>
      <c r="S611" s="50">
        <v>1</v>
      </c>
      <c r="T611" s="52"/>
      <c r="U611" s="147"/>
      <c r="V611" s="148"/>
      <c r="W611" s="148"/>
      <c r="X611" s="50"/>
      <c r="Y611" s="52"/>
      <c r="Z611" s="106">
        <f t="shared" si="30"/>
        <v>1</v>
      </c>
      <c r="AA611" s="27">
        <f t="shared" si="31"/>
        <v>1</v>
      </c>
    </row>
    <row r="612" spans="1:27" ht="153">
      <c r="A612" s="2">
        <v>2405</v>
      </c>
      <c r="B612" s="2" t="s">
        <v>3062</v>
      </c>
      <c r="C612" s="2">
        <v>464</v>
      </c>
      <c r="E612" s="219" t="s">
        <v>4542</v>
      </c>
      <c r="F612" s="5" t="s">
        <v>824</v>
      </c>
      <c r="G612" s="5" t="s">
        <v>3063</v>
      </c>
      <c r="H612" s="37"/>
      <c r="I612" s="37"/>
      <c r="J612" s="37"/>
      <c r="K612" s="37"/>
      <c r="L612" s="37"/>
      <c r="M612" s="37"/>
      <c r="P612" s="147">
        <v>2</v>
      </c>
      <c r="Q612" s="148" t="s">
        <v>5249</v>
      </c>
      <c r="R612" s="148"/>
      <c r="S612" s="50">
        <v>2</v>
      </c>
      <c r="T612" s="52"/>
      <c r="U612" s="147"/>
      <c r="V612" s="148"/>
      <c r="W612" s="148"/>
      <c r="X612" s="50"/>
      <c r="Y612" s="52"/>
      <c r="Z612" s="106">
        <f t="shared" si="30"/>
        <v>2</v>
      </c>
      <c r="AA612" s="27">
        <f t="shared" si="31"/>
        <v>2</v>
      </c>
    </row>
    <row r="613" spans="1:27" ht="170">
      <c r="A613" s="2">
        <v>2406</v>
      </c>
      <c r="B613" s="2" t="s">
        <v>3064</v>
      </c>
      <c r="C613" s="2">
        <v>465</v>
      </c>
      <c r="E613" s="128" t="s">
        <v>4544</v>
      </c>
      <c r="F613" s="5" t="s">
        <v>826</v>
      </c>
      <c r="G613" s="5" t="s">
        <v>3065</v>
      </c>
      <c r="H613" s="37"/>
      <c r="I613" s="218" t="s">
        <v>4543</v>
      </c>
      <c r="J613" s="37"/>
      <c r="K613" s="37"/>
      <c r="L613" s="37"/>
      <c r="M613" s="37"/>
      <c r="P613" s="147">
        <v>3</v>
      </c>
      <c r="Q613" s="148"/>
      <c r="R613" s="148"/>
      <c r="S613" s="50">
        <v>2.5</v>
      </c>
      <c r="T613" s="52"/>
      <c r="U613" s="147"/>
      <c r="V613" s="148"/>
      <c r="W613" s="148"/>
      <c r="X613" s="50"/>
      <c r="Y613" s="52"/>
      <c r="Z613" s="106">
        <f t="shared" si="30"/>
        <v>3</v>
      </c>
      <c r="AA613" s="27">
        <f t="shared" si="31"/>
        <v>2.5</v>
      </c>
    </row>
    <row r="614" spans="1:27" ht="409.6">
      <c r="A614" s="2">
        <v>2407</v>
      </c>
      <c r="B614" s="2" t="s">
        <v>3066</v>
      </c>
      <c r="C614" s="2">
        <v>466</v>
      </c>
      <c r="E614" s="128" t="s">
        <v>4547</v>
      </c>
      <c r="F614" s="5" t="s">
        <v>828</v>
      </c>
      <c r="G614" s="5" t="s">
        <v>3067</v>
      </c>
      <c r="H614" s="37"/>
      <c r="I614" s="218" t="s">
        <v>4545</v>
      </c>
      <c r="J614" s="37"/>
      <c r="K614" s="37"/>
      <c r="L614" s="37"/>
      <c r="M614" s="218" t="s">
        <v>4546</v>
      </c>
      <c r="P614" s="147">
        <v>2</v>
      </c>
      <c r="Q614" s="148"/>
      <c r="R614" s="148"/>
      <c r="S614" s="50">
        <v>2</v>
      </c>
      <c r="T614" s="52"/>
      <c r="U614" s="147"/>
      <c r="V614" s="148"/>
      <c r="W614" s="148"/>
      <c r="X614" s="50"/>
      <c r="Y614" s="52"/>
      <c r="Z614" s="106">
        <f t="shared" si="30"/>
        <v>2</v>
      </c>
      <c r="AA614" s="27">
        <f t="shared" si="31"/>
        <v>2</v>
      </c>
    </row>
    <row r="615" spans="1:27" s="6" customFormat="1" ht="17">
      <c r="A615" s="2" t="s">
        <v>489</v>
      </c>
      <c r="H615" s="2"/>
      <c r="P615" s="226"/>
      <c r="Q615" s="226"/>
      <c r="R615" s="226"/>
      <c r="S615" s="226"/>
      <c r="T615" s="226"/>
      <c r="U615" s="226"/>
      <c r="V615" s="226"/>
      <c r="W615" s="226"/>
      <c r="X615" s="226"/>
      <c r="Y615" s="226"/>
    </row>
    <row r="616" spans="1:27" s="6" customFormat="1" ht="17">
      <c r="A616" s="2" t="s">
        <v>489</v>
      </c>
      <c r="H616" s="2"/>
      <c r="P616" s="226"/>
      <c r="Q616" s="226"/>
      <c r="R616" s="226"/>
      <c r="S616" s="226"/>
      <c r="T616" s="226"/>
      <c r="U616" s="226"/>
      <c r="V616" s="226"/>
      <c r="W616" s="226"/>
      <c r="X616" s="226"/>
      <c r="Y616" s="226"/>
    </row>
    <row r="617" spans="1:27" s="6" customFormat="1" ht="37">
      <c r="A617" s="2" t="s">
        <v>489</v>
      </c>
      <c r="E617" s="232" t="s">
        <v>36</v>
      </c>
      <c r="F617" s="232"/>
      <c r="G617" s="232"/>
      <c r="H617" s="2"/>
      <c r="P617" s="226"/>
      <c r="Q617" s="226"/>
      <c r="R617" s="226"/>
      <c r="S617" s="226"/>
      <c r="T617" s="226"/>
      <c r="U617" s="226"/>
      <c r="V617" s="226"/>
      <c r="W617" s="226"/>
      <c r="X617" s="226"/>
      <c r="Y617" s="226"/>
    </row>
    <row r="618" spans="1:27" s="6" customFormat="1" ht="19">
      <c r="A618" s="2" t="s">
        <v>489</v>
      </c>
      <c r="E618" s="231" t="s">
        <v>1031</v>
      </c>
      <c r="F618" s="231"/>
      <c r="G618" s="231"/>
      <c r="H618" s="2"/>
      <c r="P618" s="226"/>
      <c r="Q618" s="226"/>
      <c r="R618" s="226"/>
      <c r="S618" s="226"/>
      <c r="T618" s="226"/>
      <c r="U618" s="226"/>
      <c r="V618" s="226"/>
      <c r="W618" s="226"/>
      <c r="X618" s="226"/>
      <c r="Y618" s="226"/>
    </row>
    <row r="619" spans="1:27" s="6" customFormat="1" ht="17">
      <c r="A619" s="2" t="s">
        <v>489</v>
      </c>
      <c r="B619" s="2" t="s">
        <v>489</v>
      </c>
      <c r="E619" s="195" t="s">
        <v>1144</v>
      </c>
      <c r="H619" s="2"/>
      <c r="P619" s="226"/>
      <c r="Q619" s="226"/>
      <c r="R619" s="226"/>
      <c r="S619" s="226"/>
      <c r="T619" s="226"/>
      <c r="U619" s="226"/>
      <c r="V619" s="226"/>
      <c r="W619" s="226"/>
      <c r="X619" s="226"/>
      <c r="Y619" s="226"/>
    </row>
    <row r="620" spans="1:27" ht="170">
      <c r="A620" s="2">
        <v>2408</v>
      </c>
      <c r="B620" s="2" t="s">
        <v>3068</v>
      </c>
      <c r="C620" s="2">
        <v>595</v>
      </c>
      <c r="D620" s="3" t="s">
        <v>36</v>
      </c>
      <c r="E620" s="5" t="s">
        <v>1034</v>
      </c>
      <c r="F620" s="5" t="s">
        <v>1089</v>
      </c>
      <c r="G620" s="5" t="s">
        <v>3069</v>
      </c>
      <c r="H620" s="37"/>
      <c r="I620" s="218" t="s">
        <v>4548</v>
      </c>
      <c r="J620" s="37"/>
      <c r="K620" s="37"/>
      <c r="L620" s="37"/>
      <c r="M620" s="37"/>
      <c r="N620" s="220">
        <v>1</v>
      </c>
      <c r="O620" s="220">
        <v>1</v>
      </c>
      <c r="P620" s="147">
        <v>1</v>
      </c>
      <c r="Q620" s="148"/>
      <c r="R620" s="148"/>
      <c r="S620" s="50">
        <v>1</v>
      </c>
      <c r="T620" s="52"/>
      <c r="U620" s="147"/>
      <c r="V620" s="148"/>
      <c r="W620" s="148"/>
      <c r="X620" s="50"/>
      <c r="Y620" s="52"/>
      <c r="Z620" s="106">
        <f t="shared" ref="Z620:Z642" si="32">IF(U620&lt;&gt;"",U620,IF(P620&lt;&gt;"",P620,IF(N620&lt;&gt;"",N620,"")))</f>
        <v>1</v>
      </c>
      <c r="AA620" s="27">
        <f t="shared" ref="AA620:AA642" si="33">IF(X620&lt;&gt;"",X620,IF(S620&lt;&gt;"",S620,IF(O620&lt;&gt;"",O620,"")))</f>
        <v>1</v>
      </c>
    </row>
    <row r="621" spans="1:27" ht="409.6">
      <c r="A621" s="2">
        <v>2409</v>
      </c>
      <c r="B621" s="2" t="s">
        <v>3070</v>
      </c>
      <c r="C621" s="2">
        <v>596</v>
      </c>
      <c r="D621" s="3" t="s">
        <v>36</v>
      </c>
      <c r="E621" s="5" t="s">
        <v>1035</v>
      </c>
      <c r="F621" s="5" t="s">
        <v>1090</v>
      </c>
      <c r="G621" s="5" t="s">
        <v>3071</v>
      </c>
      <c r="H621" s="37"/>
      <c r="I621" s="218" t="s">
        <v>4549</v>
      </c>
      <c r="J621" s="37"/>
      <c r="K621" s="218" t="s">
        <v>4550</v>
      </c>
      <c r="L621" s="37"/>
      <c r="M621" s="37"/>
      <c r="N621" s="220">
        <v>3</v>
      </c>
      <c r="O621" s="220">
        <v>3</v>
      </c>
      <c r="P621" s="147">
        <v>3</v>
      </c>
      <c r="Q621" s="148"/>
      <c r="R621" s="148"/>
      <c r="S621" s="50">
        <v>3</v>
      </c>
      <c r="T621" s="52"/>
      <c r="U621" s="147"/>
      <c r="V621" s="148"/>
      <c r="W621" s="148"/>
      <c r="X621" s="50"/>
      <c r="Y621" s="52"/>
      <c r="Z621" s="106">
        <f t="shared" si="32"/>
        <v>3</v>
      </c>
      <c r="AA621" s="27">
        <f t="shared" si="33"/>
        <v>3</v>
      </c>
    </row>
    <row r="622" spans="1:27" s="6" customFormat="1" ht="17">
      <c r="A622" s="2" t="s">
        <v>489</v>
      </c>
      <c r="H622" s="2"/>
      <c r="P622" s="226"/>
      <c r="Q622" s="226"/>
      <c r="R622" s="226"/>
      <c r="S622" s="226"/>
      <c r="T622" s="226"/>
      <c r="U622" s="226"/>
      <c r="V622" s="226"/>
      <c r="W622" s="226"/>
      <c r="X622" s="226"/>
      <c r="Y622" s="226"/>
    </row>
    <row r="623" spans="1:27" ht="409.6">
      <c r="A623" s="2">
        <v>2410</v>
      </c>
      <c r="B623" s="2" t="s">
        <v>3072</v>
      </c>
      <c r="C623" s="2">
        <v>597</v>
      </c>
      <c r="E623" s="128" t="s">
        <v>4553</v>
      </c>
      <c r="F623" s="5" t="s">
        <v>3073</v>
      </c>
      <c r="G623" s="5" t="s">
        <v>3074</v>
      </c>
      <c r="H623" s="37"/>
      <c r="I623" s="218" t="s">
        <v>4551</v>
      </c>
      <c r="J623" s="37"/>
      <c r="K623" s="218" t="s">
        <v>4552</v>
      </c>
      <c r="L623" s="37"/>
      <c r="M623" s="37"/>
      <c r="P623" s="147">
        <v>3</v>
      </c>
      <c r="Q623" s="148" t="s">
        <v>5250</v>
      </c>
      <c r="R623" s="148"/>
      <c r="S623" s="50">
        <v>3</v>
      </c>
      <c r="T623" s="52"/>
      <c r="U623" s="147"/>
      <c r="V623" s="148"/>
      <c r="W623" s="148"/>
      <c r="X623" s="50"/>
      <c r="Y623" s="52"/>
      <c r="Z623" s="106">
        <f t="shared" si="32"/>
        <v>3</v>
      </c>
      <c r="AA623" s="27">
        <f t="shared" si="33"/>
        <v>3</v>
      </c>
    </row>
    <row r="624" spans="1:27" ht="409.6">
      <c r="A624" s="2">
        <v>2411</v>
      </c>
      <c r="B624" s="2" t="s">
        <v>3075</v>
      </c>
      <c r="C624" s="2">
        <v>598</v>
      </c>
      <c r="E624" s="128" t="s">
        <v>4557</v>
      </c>
      <c r="F624" s="5" t="s">
        <v>3076</v>
      </c>
      <c r="G624" s="5" t="s">
        <v>3077</v>
      </c>
      <c r="H624" s="37"/>
      <c r="I624" s="218" t="s">
        <v>4554</v>
      </c>
      <c r="J624" s="37"/>
      <c r="K624" s="218" t="s">
        <v>4555</v>
      </c>
      <c r="L624" s="37"/>
      <c r="M624" s="218" t="s">
        <v>4556</v>
      </c>
      <c r="P624" s="147">
        <v>3</v>
      </c>
      <c r="Q624" s="148" t="s">
        <v>5251</v>
      </c>
      <c r="R624" s="148"/>
      <c r="S624" s="50">
        <v>3</v>
      </c>
      <c r="T624" s="52"/>
      <c r="U624" s="147"/>
      <c r="V624" s="148"/>
      <c r="W624" s="148"/>
      <c r="X624" s="50"/>
      <c r="Y624" s="52"/>
      <c r="Z624" s="106">
        <f t="shared" si="32"/>
        <v>3</v>
      </c>
      <c r="AA624" s="27">
        <f t="shared" si="33"/>
        <v>3</v>
      </c>
    </row>
    <row r="625" spans="1:27" s="6" customFormat="1" ht="17">
      <c r="A625" s="2" t="s">
        <v>489</v>
      </c>
      <c r="H625" s="2"/>
      <c r="P625" s="226"/>
      <c r="Q625" s="226"/>
      <c r="R625" s="226"/>
      <c r="S625" s="226"/>
      <c r="T625" s="226"/>
      <c r="U625" s="226"/>
      <c r="V625" s="226"/>
      <c r="W625" s="226"/>
      <c r="X625" s="226"/>
      <c r="Y625" s="226"/>
    </row>
    <row r="626" spans="1:27" ht="388">
      <c r="A626" s="2">
        <v>2412</v>
      </c>
      <c r="B626" s="2" t="s">
        <v>3078</v>
      </c>
      <c r="C626" s="2">
        <v>599</v>
      </c>
      <c r="E626" s="128" t="s">
        <v>4560</v>
      </c>
      <c r="F626" s="5" t="s">
        <v>3079</v>
      </c>
      <c r="G626" s="5" t="s">
        <v>3080</v>
      </c>
      <c r="H626" s="37"/>
      <c r="I626" s="218" t="s">
        <v>4558</v>
      </c>
      <c r="J626" s="37"/>
      <c r="K626" s="218" t="s">
        <v>4559</v>
      </c>
      <c r="L626" s="37"/>
      <c r="M626" s="37"/>
      <c r="P626" s="147">
        <v>2</v>
      </c>
      <c r="Q626" s="148" t="s">
        <v>5252</v>
      </c>
      <c r="R626" s="148"/>
      <c r="S626" s="50">
        <v>2</v>
      </c>
      <c r="T626" s="52"/>
      <c r="U626" s="147"/>
      <c r="V626" s="148"/>
      <c r="W626" s="148"/>
      <c r="X626" s="50"/>
      <c r="Y626" s="52"/>
      <c r="Z626" s="106">
        <f t="shared" si="32"/>
        <v>2</v>
      </c>
      <c r="AA626" s="27">
        <f t="shared" si="33"/>
        <v>2</v>
      </c>
    </row>
    <row r="627" spans="1:27" ht="409.6">
      <c r="A627" s="2">
        <v>2413</v>
      </c>
      <c r="B627" s="2" t="s">
        <v>3081</v>
      </c>
      <c r="C627" s="2">
        <v>600</v>
      </c>
      <c r="E627" s="128" t="s">
        <v>4563</v>
      </c>
      <c r="F627" s="5" t="s">
        <v>3082</v>
      </c>
      <c r="G627" s="5" t="s">
        <v>3083</v>
      </c>
      <c r="H627" s="37"/>
      <c r="I627" s="218" t="s">
        <v>4561</v>
      </c>
      <c r="J627" s="37"/>
      <c r="K627" s="218" t="s">
        <v>4562</v>
      </c>
      <c r="L627" s="37"/>
      <c r="M627" s="37"/>
      <c r="P627" s="147">
        <v>2</v>
      </c>
      <c r="Q627" s="148" t="s">
        <v>5253</v>
      </c>
      <c r="R627" s="148"/>
      <c r="S627" s="50">
        <v>2</v>
      </c>
      <c r="T627" s="52"/>
      <c r="U627" s="147"/>
      <c r="V627" s="148"/>
      <c r="W627" s="148"/>
      <c r="X627" s="50"/>
      <c r="Y627" s="52"/>
      <c r="Z627" s="106">
        <f t="shared" si="32"/>
        <v>2</v>
      </c>
      <c r="AA627" s="27">
        <f t="shared" si="33"/>
        <v>2</v>
      </c>
    </row>
    <row r="628" spans="1:27" ht="409.6">
      <c r="A628" s="2">
        <v>2414</v>
      </c>
      <c r="B628" s="2" t="s">
        <v>3084</v>
      </c>
      <c r="C628" s="2">
        <v>601</v>
      </c>
      <c r="E628" s="128" t="s">
        <v>4565</v>
      </c>
      <c r="F628" s="5" t="s">
        <v>3085</v>
      </c>
      <c r="G628" s="5" t="s">
        <v>3086</v>
      </c>
      <c r="H628" s="37"/>
      <c r="I628" s="218" t="s">
        <v>4564</v>
      </c>
      <c r="J628" s="37"/>
      <c r="K628" s="218" t="s">
        <v>3922</v>
      </c>
      <c r="L628" s="37"/>
      <c r="M628" s="37"/>
      <c r="P628" s="147">
        <v>3</v>
      </c>
      <c r="Q628" s="148"/>
      <c r="R628" s="148"/>
      <c r="S628" s="50">
        <v>3</v>
      </c>
      <c r="T628" s="52"/>
      <c r="U628" s="147"/>
      <c r="V628" s="148"/>
      <c r="W628" s="148"/>
      <c r="X628" s="50"/>
      <c r="Y628" s="52"/>
      <c r="Z628" s="106">
        <f t="shared" si="32"/>
        <v>3</v>
      </c>
      <c r="AA628" s="27">
        <f t="shared" si="33"/>
        <v>3</v>
      </c>
    </row>
    <row r="629" spans="1:27" ht="409.6">
      <c r="A629" s="2">
        <v>2415</v>
      </c>
      <c r="B629" s="2" t="s">
        <v>3087</v>
      </c>
      <c r="C629" s="2">
        <v>602</v>
      </c>
      <c r="E629" s="128" t="s">
        <v>4568</v>
      </c>
      <c r="F629" s="5" t="s">
        <v>3088</v>
      </c>
      <c r="G629" s="5" t="s">
        <v>3089</v>
      </c>
      <c r="H629" s="37"/>
      <c r="I629" s="218" t="s">
        <v>4566</v>
      </c>
      <c r="J629" s="37"/>
      <c r="K629" s="218" t="s">
        <v>4567</v>
      </c>
      <c r="L629" s="37"/>
      <c r="M629" s="37"/>
      <c r="P629" s="147">
        <v>3</v>
      </c>
      <c r="Q629" s="148" t="s">
        <v>5254</v>
      </c>
      <c r="R629" s="148"/>
      <c r="S629" s="50">
        <v>3</v>
      </c>
      <c r="T629" s="52"/>
      <c r="U629" s="147"/>
      <c r="V629" s="148"/>
      <c r="W629" s="148"/>
      <c r="X629" s="50"/>
      <c r="Y629" s="52"/>
      <c r="Z629" s="106">
        <f t="shared" si="32"/>
        <v>3</v>
      </c>
      <c r="AA629" s="27">
        <f t="shared" si="33"/>
        <v>3</v>
      </c>
    </row>
    <row r="630" spans="1:27" ht="409.6">
      <c r="A630" s="2">
        <v>2416</v>
      </c>
      <c r="B630" s="2" t="s">
        <v>3090</v>
      </c>
      <c r="C630" s="2">
        <v>605</v>
      </c>
      <c r="E630" s="128" t="s">
        <v>4570</v>
      </c>
      <c r="F630" s="5" t="s">
        <v>3091</v>
      </c>
      <c r="G630" s="5" t="s">
        <v>3092</v>
      </c>
      <c r="H630" s="37"/>
      <c r="I630" s="218" t="s">
        <v>4569</v>
      </c>
      <c r="J630" s="37"/>
      <c r="K630" s="37"/>
      <c r="L630" s="37"/>
      <c r="M630" s="37"/>
      <c r="P630" s="147">
        <v>3</v>
      </c>
      <c r="Q630" s="148" t="s">
        <v>5255</v>
      </c>
      <c r="R630" s="148"/>
      <c r="S630" s="50">
        <v>3</v>
      </c>
      <c r="T630" s="52"/>
      <c r="U630" s="147"/>
      <c r="V630" s="148"/>
      <c r="W630" s="148"/>
      <c r="X630" s="50"/>
      <c r="Y630" s="52"/>
      <c r="Z630" s="106">
        <f t="shared" si="32"/>
        <v>3</v>
      </c>
      <c r="AA630" s="27">
        <f t="shared" si="33"/>
        <v>3</v>
      </c>
    </row>
    <row r="631" spans="1:27" s="6" customFormat="1" ht="17">
      <c r="A631" s="2" t="s">
        <v>489</v>
      </c>
      <c r="H631" s="2"/>
      <c r="P631" s="226"/>
      <c r="Q631" s="226"/>
      <c r="R631" s="226"/>
      <c r="S631" s="226"/>
      <c r="T631" s="226"/>
      <c r="U631" s="226"/>
      <c r="V631" s="226"/>
      <c r="W631" s="226"/>
      <c r="X631" s="226"/>
      <c r="Y631" s="226"/>
    </row>
    <row r="632" spans="1:27" s="6" customFormat="1" ht="17">
      <c r="A632" s="2" t="s">
        <v>489</v>
      </c>
      <c r="H632" s="2"/>
      <c r="P632" s="226"/>
      <c r="Q632" s="226"/>
      <c r="R632" s="226"/>
      <c r="S632" s="226"/>
      <c r="T632" s="226"/>
      <c r="U632" s="226"/>
      <c r="V632" s="226"/>
      <c r="W632" s="226"/>
      <c r="X632" s="226"/>
      <c r="Y632" s="226"/>
    </row>
    <row r="633" spans="1:27" s="6" customFormat="1" ht="34">
      <c r="A633" s="2" t="s">
        <v>489</v>
      </c>
      <c r="B633" s="2" t="s">
        <v>489</v>
      </c>
      <c r="E633" s="195" t="s">
        <v>1036</v>
      </c>
      <c r="H633" s="2"/>
      <c r="P633" s="226"/>
      <c r="Q633" s="226"/>
      <c r="R633" s="226"/>
      <c r="S633" s="226"/>
      <c r="T633" s="226"/>
      <c r="U633" s="226"/>
      <c r="V633" s="226"/>
      <c r="W633" s="226"/>
      <c r="X633" s="226"/>
      <c r="Y633" s="226"/>
      <c r="Z633" s="6" t="str">
        <f t="shared" si="32"/>
        <v/>
      </c>
      <c r="AA633" s="6" t="str">
        <f t="shared" si="33"/>
        <v/>
      </c>
    </row>
    <row r="634" spans="1:27" ht="409.6">
      <c r="A634" s="2">
        <v>2417</v>
      </c>
      <c r="B634" s="2" t="s">
        <v>3093</v>
      </c>
      <c r="C634" s="2">
        <v>606</v>
      </c>
      <c r="E634" s="128" t="s">
        <v>4572</v>
      </c>
      <c r="F634" s="5" t="s">
        <v>3094</v>
      </c>
      <c r="G634" s="5" t="s">
        <v>3095</v>
      </c>
      <c r="H634" s="37"/>
      <c r="I634" s="218" t="s">
        <v>4571</v>
      </c>
      <c r="J634" s="37"/>
      <c r="K634" s="37"/>
      <c r="L634" s="37"/>
      <c r="M634" s="37"/>
      <c r="P634" s="147">
        <v>3</v>
      </c>
      <c r="Q634" s="148" t="s">
        <v>5256</v>
      </c>
      <c r="R634" s="148"/>
      <c r="S634" s="50">
        <v>3</v>
      </c>
      <c r="T634" s="52"/>
      <c r="U634" s="147"/>
      <c r="V634" s="148"/>
      <c r="W634" s="148"/>
      <c r="X634" s="50"/>
      <c r="Y634" s="52"/>
      <c r="Z634" s="106">
        <f t="shared" si="32"/>
        <v>3</v>
      </c>
      <c r="AA634" s="27">
        <f t="shared" si="33"/>
        <v>3</v>
      </c>
    </row>
    <row r="635" spans="1:27" ht="170">
      <c r="A635" s="2">
        <v>2418</v>
      </c>
      <c r="B635" s="2" t="s">
        <v>3096</v>
      </c>
      <c r="C635" s="2">
        <v>607</v>
      </c>
      <c r="E635" s="128" t="s">
        <v>4574</v>
      </c>
      <c r="F635" s="5" t="s">
        <v>1091</v>
      </c>
      <c r="G635" s="5" t="s">
        <v>3097</v>
      </c>
      <c r="H635" s="37"/>
      <c r="I635" s="218" t="s">
        <v>4573</v>
      </c>
      <c r="J635" s="37"/>
      <c r="K635" s="37"/>
      <c r="L635" s="37"/>
      <c r="M635" s="37"/>
      <c r="P635" s="147">
        <v>3</v>
      </c>
      <c r="Q635" s="148" t="s">
        <v>5257</v>
      </c>
      <c r="R635" s="148"/>
      <c r="S635" s="50">
        <v>3</v>
      </c>
      <c r="T635" s="52"/>
      <c r="U635" s="147"/>
      <c r="V635" s="148"/>
      <c r="W635" s="148"/>
      <c r="X635" s="50"/>
      <c r="Y635" s="52"/>
      <c r="Z635" s="106">
        <f t="shared" si="32"/>
        <v>3</v>
      </c>
      <c r="AA635" s="27">
        <f t="shared" si="33"/>
        <v>3</v>
      </c>
    </row>
    <row r="636" spans="1:27" ht="409.6">
      <c r="A636" s="2">
        <v>2419</v>
      </c>
      <c r="B636" s="2" t="s">
        <v>3098</v>
      </c>
      <c r="C636" s="2">
        <v>608</v>
      </c>
      <c r="E636" s="128" t="s">
        <v>4577</v>
      </c>
      <c r="F636" s="5" t="s">
        <v>3099</v>
      </c>
      <c r="G636" s="5" t="s">
        <v>3100</v>
      </c>
      <c r="H636" s="37"/>
      <c r="I636" s="218" t="s">
        <v>4575</v>
      </c>
      <c r="J636" s="37"/>
      <c r="K636" s="218" t="s">
        <v>4576</v>
      </c>
      <c r="L636" s="37"/>
      <c r="M636" s="37"/>
      <c r="P636" s="147">
        <v>2</v>
      </c>
      <c r="Q636" s="148" t="s">
        <v>5258</v>
      </c>
      <c r="R636" s="148"/>
      <c r="S636" s="50">
        <v>2</v>
      </c>
      <c r="T636" s="52"/>
      <c r="U636" s="147"/>
      <c r="V636" s="148"/>
      <c r="W636" s="148"/>
      <c r="X636" s="50"/>
      <c r="Y636" s="52"/>
      <c r="Z636" s="106">
        <f t="shared" si="32"/>
        <v>2</v>
      </c>
      <c r="AA636" s="27">
        <f t="shared" si="33"/>
        <v>2</v>
      </c>
    </row>
    <row r="637" spans="1:27" ht="272">
      <c r="A637" s="2">
        <v>2420</v>
      </c>
      <c r="B637" s="2" t="s">
        <v>3101</v>
      </c>
      <c r="C637" s="2">
        <v>609</v>
      </c>
      <c r="E637" s="128" t="s">
        <v>4579</v>
      </c>
      <c r="F637" s="5" t="s">
        <v>3102</v>
      </c>
      <c r="G637" s="5" t="s">
        <v>3103</v>
      </c>
      <c r="H637" s="37"/>
      <c r="I637" s="218" t="s">
        <v>4578</v>
      </c>
      <c r="J637" s="37"/>
      <c r="K637" s="37"/>
      <c r="L637" s="37"/>
      <c r="M637" s="37"/>
      <c r="P637" s="147">
        <v>3</v>
      </c>
      <c r="Q637" s="148" t="s">
        <v>5259</v>
      </c>
      <c r="R637" s="148"/>
      <c r="S637" s="50">
        <v>3</v>
      </c>
      <c r="T637" s="52"/>
      <c r="U637" s="147"/>
      <c r="V637" s="148"/>
      <c r="W637" s="148"/>
      <c r="X637" s="50"/>
      <c r="Y637" s="52"/>
      <c r="Z637" s="106">
        <f t="shared" si="32"/>
        <v>3</v>
      </c>
      <c r="AA637" s="27">
        <f t="shared" si="33"/>
        <v>3</v>
      </c>
    </row>
    <row r="638" spans="1:27" ht="238">
      <c r="A638" s="2">
        <v>2421</v>
      </c>
      <c r="B638" s="2" t="s">
        <v>3104</v>
      </c>
      <c r="C638" s="2">
        <v>610</v>
      </c>
      <c r="D638" s="3" t="s">
        <v>36</v>
      </c>
      <c r="E638" s="5" t="s">
        <v>1041</v>
      </c>
      <c r="F638" s="5" t="s">
        <v>3105</v>
      </c>
      <c r="G638" s="5" t="s">
        <v>3106</v>
      </c>
      <c r="H638" s="37"/>
      <c r="I638" s="218" t="s">
        <v>4580</v>
      </c>
      <c r="J638" s="37"/>
      <c r="K638" s="37"/>
      <c r="L638" s="37"/>
      <c r="M638" s="37"/>
      <c r="N638" s="220">
        <v>3</v>
      </c>
      <c r="O638" s="220">
        <v>3</v>
      </c>
      <c r="P638" s="147">
        <v>3</v>
      </c>
      <c r="Q638" s="148" t="s">
        <v>1629</v>
      </c>
      <c r="R638" s="148"/>
      <c r="S638" s="50">
        <v>3</v>
      </c>
      <c r="T638" s="52"/>
      <c r="U638" s="147"/>
      <c r="V638" s="148"/>
      <c r="W638" s="148"/>
      <c r="X638" s="50"/>
      <c r="Y638" s="52"/>
      <c r="Z638" s="106">
        <f t="shared" si="32"/>
        <v>3</v>
      </c>
      <c r="AA638" s="27">
        <f t="shared" si="33"/>
        <v>3</v>
      </c>
    </row>
    <row r="639" spans="1:27" ht="409.6">
      <c r="A639" s="2">
        <v>2422</v>
      </c>
      <c r="B639" s="2" t="s">
        <v>3107</v>
      </c>
      <c r="C639" s="2">
        <v>611</v>
      </c>
      <c r="E639" s="128" t="s">
        <v>4583</v>
      </c>
      <c r="F639" s="5" t="s">
        <v>3108</v>
      </c>
      <c r="G639" s="5" t="s">
        <v>3109</v>
      </c>
      <c r="H639" s="37"/>
      <c r="I639" s="218" t="s">
        <v>4581</v>
      </c>
      <c r="J639" s="37"/>
      <c r="K639" s="218" t="s">
        <v>4582</v>
      </c>
      <c r="L639" s="37"/>
      <c r="M639" s="37"/>
      <c r="P639" s="147">
        <v>2</v>
      </c>
      <c r="Q639" s="148" t="s">
        <v>5260</v>
      </c>
      <c r="R639" s="148"/>
      <c r="S639" s="50">
        <v>2</v>
      </c>
      <c r="T639" s="52"/>
      <c r="U639" s="147"/>
      <c r="V639" s="148"/>
      <c r="W639" s="148"/>
      <c r="X639" s="50"/>
      <c r="Y639" s="52"/>
      <c r="Z639" s="106">
        <f t="shared" si="32"/>
        <v>2</v>
      </c>
      <c r="AA639" s="27">
        <f t="shared" si="33"/>
        <v>2</v>
      </c>
    </row>
    <row r="640" spans="1:27" ht="255">
      <c r="A640" s="2">
        <v>2423</v>
      </c>
      <c r="B640" s="2" t="s">
        <v>3110</v>
      </c>
      <c r="C640" s="2">
        <v>612</v>
      </c>
      <c r="D640" s="3" t="s">
        <v>36</v>
      </c>
      <c r="E640" s="5" t="s">
        <v>3111</v>
      </c>
      <c r="F640" s="5" t="s">
        <v>1155</v>
      </c>
      <c r="G640" s="5" t="s">
        <v>3112</v>
      </c>
      <c r="H640" s="37"/>
      <c r="I640" s="218" t="s">
        <v>4584</v>
      </c>
      <c r="J640" s="37"/>
      <c r="K640" s="218" t="s">
        <v>4585</v>
      </c>
      <c r="L640" s="37"/>
      <c r="M640" s="37"/>
      <c r="N640" s="220">
        <v>3</v>
      </c>
      <c r="O640" s="220">
        <v>3</v>
      </c>
      <c r="P640" s="147">
        <v>3</v>
      </c>
      <c r="Q640" s="148" t="s">
        <v>5261</v>
      </c>
      <c r="R640" s="148"/>
      <c r="S640" s="50">
        <v>3</v>
      </c>
      <c r="T640" s="52"/>
      <c r="U640" s="147"/>
      <c r="V640" s="148"/>
      <c r="W640" s="148"/>
      <c r="X640" s="50"/>
      <c r="Y640" s="52"/>
      <c r="Z640" s="106">
        <f t="shared" si="32"/>
        <v>3</v>
      </c>
      <c r="AA640" s="27">
        <f t="shared" si="33"/>
        <v>3</v>
      </c>
    </row>
    <row r="641" spans="1:27" ht="409.6">
      <c r="A641" s="2">
        <v>2424</v>
      </c>
      <c r="B641" s="2" t="s">
        <v>3113</v>
      </c>
      <c r="C641" s="2">
        <v>613</v>
      </c>
      <c r="E641" s="128" t="s">
        <v>4588</v>
      </c>
      <c r="F641" s="5" t="s">
        <v>3114</v>
      </c>
      <c r="G641" s="5" t="s">
        <v>3115</v>
      </c>
      <c r="H641" s="37"/>
      <c r="I641" s="218" t="s">
        <v>4586</v>
      </c>
      <c r="J641" s="37"/>
      <c r="K641" s="218" t="s">
        <v>4587</v>
      </c>
      <c r="L641" s="37"/>
      <c r="M641" s="37"/>
      <c r="P641" s="147">
        <v>4</v>
      </c>
      <c r="Q641" s="148" t="s">
        <v>5262</v>
      </c>
      <c r="R641" s="148"/>
      <c r="S641" s="224">
        <v>3</v>
      </c>
      <c r="T641" s="52" t="s">
        <v>5502</v>
      </c>
      <c r="U641" s="147"/>
      <c r="V641" s="148"/>
      <c r="W641" s="148"/>
      <c r="X641" s="50">
        <v>4</v>
      </c>
      <c r="Y641" s="52"/>
      <c r="Z641" s="106">
        <f t="shared" si="32"/>
        <v>4</v>
      </c>
      <c r="AA641" s="27">
        <f t="shared" si="33"/>
        <v>4</v>
      </c>
    </row>
    <row r="642" spans="1:27" ht="409.6">
      <c r="A642" s="2">
        <v>2425</v>
      </c>
      <c r="B642" s="2" t="s">
        <v>3116</v>
      </c>
      <c r="C642" s="2">
        <v>614</v>
      </c>
      <c r="E642" s="128" t="s">
        <v>4591</v>
      </c>
      <c r="F642" s="5" t="s">
        <v>3117</v>
      </c>
      <c r="G642" s="5" t="s">
        <v>3118</v>
      </c>
      <c r="H642" s="37"/>
      <c r="I642" s="218" t="s">
        <v>4589</v>
      </c>
      <c r="J642" s="37"/>
      <c r="K642" s="218" t="s">
        <v>4590</v>
      </c>
      <c r="L642" s="37"/>
      <c r="M642" s="37"/>
      <c r="P642" s="147">
        <v>4</v>
      </c>
      <c r="Q642" s="148" t="s">
        <v>1845</v>
      </c>
      <c r="R642" s="148"/>
      <c r="S642" s="50">
        <v>4</v>
      </c>
      <c r="T642" s="52" t="s">
        <v>5503</v>
      </c>
      <c r="U642" s="147"/>
      <c r="V642" s="148"/>
      <c r="W642" s="148"/>
      <c r="X642" s="50"/>
      <c r="Y642" s="52"/>
      <c r="Z642" s="106">
        <f t="shared" si="32"/>
        <v>4</v>
      </c>
      <c r="AA642" s="27">
        <f t="shared" si="33"/>
        <v>4</v>
      </c>
    </row>
    <row r="643" spans="1:27" s="6" customFormat="1" ht="17">
      <c r="A643" s="2" t="s">
        <v>489</v>
      </c>
      <c r="H643" s="2"/>
      <c r="P643" s="226"/>
      <c r="Q643" s="226"/>
      <c r="R643" s="226"/>
      <c r="S643" s="226"/>
      <c r="T643" s="226"/>
      <c r="U643" s="226"/>
      <c r="V643" s="226"/>
      <c r="W643" s="226"/>
      <c r="X643" s="226"/>
      <c r="Y643" s="226"/>
    </row>
    <row r="644" spans="1:27" s="6" customFormat="1" ht="17">
      <c r="A644" s="2" t="s">
        <v>489</v>
      </c>
      <c r="H644" s="2"/>
      <c r="P644" s="226"/>
      <c r="Q644" s="226"/>
      <c r="R644" s="226"/>
      <c r="S644" s="226"/>
      <c r="T644" s="226"/>
      <c r="U644" s="226"/>
      <c r="V644" s="226"/>
      <c r="W644" s="226"/>
      <c r="X644" s="226"/>
      <c r="Y644" s="226"/>
    </row>
    <row r="645" spans="1:27" ht="19">
      <c r="A645" s="2" t="s">
        <v>489</v>
      </c>
      <c r="B645" s="2" t="s">
        <v>489</v>
      </c>
      <c r="E645" s="231" t="s">
        <v>1032</v>
      </c>
      <c r="F645" s="231"/>
      <c r="G645" s="231"/>
      <c r="P645" s="226"/>
      <c r="Q645" s="226"/>
      <c r="R645" s="226"/>
      <c r="S645" s="226"/>
      <c r="T645" s="226"/>
      <c r="U645" s="226"/>
      <c r="V645" s="226"/>
      <c r="W645" s="226"/>
      <c r="X645" s="226"/>
      <c r="Y645" s="226"/>
      <c r="Z645" s="6"/>
      <c r="AA645" s="6"/>
    </row>
    <row r="646" spans="1:27" s="6" customFormat="1" ht="34">
      <c r="A646" s="2" t="s">
        <v>489</v>
      </c>
      <c r="B646" s="2" t="s">
        <v>489</v>
      </c>
      <c r="E646" s="195" t="s">
        <v>1050</v>
      </c>
      <c r="H646" s="2"/>
      <c r="P646" s="226"/>
      <c r="Q646" s="226"/>
      <c r="R646" s="226"/>
      <c r="S646" s="226"/>
      <c r="T646" s="226"/>
      <c r="U646" s="226"/>
      <c r="V646" s="226"/>
      <c r="W646" s="226"/>
      <c r="X646" s="226"/>
      <c r="Y646" s="226"/>
      <c r="Z646" s="6" t="str">
        <f t="shared" ref="Z646:Z685" si="34">IF(U646&lt;&gt;"",U646,IF(P646&lt;&gt;"",P646,IF(N646&lt;&gt;"",N646,"")))</f>
        <v/>
      </c>
      <c r="AA646" s="6" t="str">
        <f t="shared" ref="AA646:AA685" si="35">IF(X646&lt;&gt;"",X646,IF(S646&lt;&gt;"",S646,IF(O646&lt;&gt;"",O646,"")))</f>
        <v/>
      </c>
    </row>
    <row r="647" spans="1:27" ht="404">
      <c r="A647" s="2">
        <v>2426</v>
      </c>
      <c r="B647" s="2" t="s">
        <v>3119</v>
      </c>
      <c r="C647" s="2">
        <v>615</v>
      </c>
      <c r="E647" s="128" t="s">
        <v>4595</v>
      </c>
      <c r="F647" s="5" t="s">
        <v>1158</v>
      </c>
      <c r="G647" s="5" t="s">
        <v>3120</v>
      </c>
      <c r="H647" s="37"/>
      <c r="I647" s="218" t="s">
        <v>4592</v>
      </c>
      <c r="J647" s="37"/>
      <c r="K647" s="218" t="s">
        <v>4593</v>
      </c>
      <c r="L647" s="37"/>
      <c r="M647" s="218" t="s">
        <v>4594</v>
      </c>
      <c r="P647" s="147">
        <v>3</v>
      </c>
      <c r="Q647" s="148" t="s">
        <v>5263</v>
      </c>
      <c r="R647" s="148"/>
      <c r="S647" s="50">
        <v>3</v>
      </c>
      <c r="T647" s="52" t="s">
        <v>5504</v>
      </c>
      <c r="U647" s="147"/>
      <c r="V647" s="148"/>
      <c r="W647" s="148"/>
      <c r="X647" s="50">
        <v>3</v>
      </c>
      <c r="Y647" s="52"/>
      <c r="Z647" s="106">
        <f t="shared" si="34"/>
        <v>3</v>
      </c>
      <c r="AA647" s="27">
        <f t="shared" si="35"/>
        <v>3</v>
      </c>
    </row>
    <row r="648" spans="1:27" ht="340">
      <c r="A648" s="2">
        <v>2427</v>
      </c>
      <c r="B648" s="2" t="s">
        <v>3121</v>
      </c>
      <c r="C648" s="2">
        <v>616</v>
      </c>
      <c r="E648" s="128" t="s">
        <v>4598</v>
      </c>
      <c r="F648" s="5" t="s">
        <v>1159</v>
      </c>
      <c r="G648" s="5" t="s">
        <v>3122</v>
      </c>
      <c r="H648" s="37"/>
      <c r="I648" s="218" t="s">
        <v>4596</v>
      </c>
      <c r="J648" s="37"/>
      <c r="K648" s="218" t="s">
        <v>4597</v>
      </c>
      <c r="L648" s="37"/>
      <c r="M648" s="37"/>
      <c r="P648" s="147">
        <v>3</v>
      </c>
      <c r="Q648" s="148" t="s">
        <v>5264</v>
      </c>
      <c r="R648" s="148"/>
      <c r="S648" s="50">
        <v>2.5</v>
      </c>
      <c r="T648" s="52" t="s">
        <v>5505</v>
      </c>
      <c r="U648" s="147"/>
      <c r="V648" s="148"/>
      <c r="W648" s="148"/>
      <c r="X648" s="50"/>
      <c r="Y648" s="52"/>
      <c r="Z648" s="106">
        <f t="shared" si="34"/>
        <v>3</v>
      </c>
      <c r="AA648" s="27">
        <f t="shared" si="35"/>
        <v>2.5</v>
      </c>
    </row>
    <row r="649" spans="1:27" ht="221">
      <c r="A649" s="2">
        <v>2428</v>
      </c>
      <c r="B649" s="2" t="s">
        <v>3123</v>
      </c>
      <c r="C649" s="2">
        <v>617</v>
      </c>
      <c r="E649" s="128" t="s">
        <v>4600</v>
      </c>
      <c r="F649" s="5" t="s">
        <v>947</v>
      </c>
      <c r="G649" s="5" t="s">
        <v>3124</v>
      </c>
      <c r="H649" s="37"/>
      <c r="I649" s="218" t="s">
        <v>4599</v>
      </c>
      <c r="J649" s="37"/>
      <c r="K649" s="37"/>
      <c r="L649" s="37"/>
      <c r="M649" s="37"/>
      <c r="P649" s="147">
        <v>3</v>
      </c>
      <c r="Q649" s="148" t="s">
        <v>5265</v>
      </c>
      <c r="R649" s="148"/>
      <c r="S649" s="50">
        <v>3</v>
      </c>
      <c r="T649" s="52"/>
      <c r="U649" s="147"/>
      <c r="V649" s="148"/>
      <c r="W649" s="148"/>
      <c r="X649" s="50"/>
      <c r="Y649" s="52"/>
      <c r="Z649" s="106">
        <f t="shared" si="34"/>
        <v>3</v>
      </c>
      <c r="AA649" s="27">
        <f t="shared" si="35"/>
        <v>3</v>
      </c>
    </row>
    <row r="650" spans="1:27" s="6" customFormat="1" ht="17">
      <c r="A650" s="2" t="s">
        <v>489</v>
      </c>
      <c r="H650" s="2"/>
      <c r="P650" s="226"/>
      <c r="Q650" s="226"/>
      <c r="R650" s="226"/>
      <c r="S650" s="226"/>
      <c r="T650" s="226"/>
      <c r="U650" s="226"/>
      <c r="V650" s="226"/>
      <c r="W650" s="226"/>
      <c r="X650" s="226"/>
      <c r="Y650" s="226"/>
    </row>
    <row r="651" spans="1:27" s="6" customFormat="1" ht="17">
      <c r="A651" s="2" t="s">
        <v>489</v>
      </c>
      <c r="H651" s="2"/>
      <c r="P651" s="226"/>
      <c r="Q651" s="226"/>
      <c r="R651" s="226"/>
      <c r="S651" s="226"/>
      <c r="T651" s="226"/>
      <c r="U651" s="226"/>
      <c r="V651" s="226"/>
      <c r="W651" s="226"/>
      <c r="X651" s="226"/>
      <c r="Y651" s="226"/>
    </row>
    <row r="652" spans="1:27" s="6" customFormat="1" ht="34">
      <c r="A652" s="2" t="s">
        <v>489</v>
      </c>
      <c r="B652" s="2" t="s">
        <v>489</v>
      </c>
      <c r="E652" s="195" t="s">
        <v>1053</v>
      </c>
      <c r="H652" s="2"/>
      <c r="P652" s="226"/>
      <c r="Q652" s="226"/>
      <c r="R652" s="226"/>
      <c r="S652" s="226"/>
      <c r="T652" s="226"/>
      <c r="U652" s="226"/>
      <c r="V652" s="226"/>
      <c r="W652" s="226"/>
      <c r="X652" s="226"/>
      <c r="Y652" s="226"/>
      <c r="Z652" s="6" t="str">
        <f t="shared" si="34"/>
        <v/>
      </c>
      <c r="AA652" s="6" t="str">
        <f t="shared" si="35"/>
        <v/>
      </c>
    </row>
    <row r="653" spans="1:27" ht="372">
      <c r="A653" s="2">
        <v>2429</v>
      </c>
      <c r="B653" s="2" t="s">
        <v>3125</v>
      </c>
      <c r="C653" s="2">
        <v>618</v>
      </c>
      <c r="E653" s="128" t="s">
        <v>4602</v>
      </c>
      <c r="F653" s="5" t="s">
        <v>1097</v>
      </c>
      <c r="G653" s="5" t="s">
        <v>3126</v>
      </c>
      <c r="H653" s="37"/>
      <c r="I653" s="218" t="s">
        <v>4601</v>
      </c>
      <c r="J653" s="37"/>
      <c r="K653" s="37"/>
      <c r="L653" s="37"/>
      <c r="M653" s="37"/>
      <c r="P653" s="147">
        <v>2</v>
      </c>
      <c r="Q653" s="148" t="s">
        <v>5266</v>
      </c>
      <c r="R653" s="148"/>
      <c r="S653" s="50">
        <v>2</v>
      </c>
      <c r="T653" s="52"/>
      <c r="U653" s="147"/>
      <c r="V653" s="148"/>
      <c r="W653" s="148"/>
      <c r="X653" s="50"/>
      <c r="Y653" s="52"/>
      <c r="Z653" s="106">
        <f t="shared" si="34"/>
        <v>2</v>
      </c>
      <c r="AA653" s="27">
        <f t="shared" si="35"/>
        <v>2</v>
      </c>
    </row>
    <row r="654" spans="1:27" ht="340">
      <c r="A654" s="2">
        <v>2430</v>
      </c>
      <c r="B654" s="2" t="s">
        <v>3127</v>
      </c>
      <c r="C654" s="2">
        <v>619</v>
      </c>
      <c r="E654" s="128" t="s">
        <v>4604</v>
      </c>
      <c r="F654" s="5" t="s">
        <v>3128</v>
      </c>
      <c r="G654" s="5" t="s">
        <v>3129</v>
      </c>
      <c r="H654" s="37"/>
      <c r="I654" s="218" t="s">
        <v>4603</v>
      </c>
      <c r="J654" s="37"/>
      <c r="K654" s="37"/>
      <c r="L654" s="37"/>
      <c r="M654" s="37"/>
      <c r="P654" s="147">
        <v>2</v>
      </c>
      <c r="Q654" s="148" t="s">
        <v>1524</v>
      </c>
      <c r="R654" s="148"/>
      <c r="S654" s="50">
        <v>2</v>
      </c>
      <c r="T654" s="52"/>
      <c r="U654" s="147"/>
      <c r="V654" s="148"/>
      <c r="W654" s="148"/>
      <c r="X654" s="50"/>
      <c r="Y654" s="52"/>
      <c r="Z654" s="106">
        <f t="shared" si="34"/>
        <v>2</v>
      </c>
      <c r="AA654" s="27">
        <f t="shared" si="35"/>
        <v>2</v>
      </c>
    </row>
    <row r="655" spans="1:27" ht="306">
      <c r="A655" s="2">
        <v>2431</v>
      </c>
      <c r="B655" s="2" t="s">
        <v>3130</v>
      </c>
      <c r="C655" s="2">
        <v>620</v>
      </c>
      <c r="E655" s="128" t="s">
        <v>4606</v>
      </c>
      <c r="F655" s="5" t="s">
        <v>3131</v>
      </c>
      <c r="G655" s="5" t="s">
        <v>3132</v>
      </c>
      <c r="H655" s="37"/>
      <c r="I655" s="218" t="s">
        <v>4605</v>
      </c>
      <c r="J655" s="37"/>
      <c r="K655" s="37"/>
      <c r="L655" s="37"/>
      <c r="M655" s="37"/>
      <c r="P655" s="147">
        <v>2</v>
      </c>
      <c r="Q655" s="148"/>
      <c r="R655" s="148"/>
      <c r="S655" s="50">
        <v>1.5</v>
      </c>
      <c r="T655" s="52" t="s">
        <v>5506</v>
      </c>
      <c r="U655" s="147"/>
      <c r="V655" s="148"/>
      <c r="W655" s="148"/>
      <c r="X655" s="50"/>
      <c r="Y655" s="52"/>
      <c r="Z655" s="106">
        <f t="shared" si="34"/>
        <v>2</v>
      </c>
      <c r="AA655" s="27">
        <f t="shared" si="35"/>
        <v>1.5</v>
      </c>
    </row>
    <row r="656" spans="1:27" s="6" customFormat="1" ht="17">
      <c r="A656" s="2" t="s">
        <v>489</v>
      </c>
      <c r="H656" s="2"/>
      <c r="P656" s="226"/>
      <c r="Q656" s="226"/>
      <c r="R656" s="226"/>
      <c r="S656" s="226"/>
      <c r="T656" s="226"/>
      <c r="U656" s="226"/>
      <c r="V656" s="226"/>
      <c r="W656" s="226"/>
      <c r="X656" s="226"/>
      <c r="Y656" s="226"/>
    </row>
    <row r="657" spans="1:27" ht="409.6">
      <c r="A657" s="2">
        <v>2432</v>
      </c>
      <c r="B657" s="2" t="s">
        <v>3133</v>
      </c>
      <c r="C657" s="2">
        <v>622</v>
      </c>
      <c r="E657" s="128" t="s">
        <v>4610</v>
      </c>
      <c r="F657" s="5" t="s">
        <v>3134</v>
      </c>
      <c r="G657" s="5" t="s">
        <v>3135</v>
      </c>
      <c r="H657" s="37"/>
      <c r="I657" s="218" t="s">
        <v>4607</v>
      </c>
      <c r="J657" s="37"/>
      <c r="K657" s="218" t="s">
        <v>4608</v>
      </c>
      <c r="L657" s="37"/>
      <c r="M657" s="218" t="s">
        <v>4609</v>
      </c>
      <c r="P657" s="147">
        <v>3</v>
      </c>
      <c r="Q657" s="148" t="s">
        <v>5267</v>
      </c>
      <c r="R657" s="148"/>
      <c r="S657" s="50">
        <v>3</v>
      </c>
      <c r="T657" s="52"/>
      <c r="U657" s="147"/>
      <c r="V657" s="148"/>
      <c r="W657" s="148"/>
      <c r="X657" s="50"/>
      <c r="Y657" s="52"/>
      <c r="Z657" s="106">
        <f t="shared" si="34"/>
        <v>3</v>
      </c>
      <c r="AA657" s="27">
        <f t="shared" si="35"/>
        <v>3</v>
      </c>
    </row>
    <row r="658" spans="1:27" ht="409.6">
      <c r="A658" s="2">
        <v>2433</v>
      </c>
      <c r="B658" s="2" t="s">
        <v>3136</v>
      </c>
      <c r="C658" s="2">
        <v>623</v>
      </c>
      <c r="E658" s="128" t="s">
        <v>4613</v>
      </c>
      <c r="F658" s="5" t="s">
        <v>1100</v>
      </c>
      <c r="G658" s="5" t="s">
        <v>3137</v>
      </c>
      <c r="H658" s="37"/>
      <c r="I658" s="218" t="s">
        <v>4611</v>
      </c>
      <c r="J658" s="37"/>
      <c r="K658" s="37"/>
      <c r="L658" s="37"/>
      <c r="M658" s="218" t="s">
        <v>4612</v>
      </c>
      <c r="P658" s="147">
        <v>3</v>
      </c>
      <c r="Q658" s="148" t="s">
        <v>5268</v>
      </c>
      <c r="R658" s="148"/>
      <c r="S658" s="50">
        <v>1</v>
      </c>
      <c r="T658" s="52" t="s">
        <v>5507</v>
      </c>
      <c r="U658" s="147"/>
      <c r="V658" s="148"/>
      <c r="W658" s="148"/>
      <c r="X658" s="50"/>
      <c r="Y658" s="52"/>
      <c r="Z658" s="106">
        <f t="shared" si="34"/>
        <v>3</v>
      </c>
      <c r="AA658" s="27">
        <f t="shared" si="35"/>
        <v>1</v>
      </c>
    </row>
    <row r="659" spans="1:27" ht="170">
      <c r="A659" s="2">
        <v>2434</v>
      </c>
      <c r="B659" s="2" t="s">
        <v>3138</v>
      </c>
      <c r="C659" s="2">
        <v>624</v>
      </c>
      <c r="E659" s="128" t="s">
        <v>4616</v>
      </c>
      <c r="F659" s="5" t="s">
        <v>3139</v>
      </c>
      <c r="G659" s="5" t="s">
        <v>3140</v>
      </c>
      <c r="H659" s="37"/>
      <c r="I659" s="218" t="s">
        <v>4614</v>
      </c>
      <c r="J659" s="37"/>
      <c r="K659" s="218" t="s">
        <v>4615</v>
      </c>
      <c r="L659" s="37"/>
      <c r="M659" s="37"/>
      <c r="P659" s="147">
        <v>2</v>
      </c>
      <c r="Q659" s="148" t="s">
        <v>5269</v>
      </c>
      <c r="R659" s="148"/>
      <c r="S659" s="50">
        <v>2.5</v>
      </c>
      <c r="T659" s="52" t="s">
        <v>5508</v>
      </c>
      <c r="U659" s="147"/>
      <c r="V659" s="148"/>
      <c r="W659" s="148"/>
      <c r="X659" s="50"/>
      <c r="Y659" s="52"/>
      <c r="Z659" s="106">
        <f t="shared" si="34"/>
        <v>2</v>
      </c>
      <c r="AA659" s="27">
        <f t="shared" si="35"/>
        <v>2.5</v>
      </c>
    </row>
    <row r="660" spans="1:27" s="6" customFormat="1" ht="17">
      <c r="A660" s="2" t="s">
        <v>489</v>
      </c>
      <c r="H660" s="2"/>
      <c r="P660" s="226"/>
      <c r="Q660" s="226"/>
      <c r="R660" s="226"/>
      <c r="S660" s="226"/>
      <c r="T660" s="226"/>
      <c r="U660" s="226"/>
      <c r="V660" s="226"/>
      <c r="W660" s="226"/>
      <c r="X660" s="226"/>
      <c r="Y660" s="226"/>
    </row>
    <row r="661" spans="1:27" s="6" customFormat="1" ht="17">
      <c r="A661" s="2" t="s">
        <v>489</v>
      </c>
      <c r="H661" s="2"/>
      <c r="P661" s="226"/>
      <c r="Q661" s="226"/>
      <c r="R661" s="226"/>
      <c r="S661" s="226"/>
      <c r="T661" s="226"/>
      <c r="U661" s="226"/>
      <c r="V661" s="226"/>
      <c r="W661" s="226"/>
      <c r="X661" s="226"/>
      <c r="Y661" s="226"/>
    </row>
    <row r="662" spans="1:27" s="6" customFormat="1" ht="17">
      <c r="A662" s="2" t="s">
        <v>489</v>
      </c>
      <c r="B662" s="2" t="s">
        <v>489</v>
      </c>
      <c r="E662" s="195" t="s">
        <v>1061</v>
      </c>
      <c r="H662" s="2"/>
      <c r="P662" s="226"/>
      <c r="Q662" s="226"/>
      <c r="R662" s="226"/>
      <c r="S662" s="226"/>
      <c r="T662" s="226"/>
      <c r="U662" s="226"/>
      <c r="V662" s="226"/>
      <c r="W662" s="226"/>
      <c r="X662" s="226"/>
      <c r="Y662" s="226"/>
      <c r="Z662" s="6" t="str">
        <f t="shared" si="34"/>
        <v/>
      </c>
      <c r="AA662" s="6" t="str">
        <f t="shared" si="35"/>
        <v/>
      </c>
    </row>
    <row r="663" spans="1:27" ht="409.6">
      <c r="A663" s="2">
        <v>2435</v>
      </c>
      <c r="B663" s="2" t="s">
        <v>3141</v>
      </c>
      <c r="C663" s="2">
        <v>625</v>
      </c>
      <c r="E663" s="128" t="s">
        <v>4620</v>
      </c>
      <c r="F663" s="5" t="s">
        <v>3142</v>
      </c>
      <c r="G663" s="5" t="s">
        <v>3143</v>
      </c>
      <c r="H663" s="37"/>
      <c r="I663" s="218" t="s">
        <v>4617</v>
      </c>
      <c r="J663" s="37"/>
      <c r="K663" s="218" t="s">
        <v>4618</v>
      </c>
      <c r="L663" s="37"/>
      <c r="M663" s="218" t="s">
        <v>4619</v>
      </c>
      <c r="P663" s="147">
        <v>3</v>
      </c>
      <c r="Q663" s="148"/>
      <c r="R663" s="148"/>
      <c r="S663" s="50">
        <v>2.5</v>
      </c>
      <c r="T663" s="52" t="s">
        <v>5509</v>
      </c>
      <c r="U663" s="147"/>
      <c r="V663" s="148"/>
      <c r="W663" s="148"/>
      <c r="X663" s="50"/>
      <c r="Y663" s="52"/>
      <c r="Z663" s="106">
        <f t="shared" si="34"/>
        <v>3</v>
      </c>
      <c r="AA663" s="27">
        <f t="shared" si="35"/>
        <v>2.5</v>
      </c>
    </row>
    <row r="664" spans="1:27" ht="409.6">
      <c r="A664" s="2">
        <v>2436</v>
      </c>
      <c r="B664" s="2" t="s">
        <v>3144</v>
      </c>
      <c r="C664" s="2">
        <v>629</v>
      </c>
      <c r="D664" s="3" t="s">
        <v>36</v>
      </c>
      <c r="E664" s="5" t="s">
        <v>1065</v>
      </c>
      <c r="F664" s="5" t="s">
        <v>1103</v>
      </c>
      <c r="G664" s="5" t="s">
        <v>1164</v>
      </c>
      <c r="H664" s="37"/>
      <c r="I664" s="218" t="s">
        <v>4621</v>
      </c>
      <c r="J664" s="37"/>
      <c r="K664" s="37"/>
      <c r="L664" s="37"/>
      <c r="M664" s="37"/>
      <c r="N664" s="220">
        <v>3</v>
      </c>
      <c r="O664" s="220">
        <v>3</v>
      </c>
      <c r="P664" s="147">
        <v>3</v>
      </c>
      <c r="Q664" s="148"/>
      <c r="R664" s="148"/>
      <c r="S664" s="50">
        <v>2.5</v>
      </c>
      <c r="T664" s="52" t="s">
        <v>5510</v>
      </c>
      <c r="U664" s="147"/>
      <c r="V664" s="148"/>
      <c r="W664" s="148"/>
      <c r="X664" s="50"/>
      <c r="Y664" s="52"/>
      <c r="Z664" s="106">
        <f t="shared" si="34"/>
        <v>3</v>
      </c>
      <c r="AA664" s="27">
        <f t="shared" si="35"/>
        <v>2.5</v>
      </c>
    </row>
    <row r="665" spans="1:27" ht="409.6">
      <c r="A665" s="2">
        <v>2437</v>
      </c>
      <c r="B665" s="2" t="s">
        <v>3145</v>
      </c>
      <c r="C665" s="2">
        <v>630</v>
      </c>
      <c r="D665" s="3" t="s">
        <v>36</v>
      </c>
      <c r="E665" s="5" t="s">
        <v>1066</v>
      </c>
      <c r="F665" s="5" t="s">
        <v>1104</v>
      </c>
      <c r="G665" s="5" t="s">
        <v>3146</v>
      </c>
      <c r="H665" s="37"/>
      <c r="I665" s="218" t="s">
        <v>4622</v>
      </c>
      <c r="J665" s="37"/>
      <c r="K665" s="218" t="s">
        <v>4623</v>
      </c>
      <c r="L665" s="37"/>
      <c r="M665" s="37"/>
      <c r="N665" s="220">
        <v>3</v>
      </c>
      <c r="O665" s="220">
        <v>3</v>
      </c>
      <c r="P665" s="147">
        <v>3</v>
      </c>
      <c r="Q665" s="148" t="s">
        <v>1857</v>
      </c>
      <c r="R665" s="148"/>
      <c r="S665" s="50">
        <v>2.5</v>
      </c>
      <c r="T665" s="52" t="s">
        <v>5511</v>
      </c>
      <c r="U665" s="147"/>
      <c r="V665" s="148"/>
      <c r="W665" s="148"/>
      <c r="X665" s="50"/>
      <c r="Y665" s="52"/>
      <c r="Z665" s="106">
        <f t="shared" si="34"/>
        <v>3</v>
      </c>
      <c r="AA665" s="27">
        <f t="shared" si="35"/>
        <v>2.5</v>
      </c>
    </row>
    <row r="666" spans="1:27" s="6" customFormat="1" ht="17">
      <c r="A666" s="2" t="s">
        <v>489</v>
      </c>
      <c r="H666" s="2"/>
      <c r="P666" s="226"/>
      <c r="Q666" s="226"/>
      <c r="R666" s="226"/>
      <c r="S666" s="226"/>
      <c r="T666" s="226"/>
      <c r="U666" s="226"/>
      <c r="V666" s="226"/>
      <c r="W666" s="226"/>
      <c r="X666" s="226"/>
      <c r="Y666" s="226"/>
    </row>
    <row r="667" spans="1:27" ht="409.6">
      <c r="A667" s="2">
        <v>2438</v>
      </c>
      <c r="B667" s="2" t="s">
        <v>3147</v>
      </c>
      <c r="C667" s="2">
        <v>631</v>
      </c>
      <c r="D667" s="3" t="s">
        <v>36</v>
      </c>
      <c r="E667" s="5" t="s">
        <v>1067</v>
      </c>
      <c r="F667" s="5" t="s">
        <v>1167</v>
      </c>
      <c r="G667" s="5" t="s">
        <v>3148</v>
      </c>
      <c r="H667" s="37"/>
      <c r="I667" s="218" t="s">
        <v>4624</v>
      </c>
      <c r="J667" s="37"/>
      <c r="K667" s="218" t="s">
        <v>4625</v>
      </c>
      <c r="L667" s="37"/>
      <c r="M667" s="37"/>
      <c r="N667" s="220">
        <v>4</v>
      </c>
      <c r="O667" s="220">
        <v>3.5</v>
      </c>
      <c r="P667" s="147">
        <v>4</v>
      </c>
      <c r="Q667" s="148"/>
      <c r="R667" s="148"/>
      <c r="S667" s="50">
        <v>3.5</v>
      </c>
      <c r="T667" s="52" t="s">
        <v>5512</v>
      </c>
      <c r="U667" s="147"/>
      <c r="V667" s="148"/>
      <c r="W667" s="148"/>
      <c r="X667" s="50"/>
      <c r="Y667" s="52"/>
      <c r="Z667" s="106">
        <f t="shared" si="34"/>
        <v>4</v>
      </c>
      <c r="AA667" s="27">
        <f t="shared" si="35"/>
        <v>3.5</v>
      </c>
    </row>
    <row r="668" spans="1:27" s="6" customFormat="1" ht="17">
      <c r="A668" s="2" t="s">
        <v>489</v>
      </c>
      <c r="H668" s="2"/>
      <c r="P668" s="226"/>
      <c r="Q668" s="226"/>
      <c r="R668" s="226"/>
      <c r="S668" s="226"/>
      <c r="T668" s="226"/>
      <c r="U668" s="226"/>
      <c r="V668" s="226"/>
      <c r="W668" s="226"/>
      <c r="X668" s="226"/>
      <c r="Y668" s="226"/>
    </row>
    <row r="669" spans="1:27" s="6" customFormat="1" ht="17">
      <c r="A669" s="2" t="s">
        <v>489</v>
      </c>
      <c r="H669" s="2"/>
      <c r="P669" s="226"/>
      <c r="Q669" s="226"/>
      <c r="R669" s="226"/>
      <c r="S669" s="226"/>
      <c r="T669" s="226"/>
      <c r="U669" s="226"/>
      <c r="V669" s="226"/>
      <c r="W669" s="226"/>
      <c r="X669" s="226"/>
      <c r="Y669" s="226"/>
    </row>
    <row r="670" spans="1:27" s="6" customFormat="1" ht="34">
      <c r="A670" s="2" t="s">
        <v>489</v>
      </c>
      <c r="B670" s="2" t="s">
        <v>489</v>
      </c>
      <c r="E670" s="195" t="s">
        <v>1068</v>
      </c>
      <c r="H670" s="2"/>
      <c r="P670" s="226"/>
      <c r="Q670" s="226"/>
      <c r="R670" s="226"/>
      <c r="S670" s="226"/>
      <c r="T670" s="226"/>
      <c r="U670" s="226"/>
      <c r="V670" s="226"/>
      <c r="W670" s="226"/>
      <c r="X670" s="226"/>
      <c r="Y670" s="226"/>
      <c r="Z670" s="6" t="str">
        <f t="shared" si="34"/>
        <v/>
      </c>
      <c r="AA670" s="6" t="str">
        <f t="shared" si="35"/>
        <v/>
      </c>
    </row>
    <row r="671" spans="1:27" ht="409.6">
      <c r="A671" s="2">
        <v>2439</v>
      </c>
      <c r="B671" s="2" t="s">
        <v>3149</v>
      </c>
      <c r="C671" s="2">
        <v>632</v>
      </c>
      <c r="D671" s="3" t="s">
        <v>36</v>
      </c>
      <c r="E671" s="5" t="s">
        <v>1069</v>
      </c>
      <c r="F671" s="5" t="s">
        <v>3150</v>
      </c>
      <c r="G671" s="5" t="s">
        <v>3151</v>
      </c>
      <c r="H671" s="37"/>
      <c r="I671" s="218" t="s">
        <v>4626</v>
      </c>
      <c r="J671" s="37"/>
      <c r="K671" s="218" t="s">
        <v>4627</v>
      </c>
      <c r="L671" s="37"/>
      <c r="M671" s="218" t="s">
        <v>4628</v>
      </c>
      <c r="N671" s="220">
        <v>3</v>
      </c>
      <c r="O671" s="220">
        <v>3</v>
      </c>
      <c r="P671" s="147">
        <v>3</v>
      </c>
      <c r="Q671" s="148" t="s">
        <v>5270</v>
      </c>
      <c r="R671" s="148"/>
      <c r="S671" s="50">
        <v>3</v>
      </c>
      <c r="T671" s="52" t="s">
        <v>5513</v>
      </c>
      <c r="U671" s="147"/>
      <c r="V671" s="148"/>
      <c r="W671" s="148"/>
      <c r="X671" s="50"/>
      <c r="Y671" s="52"/>
      <c r="Z671" s="106">
        <f t="shared" si="34"/>
        <v>3</v>
      </c>
      <c r="AA671" s="27">
        <f t="shared" si="35"/>
        <v>3</v>
      </c>
    </row>
    <row r="672" spans="1:27" ht="238">
      <c r="A672" s="2">
        <v>2440</v>
      </c>
      <c r="B672" s="2" t="s">
        <v>3152</v>
      </c>
      <c r="C672" s="2">
        <v>633</v>
      </c>
      <c r="E672" s="128" t="s">
        <v>4631</v>
      </c>
      <c r="F672" s="5" t="s">
        <v>1171</v>
      </c>
      <c r="G672" s="5" t="s">
        <v>3153</v>
      </c>
      <c r="H672" s="37"/>
      <c r="I672" s="218" t="s">
        <v>4629</v>
      </c>
      <c r="J672" s="37"/>
      <c r="K672" s="218" t="s">
        <v>4630</v>
      </c>
      <c r="L672" s="37"/>
      <c r="M672" s="37"/>
      <c r="P672" s="147">
        <v>3</v>
      </c>
      <c r="Q672" s="148" t="s">
        <v>5271</v>
      </c>
      <c r="R672" s="148"/>
      <c r="S672" s="50">
        <v>2.5</v>
      </c>
      <c r="T672" s="52" t="s">
        <v>5514</v>
      </c>
      <c r="U672" s="147"/>
      <c r="V672" s="148"/>
      <c r="W672" s="148"/>
      <c r="X672" s="50"/>
      <c r="Y672" s="52"/>
      <c r="Z672" s="106">
        <f t="shared" si="34"/>
        <v>3</v>
      </c>
      <c r="AA672" s="27">
        <f t="shared" si="35"/>
        <v>2.5</v>
      </c>
    </row>
    <row r="673" spans="1:27" ht="409.6">
      <c r="A673" s="2">
        <v>2441</v>
      </c>
      <c r="B673" s="2" t="s">
        <v>2540</v>
      </c>
      <c r="C673" s="2">
        <v>634</v>
      </c>
      <c r="E673" s="128" t="s">
        <v>4632</v>
      </c>
      <c r="F673" s="5" t="s">
        <v>1173</v>
      </c>
      <c r="G673" s="5" t="s">
        <v>3154</v>
      </c>
      <c r="H673" s="37"/>
      <c r="I673" s="218" t="s">
        <v>4115</v>
      </c>
      <c r="J673" s="37"/>
      <c r="K673" s="37"/>
      <c r="L673" s="37"/>
      <c r="M673" s="218" t="s">
        <v>4109</v>
      </c>
      <c r="P673" s="147">
        <v>3</v>
      </c>
      <c r="Q673" s="148" t="s">
        <v>5272</v>
      </c>
      <c r="R673" s="148"/>
      <c r="S673" s="50">
        <v>3</v>
      </c>
      <c r="T673" s="52" t="s">
        <v>5515</v>
      </c>
      <c r="U673" s="147"/>
      <c r="V673" s="148"/>
      <c r="W673" s="148"/>
      <c r="X673" s="50"/>
      <c r="Y673" s="52"/>
      <c r="Z673" s="106">
        <f t="shared" si="34"/>
        <v>3</v>
      </c>
      <c r="AA673" s="27">
        <f t="shared" si="35"/>
        <v>3</v>
      </c>
    </row>
    <row r="674" spans="1:27" s="6" customFormat="1" ht="17">
      <c r="A674" s="2" t="s">
        <v>489</v>
      </c>
      <c r="H674" s="2"/>
      <c r="P674" s="226"/>
      <c r="Q674" s="226"/>
      <c r="R674" s="226"/>
      <c r="S674" s="226"/>
      <c r="T674" s="226"/>
      <c r="U674" s="226"/>
      <c r="V674" s="226"/>
      <c r="W674" s="226"/>
      <c r="X674" s="226"/>
      <c r="Y674" s="226"/>
    </row>
    <row r="675" spans="1:27" s="6" customFormat="1" ht="17">
      <c r="A675" s="2" t="s">
        <v>489</v>
      </c>
      <c r="H675" s="2"/>
      <c r="P675" s="226"/>
      <c r="Q675" s="226"/>
      <c r="R675" s="226"/>
      <c r="S675" s="226"/>
      <c r="T675" s="226"/>
      <c r="U675" s="226"/>
      <c r="V675" s="226"/>
      <c r="W675" s="226"/>
      <c r="X675" s="226"/>
      <c r="Y675" s="226"/>
    </row>
    <row r="676" spans="1:27" ht="19">
      <c r="A676" s="2" t="s">
        <v>489</v>
      </c>
      <c r="B676" s="2" t="s">
        <v>489</v>
      </c>
      <c r="E676" s="231" t="s">
        <v>72</v>
      </c>
      <c r="F676" s="231"/>
      <c r="G676" s="231"/>
      <c r="P676" s="226"/>
      <c r="Q676" s="226"/>
      <c r="R676" s="226"/>
      <c r="S676" s="226"/>
      <c r="T676" s="226"/>
      <c r="U676" s="226"/>
      <c r="V676" s="226"/>
      <c r="W676" s="226"/>
      <c r="X676" s="226"/>
      <c r="Y676" s="226"/>
      <c r="Z676" s="6"/>
      <c r="AA676" s="6"/>
    </row>
    <row r="677" spans="1:27" s="6" customFormat="1" ht="34">
      <c r="A677" s="2" t="s">
        <v>489</v>
      </c>
      <c r="B677" s="2" t="s">
        <v>489</v>
      </c>
      <c r="E677" s="195" t="s">
        <v>1072</v>
      </c>
      <c r="H677" s="2"/>
      <c r="P677" s="226"/>
      <c r="Q677" s="226"/>
      <c r="R677" s="226"/>
      <c r="S677" s="226"/>
      <c r="T677" s="226"/>
      <c r="U677" s="226"/>
      <c r="V677" s="226"/>
      <c r="W677" s="226"/>
      <c r="X677" s="226"/>
      <c r="Y677" s="226"/>
      <c r="Z677" s="6" t="str">
        <f t="shared" si="34"/>
        <v/>
      </c>
      <c r="AA677" s="6" t="str">
        <f t="shared" si="35"/>
        <v/>
      </c>
    </row>
    <row r="678" spans="1:27" ht="409.6">
      <c r="A678" s="2">
        <v>2442</v>
      </c>
      <c r="B678" s="2" t="s">
        <v>3155</v>
      </c>
      <c r="C678" s="2">
        <v>635</v>
      </c>
      <c r="D678" s="3" t="s">
        <v>36</v>
      </c>
      <c r="E678" s="5" t="s">
        <v>1073</v>
      </c>
      <c r="F678" s="5" t="s">
        <v>3156</v>
      </c>
      <c r="G678" s="5" t="s">
        <v>1133</v>
      </c>
      <c r="H678" s="37"/>
      <c r="I678" s="218" t="s">
        <v>4633</v>
      </c>
      <c r="J678" s="37"/>
      <c r="K678" s="37"/>
      <c r="L678" s="37"/>
      <c r="M678" s="218" t="s">
        <v>4634</v>
      </c>
      <c r="N678" s="220">
        <v>4</v>
      </c>
      <c r="O678" s="220">
        <v>3.5</v>
      </c>
      <c r="P678" s="147">
        <v>4</v>
      </c>
      <c r="Q678" s="148" t="s">
        <v>5273</v>
      </c>
      <c r="R678" s="148"/>
      <c r="S678" s="50">
        <v>3.5</v>
      </c>
      <c r="T678" s="52" t="s">
        <v>5516</v>
      </c>
      <c r="U678" s="147"/>
      <c r="V678" s="148"/>
      <c r="W678" s="148"/>
      <c r="X678" s="50"/>
      <c r="Y678" s="52"/>
      <c r="Z678" s="106">
        <f t="shared" si="34"/>
        <v>4</v>
      </c>
      <c r="AA678" s="27">
        <f t="shared" si="35"/>
        <v>3.5</v>
      </c>
    </row>
    <row r="679" spans="1:27" ht="388">
      <c r="A679" s="2">
        <v>2443</v>
      </c>
      <c r="B679" s="2" t="s">
        <v>3157</v>
      </c>
      <c r="C679" s="2">
        <v>636</v>
      </c>
      <c r="D679" s="3" t="s">
        <v>36</v>
      </c>
      <c r="E679" s="5" t="s">
        <v>3158</v>
      </c>
      <c r="F679" s="5" t="s">
        <v>1175</v>
      </c>
      <c r="G679" s="5" t="s">
        <v>1133</v>
      </c>
      <c r="H679" s="37"/>
      <c r="I679" s="218" t="s">
        <v>4635</v>
      </c>
      <c r="J679" s="37"/>
      <c r="K679" s="37"/>
      <c r="L679" s="37"/>
      <c r="M679" s="218" t="s">
        <v>4636</v>
      </c>
      <c r="N679" s="220">
        <v>3</v>
      </c>
      <c r="O679" s="220">
        <v>3</v>
      </c>
      <c r="P679" s="147">
        <v>3</v>
      </c>
      <c r="Q679" s="148" t="s">
        <v>5274</v>
      </c>
      <c r="R679" s="148"/>
      <c r="S679" s="50">
        <v>3</v>
      </c>
      <c r="T679" s="52"/>
      <c r="U679" s="147"/>
      <c r="V679" s="148"/>
      <c r="W679" s="148"/>
      <c r="X679" s="50"/>
      <c r="Y679" s="52"/>
      <c r="Z679" s="106">
        <f t="shared" si="34"/>
        <v>3</v>
      </c>
      <c r="AA679" s="27">
        <f t="shared" si="35"/>
        <v>3</v>
      </c>
    </row>
    <row r="680" spans="1:27" s="6" customFormat="1" ht="17">
      <c r="A680" s="2" t="s">
        <v>489</v>
      </c>
      <c r="H680" s="2"/>
      <c r="P680" s="226"/>
      <c r="Q680" s="226"/>
      <c r="R680" s="226"/>
      <c r="S680" s="226"/>
      <c r="T680" s="226"/>
      <c r="U680" s="226"/>
      <c r="V680" s="226"/>
      <c r="W680" s="226"/>
      <c r="X680" s="226"/>
      <c r="Y680" s="226"/>
    </row>
    <row r="681" spans="1:27" s="6" customFormat="1" ht="17">
      <c r="A681" s="2" t="s">
        <v>489</v>
      </c>
      <c r="H681" s="2"/>
      <c r="P681" s="226"/>
      <c r="Q681" s="226"/>
      <c r="R681" s="226"/>
      <c r="S681" s="226"/>
      <c r="T681" s="226"/>
      <c r="U681" s="226"/>
      <c r="V681" s="226"/>
      <c r="W681" s="226"/>
      <c r="X681" s="226"/>
      <c r="Y681" s="226"/>
    </row>
    <row r="682" spans="1:27" s="6" customFormat="1" ht="34">
      <c r="A682" s="2" t="s">
        <v>489</v>
      </c>
      <c r="B682" s="2" t="s">
        <v>489</v>
      </c>
      <c r="E682" s="195" t="s">
        <v>1075</v>
      </c>
      <c r="H682" s="2"/>
      <c r="P682" s="226"/>
      <c r="Q682" s="226"/>
      <c r="R682" s="226"/>
      <c r="S682" s="226"/>
      <c r="T682" s="226"/>
      <c r="U682" s="226"/>
      <c r="V682" s="226"/>
      <c r="W682" s="226"/>
      <c r="X682" s="226"/>
      <c r="Y682" s="226"/>
      <c r="Z682" s="6" t="str">
        <f t="shared" si="34"/>
        <v/>
      </c>
      <c r="AA682" s="6" t="str">
        <f t="shared" si="35"/>
        <v/>
      </c>
    </row>
    <row r="683" spans="1:27" ht="187">
      <c r="A683" s="2">
        <v>2444</v>
      </c>
      <c r="B683" s="2" t="s">
        <v>3159</v>
      </c>
      <c r="C683" s="2">
        <v>637</v>
      </c>
      <c r="D683" s="3" t="s">
        <v>36</v>
      </c>
      <c r="E683" s="128" t="s">
        <v>4638</v>
      </c>
      <c r="F683" s="5" t="s">
        <v>3160</v>
      </c>
      <c r="G683" s="5" t="s">
        <v>1177</v>
      </c>
      <c r="H683" s="37"/>
      <c r="I683" s="218" t="s">
        <v>4637</v>
      </c>
      <c r="J683" s="37"/>
      <c r="K683" s="37"/>
      <c r="L683" s="37"/>
      <c r="M683" s="37"/>
      <c r="N683" s="220"/>
      <c r="O683" s="220">
        <v>0</v>
      </c>
      <c r="P683" s="147">
        <v>0</v>
      </c>
      <c r="Q683" s="148" t="s">
        <v>5275</v>
      </c>
      <c r="R683" s="148"/>
      <c r="S683" s="50">
        <v>0</v>
      </c>
      <c r="T683" s="52"/>
      <c r="U683" s="147"/>
      <c r="V683" s="148"/>
      <c r="W683" s="148"/>
      <c r="X683" s="50"/>
      <c r="Y683" s="52"/>
      <c r="Z683" s="106">
        <f t="shared" si="34"/>
        <v>0</v>
      </c>
      <c r="AA683" s="27">
        <f t="shared" si="35"/>
        <v>0</v>
      </c>
    </row>
    <row r="684" spans="1:27" ht="356">
      <c r="A684" s="2">
        <v>2445</v>
      </c>
      <c r="B684" s="2" t="s">
        <v>3161</v>
      </c>
      <c r="C684" s="2">
        <v>638</v>
      </c>
      <c r="E684" s="128" t="s">
        <v>4640</v>
      </c>
      <c r="F684" s="5" t="s">
        <v>3162</v>
      </c>
      <c r="G684" s="5" t="s">
        <v>1177</v>
      </c>
      <c r="H684" s="37"/>
      <c r="I684" s="218" t="s">
        <v>4639</v>
      </c>
      <c r="J684" s="37"/>
      <c r="K684" s="37"/>
      <c r="L684" s="37"/>
      <c r="M684" s="37"/>
      <c r="P684" s="147">
        <v>0</v>
      </c>
      <c r="Q684" s="148" t="s">
        <v>5276</v>
      </c>
      <c r="R684" s="148"/>
      <c r="S684" s="50">
        <v>1.5</v>
      </c>
      <c r="T684" s="52" t="s">
        <v>5517</v>
      </c>
      <c r="U684" s="147"/>
      <c r="V684" s="148"/>
      <c r="W684" s="148"/>
      <c r="X684" s="50"/>
      <c r="Y684" s="52"/>
      <c r="Z684" s="106">
        <f t="shared" si="34"/>
        <v>0</v>
      </c>
      <c r="AA684" s="27">
        <f t="shared" si="35"/>
        <v>1.5</v>
      </c>
    </row>
    <row r="685" spans="1:27" ht="409.6">
      <c r="A685" s="2">
        <v>2446</v>
      </c>
      <c r="B685" s="2" t="s">
        <v>3163</v>
      </c>
      <c r="C685" s="2">
        <v>639</v>
      </c>
      <c r="E685" s="128" t="s">
        <v>4642</v>
      </c>
      <c r="F685" s="5" t="s">
        <v>3164</v>
      </c>
      <c r="G685" s="5" t="s">
        <v>1177</v>
      </c>
      <c r="H685" s="37"/>
      <c r="I685" s="218" t="s">
        <v>4641</v>
      </c>
      <c r="J685" s="37"/>
      <c r="K685" s="37"/>
      <c r="L685" s="37"/>
      <c r="M685" s="37"/>
      <c r="P685" s="147">
        <v>0</v>
      </c>
      <c r="Q685" s="148"/>
      <c r="R685" s="148"/>
      <c r="S685" s="50">
        <v>0</v>
      </c>
      <c r="T685" s="52"/>
      <c r="U685" s="147"/>
      <c r="V685" s="148"/>
      <c r="W685" s="148"/>
      <c r="X685" s="50"/>
      <c r="Y685" s="52"/>
      <c r="Z685" s="106">
        <f t="shared" si="34"/>
        <v>0</v>
      </c>
      <c r="AA685" s="27">
        <f t="shared" si="35"/>
        <v>0</v>
      </c>
    </row>
    <row r="686" spans="1:27" s="6" customFormat="1" ht="17">
      <c r="A686" s="2" t="s">
        <v>489</v>
      </c>
      <c r="H686" s="2"/>
      <c r="P686" s="226"/>
      <c r="Q686" s="226"/>
      <c r="R686" s="226"/>
      <c r="S686" s="226"/>
      <c r="T686" s="226"/>
      <c r="U686" s="226"/>
      <c r="V686" s="226"/>
      <c r="W686" s="226"/>
      <c r="X686" s="226"/>
      <c r="Y686" s="226"/>
    </row>
    <row r="687" spans="1:27" s="6" customFormat="1" ht="17">
      <c r="A687" s="2" t="s">
        <v>489</v>
      </c>
      <c r="H687" s="2"/>
      <c r="P687" s="226"/>
      <c r="Q687" s="226"/>
      <c r="R687" s="226"/>
      <c r="S687" s="226"/>
      <c r="T687" s="226"/>
      <c r="U687" s="226"/>
      <c r="V687" s="226"/>
      <c r="W687" s="226"/>
      <c r="X687" s="226"/>
      <c r="Y687" s="226"/>
    </row>
    <row r="688" spans="1:27" ht="37">
      <c r="A688" s="2" t="s">
        <v>489</v>
      </c>
      <c r="E688" s="232" t="s">
        <v>25</v>
      </c>
      <c r="F688" s="232"/>
      <c r="G688" s="232"/>
      <c r="P688" s="226"/>
      <c r="Q688" s="226"/>
      <c r="R688" s="226"/>
      <c r="S688" s="226"/>
      <c r="T688" s="226"/>
      <c r="U688" s="226"/>
      <c r="V688" s="226"/>
      <c r="W688" s="226"/>
      <c r="X688" s="226"/>
      <c r="Y688" s="226"/>
      <c r="Z688" s="6"/>
      <c r="AA688" s="6"/>
    </row>
    <row r="689" spans="1:27" ht="19">
      <c r="A689" s="2" t="s">
        <v>489</v>
      </c>
      <c r="E689" s="231" t="s">
        <v>3165</v>
      </c>
      <c r="F689" s="231"/>
      <c r="G689" s="231"/>
      <c r="P689" s="226"/>
      <c r="Q689" s="226"/>
      <c r="R689" s="226"/>
      <c r="S689" s="226"/>
      <c r="T689" s="226"/>
      <c r="U689" s="226"/>
      <c r="V689" s="226"/>
      <c r="W689" s="226"/>
      <c r="X689" s="226"/>
      <c r="Y689" s="226"/>
      <c r="Z689" s="6"/>
      <c r="AA689" s="6"/>
    </row>
    <row r="690" spans="1:27" s="6" customFormat="1" ht="34">
      <c r="A690" s="2" t="s">
        <v>489</v>
      </c>
      <c r="B690" s="2"/>
      <c r="E690" s="195" t="s">
        <v>236</v>
      </c>
      <c r="H690" s="2"/>
      <c r="P690" s="226"/>
      <c r="Q690" s="226"/>
      <c r="R690" s="226"/>
      <c r="S690" s="226"/>
      <c r="T690" s="226"/>
      <c r="U690" s="226"/>
      <c r="V690" s="226"/>
      <c r="W690" s="226"/>
      <c r="X690" s="226"/>
      <c r="Y690" s="226"/>
      <c r="Z690" s="6" t="str">
        <f t="shared" ref="Z690:Z752" si="36">IF(U690&lt;&gt;"",U690,IF(P690&lt;&gt;"",P690,IF(N690&lt;&gt;"",N690,"")))</f>
        <v/>
      </c>
      <c r="AA690" s="6" t="str">
        <f t="shared" ref="AA690:AA752" si="37">IF(X690&lt;&gt;"",X690,IF(S690&lt;&gt;"",S690,IF(O690&lt;&gt;"",O690,"")))</f>
        <v/>
      </c>
    </row>
    <row r="691" spans="1:27" ht="409.6">
      <c r="A691" s="2">
        <v>2447</v>
      </c>
      <c r="B691" s="2" t="s">
        <v>3166</v>
      </c>
      <c r="C691" s="2">
        <v>138</v>
      </c>
      <c r="E691" s="128" t="s">
        <v>4645</v>
      </c>
      <c r="F691" s="5" t="s">
        <v>3167</v>
      </c>
      <c r="G691" s="5" t="s">
        <v>3168</v>
      </c>
      <c r="H691" s="218" t="s">
        <v>4643</v>
      </c>
      <c r="I691" s="218" t="s">
        <v>4644</v>
      </c>
      <c r="J691" s="218" t="s">
        <v>3981</v>
      </c>
      <c r="K691" s="37"/>
      <c r="L691" s="37"/>
      <c r="M691" s="37"/>
      <c r="P691" s="147">
        <v>3</v>
      </c>
      <c r="Q691" s="148" t="s">
        <v>5277</v>
      </c>
      <c r="R691" s="148"/>
      <c r="S691" s="50">
        <v>3</v>
      </c>
      <c r="T691" s="52"/>
      <c r="U691" s="147"/>
      <c r="V691" s="148"/>
      <c r="W691" s="148"/>
      <c r="X691" s="50"/>
      <c r="Y691" s="52"/>
      <c r="Z691" s="106">
        <f t="shared" si="36"/>
        <v>3</v>
      </c>
      <c r="AA691" s="27">
        <f t="shared" si="37"/>
        <v>3</v>
      </c>
    </row>
    <row r="692" spans="1:27" ht="409.6">
      <c r="A692" s="2">
        <v>2448</v>
      </c>
      <c r="B692" s="2" t="s">
        <v>3166</v>
      </c>
      <c r="C692" s="2">
        <v>138</v>
      </c>
      <c r="E692" s="128" t="s">
        <v>4646</v>
      </c>
      <c r="F692" s="5" t="s">
        <v>3169</v>
      </c>
      <c r="G692" s="5" t="s">
        <v>3170</v>
      </c>
      <c r="H692" s="218" t="s">
        <v>4643</v>
      </c>
      <c r="I692" s="218" t="s">
        <v>4644</v>
      </c>
      <c r="J692" s="218" t="s">
        <v>3981</v>
      </c>
      <c r="K692" s="37"/>
      <c r="L692" s="37"/>
      <c r="M692" s="37"/>
      <c r="P692" s="147">
        <v>3</v>
      </c>
      <c r="Q692" s="148" t="s">
        <v>5278</v>
      </c>
      <c r="R692" s="148"/>
      <c r="S692" s="50">
        <v>3</v>
      </c>
      <c r="T692" s="52"/>
      <c r="U692" s="147"/>
      <c r="V692" s="148"/>
      <c r="W692" s="148"/>
      <c r="X692" s="50"/>
      <c r="Y692" s="52"/>
      <c r="Z692" s="106">
        <f t="shared" si="36"/>
        <v>3</v>
      </c>
      <c r="AA692" s="27">
        <f t="shared" si="37"/>
        <v>3</v>
      </c>
    </row>
    <row r="693" spans="1:27" ht="409.6">
      <c r="A693" s="2">
        <v>2449</v>
      </c>
      <c r="B693" s="2" t="s">
        <v>3166</v>
      </c>
      <c r="C693" s="2">
        <v>138</v>
      </c>
      <c r="E693" s="128" t="s">
        <v>4647</v>
      </c>
      <c r="F693" s="5" t="s">
        <v>3171</v>
      </c>
      <c r="G693" s="5" t="s">
        <v>3172</v>
      </c>
      <c r="H693" s="218" t="s">
        <v>4643</v>
      </c>
      <c r="I693" s="218" t="s">
        <v>4644</v>
      </c>
      <c r="J693" s="218" t="s">
        <v>3981</v>
      </c>
      <c r="K693" s="37"/>
      <c r="L693" s="37"/>
      <c r="M693" s="37"/>
      <c r="P693" s="147">
        <v>3</v>
      </c>
      <c r="Q693" s="148" t="s">
        <v>5279</v>
      </c>
      <c r="R693" s="148"/>
      <c r="S693" s="50">
        <v>3</v>
      </c>
      <c r="T693" s="52"/>
      <c r="U693" s="147"/>
      <c r="V693" s="148"/>
      <c r="W693" s="148"/>
      <c r="X693" s="50"/>
      <c r="Y693" s="52"/>
      <c r="Z693" s="106">
        <f t="shared" si="36"/>
        <v>3</v>
      </c>
      <c r="AA693" s="27">
        <f t="shared" si="37"/>
        <v>3</v>
      </c>
    </row>
    <row r="694" spans="1:27" ht="409.6">
      <c r="A694" s="2">
        <v>2450</v>
      </c>
      <c r="B694" s="2" t="s">
        <v>3166</v>
      </c>
      <c r="C694" s="2">
        <v>138</v>
      </c>
      <c r="E694" s="128" t="s">
        <v>4648</v>
      </c>
      <c r="F694" s="5" t="s">
        <v>3173</v>
      </c>
      <c r="G694" s="5" t="s">
        <v>3174</v>
      </c>
      <c r="H694" s="218" t="s">
        <v>4643</v>
      </c>
      <c r="I694" s="218" t="s">
        <v>4644</v>
      </c>
      <c r="J694" s="218" t="s">
        <v>3981</v>
      </c>
      <c r="K694" s="37"/>
      <c r="L694" s="37"/>
      <c r="M694" s="37"/>
      <c r="P694" s="147">
        <v>3</v>
      </c>
      <c r="Q694" s="148" t="s">
        <v>5280</v>
      </c>
      <c r="R694" s="148"/>
      <c r="S694" s="50">
        <v>3</v>
      </c>
      <c r="T694" s="52"/>
      <c r="U694" s="147"/>
      <c r="V694" s="148"/>
      <c r="W694" s="148"/>
      <c r="X694" s="50"/>
      <c r="Y694" s="52"/>
      <c r="Z694" s="106">
        <f t="shared" si="36"/>
        <v>3</v>
      </c>
      <c r="AA694" s="27">
        <f t="shared" si="37"/>
        <v>3</v>
      </c>
    </row>
    <row r="695" spans="1:27" ht="409.6">
      <c r="A695" s="2">
        <v>2451</v>
      </c>
      <c r="B695" s="2" t="s">
        <v>3166</v>
      </c>
      <c r="C695" s="2">
        <v>138</v>
      </c>
      <c r="E695" s="128" t="s">
        <v>4649</v>
      </c>
      <c r="F695" s="5" t="s">
        <v>3175</v>
      </c>
      <c r="G695" s="5" t="s">
        <v>3176</v>
      </c>
      <c r="H695" s="218" t="s">
        <v>4643</v>
      </c>
      <c r="I695" s="218" t="s">
        <v>4644</v>
      </c>
      <c r="J695" s="218" t="s">
        <v>3981</v>
      </c>
      <c r="K695" s="37"/>
      <c r="L695" s="37"/>
      <c r="M695" s="37"/>
      <c r="P695" s="147">
        <v>3</v>
      </c>
      <c r="Q695" s="148" t="s">
        <v>5281</v>
      </c>
      <c r="R695" s="148"/>
      <c r="S695" s="50">
        <v>3</v>
      </c>
      <c r="T695" s="52"/>
      <c r="U695" s="147"/>
      <c r="V695" s="148"/>
      <c r="W695" s="148"/>
      <c r="X695" s="50"/>
      <c r="Y695" s="52"/>
      <c r="Z695" s="106">
        <f t="shared" si="36"/>
        <v>3</v>
      </c>
      <c r="AA695" s="27">
        <f t="shared" si="37"/>
        <v>3</v>
      </c>
    </row>
    <row r="696" spans="1:27" ht="409.6">
      <c r="A696" s="2">
        <v>2452</v>
      </c>
      <c r="B696" s="2" t="s">
        <v>3166</v>
      </c>
      <c r="C696" s="2">
        <v>138</v>
      </c>
      <c r="E696" s="128" t="s">
        <v>4650</v>
      </c>
      <c r="F696" s="5" t="s">
        <v>3177</v>
      </c>
      <c r="G696" s="5" t="s">
        <v>3178</v>
      </c>
      <c r="H696" s="218" t="s">
        <v>4643</v>
      </c>
      <c r="I696" s="218" t="s">
        <v>4644</v>
      </c>
      <c r="J696" s="218" t="s">
        <v>3981</v>
      </c>
      <c r="K696" s="37"/>
      <c r="L696" s="37"/>
      <c r="M696" s="37"/>
      <c r="P696" s="147">
        <v>3</v>
      </c>
      <c r="Q696" s="148" t="s">
        <v>5282</v>
      </c>
      <c r="R696" s="148"/>
      <c r="S696" s="50">
        <v>3</v>
      </c>
      <c r="T696" s="52"/>
      <c r="U696" s="147"/>
      <c r="V696" s="148"/>
      <c r="W696" s="148"/>
      <c r="X696" s="50"/>
      <c r="Y696" s="52"/>
      <c r="Z696" s="106">
        <f t="shared" si="36"/>
        <v>3</v>
      </c>
      <c r="AA696" s="27">
        <f t="shared" si="37"/>
        <v>3</v>
      </c>
    </row>
    <row r="697" spans="1:27" ht="409.6">
      <c r="A697" s="2">
        <v>2453</v>
      </c>
      <c r="B697" s="2" t="s">
        <v>3166</v>
      </c>
      <c r="C697" s="2">
        <v>138</v>
      </c>
      <c r="E697" s="128" t="s">
        <v>4651</v>
      </c>
      <c r="F697" s="5" t="s">
        <v>3179</v>
      </c>
      <c r="G697" s="5" t="s">
        <v>3180</v>
      </c>
      <c r="H697" s="218" t="s">
        <v>4643</v>
      </c>
      <c r="I697" s="218" t="s">
        <v>4644</v>
      </c>
      <c r="J697" s="218" t="s">
        <v>3981</v>
      </c>
      <c r="K697" s="37"/>
      <c r="L697" s="37"/>
      <c r="M697" s="37"/>
      <c r="P697" s="147">
        <v>3</v>
      </c>
      <c r="Q697" s="148" t="s">
        <v>5283</v>
      </c>
      <c r="R697" s="148"/>
      <c r="S697" s="50">
        <v>3</v>
      </c>
      <c r="T697" s="52"/>
      <c r="U697" s="147"/>
      <c r="V697" s="148"/>
      <c r="W697" s="148"/>
      <c r="X697" s="50"/>
      <c r="Y697" s="52"/>
      <c r="Z697" s="106">
        <f t="shared" si="36"/>
        <v>3</v>
      </c>
      <c r="AA697" s="27">
        <f t="shared" si="37"/>
        <v>3</v>
      </c>
    </row>
    <row r="698" spans="1:27" ht="289">
      <c r="A698" s="2">
        <v>2454</v>
      </c>
      <c r="B698" s="2" t="s">
        <v>3181</v>
      </c>
      <c r="C698" s="2">
        <v>146</v>
      </c>
      <c r="D698" s="3" t="s">
        <v>34</v>
      </c>
      <c r="E698" s="5" t="s">
        <v>3182</v>
      </c>
      <c r="F698" s="5" t="s">
        <v>3183</v>
      </c>
      <c r="G698" s="5" t="s">
        <v>3184</v>
      </c>
      <c r="H698" s="218" t="s">
        <v>4652</v>
      </c>
      <c r="I698" s="37"/>
      <c r="J698" s="37"/>
      <c r="K698" s="37"/>
      <c r="L698" s="37"/>
      <c r="M698" s="37"/>
      <c r="N698" s="220">
        <v>1</v>
      </c>
      <c r="O698" s="220">
        <v>2</v>
      </c>
      <c r="P698" s="147">
        <v>2</v>
      </c>
      <c r="Q698" s="148" t="s">
        <v>5284</v>
      </c>
      <c r="R698" s="148"/>
      <c r="S698" s="50">
        <v>2</v>
      </c>
      <c r="T698" s="52"/>
      <c r="U698" s="147"/>
      <c r="V698" s="148"/>
      <c r="W698" s="148"/>
      <c r="X698" s="50"/>
      <c r="Y698" s="52"/>
      <c r="Z698" s="106">
        <f t="shared" si="36"/>
        <v>2</v>
      </c>
      <c r="AA698" s="27">
        <f t="shared" si="37"/>
        <v>2</v>
      </c>
    </row>
    <row r="699" spans="1:27" ht="409.6">
      <c r="A699" s="2">
        <v>2455</v>
      </c>
      <c r="B699" s="2" t="s">
        <v>3166</v>
      </c>
      <c r="C699" s="2">
        <v>138</v>
      </c>
      <c r="E699" s="128" t="s">
        <v>4653</v>
      </c>
      <c r="F699" s="5" t="s">
        <v>3185</v>
      </c>
      <c r="G699" s="5" t="s">
        <v>3186</v>
      </c>
      <c r="H699" s="218" t="s">
        <v>4643</v>
      </c>
      <c r="I699" s="218" t="s">
        <v>4644</v>
      </c>
      <c r="J699" s="218" t="s">
        <v>3981</v>
      </c>
      <c r="K699" s="37"/>
      <c r="L699" s="37"/>
      <c r="M699" s="37"/>
      <c r="P699" s="147">
        <v>2</v>
      </c>
      <c r="Q699" s="148" t="s">
        <v>5285</v>
      </c>
      <c r="R699" s="148"/>
      <c r="S699" s="50">
        <v>2</v>
      </c>
      <c r="T699" s="52"/>
      <c r="U699" s="147"/>
      <c r="V699" s="148"/>
      <c r="W699" s="148"/>
      <c r="X699" s="50"/>
      <c r="Y699" s="52"/>
      <c r="Z699" s="106">
        <f t="shared" si="36"/>
        <v>2</v>
      </c>
      <c r="AA699" s="27">
        <f t="shared" si="37"/>
        <v>2</v>
      </c>
    </row>
    <row r="700" spans="1:27" ht="409.6">
      <c r="A700" s="2">
        <v>2456</v>
      </c>
      <c r="B700" s="2" t="s">
        <v>3166</v>
      </c>
      <c r="C700" s="2">
        <v>138</v>
      </c>
      <c r="E700" s="128" t="s">
        <v>4654</v>
      </c>
      <c r="F700" s="5" t="s">
        <v>3187</v>
      </c>
      <c r="G700" s="5" t="s">
        <v>3188</v>
      </c>
      <c r="H700" s="218" t="s">
        <v>4643</v>
      </c>
      <c r="I700" s="218" t="s">
        <v>4644</v>
      </c>
      <c r="J700" s="218" t="s">
        <v>3981</v>
      </c>
      <c r="K700" s="37"/>
      <c r="L700" s="37"/>
      <c r="M700" s="37"/>
      <c r="P700" s="147">
        <v>3</v>
      </c>
      <c r="Q700" s="148" t="s">
        <v>5286</v>
      </c>
      <c r="R700" s="148"/>
      <c r="S700" s="50">
        <v>2</v>
      </c>
      <c r="T700" s="52"/>
      <c r="U700" s="147"/>
      <c r="V700" s="148"/>
      <c r="W700" s="148"/>
      <c r="X700" s="50"/>
      <c r="Y700" s="52"/>
      <c r="Z700" s="106">
        <f t="shared" si="36"/>
        <v>3</v>
      </c>
      <c r="AA700" s="27">
        <f t="shared" si="37"/>
        <v>2</v>
      </c>
    </row>
    <row r="701" spans="1:27" s="6" customFormat="1" ht="17">
      <c r="A701" s="2" t="s">
        <v>489</v>
      </c>
      <c r="B701" s="2" t="s">
        <v>489</v>
      </c>
      <c r="D701" s="3" t="s">
        <v>489</v>
      </c>
      <c r="H701" s="2"/>
      <c r="P701" s="226"/>
      <c r="Q701" s="226"/>
      <c r="R701" s="226"/>
      <c r="S701" s="226"/>
      <c r="T701" s="226"/>
      <c r="U701" s="226"/>
      <c r="V701" s="226"/>
      <c r="W701" s="226"/>
      <c r="X701" s="226"/>
      <c r="Y701" s="226"/>
    </row>
    <row r="702" spans="1:27" s="6" customFormat="1" ht="17">
      <c r="A702" s="2" t="s">
        <v>489</v>
      </c>
      <c r="B702" s="2" t="s">
        <v>489</v>
      </c>
      <c r="D702" s="3" t="s">
        <v>489</v>
      </c>
      <c r="H702" s="2"/>
      <c r="P702" s="226"/>
      <c r="Q702" s="226"/>
      <c r="R702" s="226"/>
      <c r="S702" s="226"/>
      <c r="T702" s="226"/>
      <c r="U702" s="226"/>
      <c r="V702" s="226"/>
      <c r="W702" s="226"/>
      <c r="X702" s="226"/>
      <c r="Y702" s="226"/>
    </row>
    <row r="703" spans="1:27" s="6" customFormat="1" ht="17">
      <c r="A703" s="2" t="s">
        <v>489</v>
      </c>
      <c r="B703" s="2" t="s">
        <v>489</v>
      </c>
      <c r="D703" s="3" t="s">
        <v>489</v>
      </c>
      <c r="E703" s="195" t="s">
        <v>237</v>
      </c>
      <c r="H703" s="2"/>
      <c r="P703" s="226"/>
      <c r="Q703" s="226"/>
      <c r="R703" s="226"/>
      <c r="S703" s="226"/>
      <c r="T703" s="226"/>
      <c r="U703" s="226"/>
      <c r="V703" s="226"/>
      <c r="W703" s="226"/>
      <c r="X703" s="226"/>
      <c r="Y703" s="226"/>
      <c r="Z703" s="6" t="str">
        <f t="shared" si="36"/>
        <v/>
      </c>
      <c r="AA703" s="6" t="str">
        <f t="shared" si="37"/>
        <v/>
      </c>
    </row>
    <row r="704" spans="1:27" ht="409.6">
      <c r="A704" s="2">
        <v>2457</v>
      </c>
      <c r="B704" s="2" t="s">
        <v>3189</v>
      </c>
      <c r="C704" s="2">
        <v>142</v>
      </c>
      <c r="E704" s="128" t="s">
        <v>4657</v>
      </c>
      <c r="F704" s="5" t="s">
        <v>3190</v>
      </c>
      <c r="G704" s="5" t="s">
        <v>3191</v>
      </c>
      <c r="H704" s="218" t="s">
        <v>4655</v>
      </c>
      <c r="I704" s="37"/>
      <c r="J704" s="218" t="s">
        <v>4656</v>
      </c>
      <c r="K704" s="37"/>
      <c r="L704" s="37"/>
      <c r="M704" s="37"/>
      <c r="P704" s="147">
        <v>3</v>
      </c>
      <c r="Q704" s="148"/>
      <c r="R704" s="148"/>
      <c r="S704" s="50">
        <v>3</v>
      </c>
      <c r="T704" s="52"/>
      <c r="U704" s="147"/>
      <c r="V704" s="148"/>
      <c r="W704" s="148"/>
      <c r="X704" s="50"/>
      <c r="Y704" s="52"/>
      <c r="Z704" s="106">
        <f t="shared" si="36"/>
        <v>3</v>
      </c>
      <c r="AA704" s="27">
        <f t="shared" si="37"/>
        <v>3</v>
      </c>
    </row>
    <row r="705" spans="1:27" ht="409.6">
      <c r="A705" s="2">
        <v>2458</v>
      </c>
      <c r="B705" s="2" t="s">
        <v>3189</v>
      </c>
      <c r="C705" s="2">
        <v>142</v>
      </c>
      <c r="E705" s="128" t="s">
        <v>4658</v>
      </c>
      <c r="F705" s="5" t="s">
        <v>3192</v>
      </c>
      <c r="G705" s="5" t="s">
        <v>3193</v>
      </c>
      <c r="H705" s="218" t="s">
        <v>4655</v>
      </c>
      <c r="I705" s="37"/>
      <c r="J705" s="218" t="s">
        <v>4656</v>
      </c>
      <c r="K705" s="37"/>
      <c r="L705" s="37"/>
      <c r="M705" s="37"/>
      <c r="P705" s="147">
        <v>3</v>
      </c>
      <c r="Q705" s="148"/>
      <c r="R705" s="148"/>
      <c r="S705" s="50">
        <v>3</v>
      </c>
      <c r="T705" s="52"/>
      <c r="U705" s="147"/>
      <c r="V705" s="148"/>
      <c r="W705" s="148"/>
      <c r="X705" s="50"/>
      <c r="Y705" s="52"/>
      <c r="Z705" s="106">
        <f t="shared" si="36"/>
        <v>3</v>
      </c>
      <c r="AA705" s="27">
        <f t="shared" si="37"/>
        <v>3</v>
      </c>
    </row>
    <row r="706" spans="1:27" ht="409.6">
      <c r="A706" s="2">
        <v>2459</v>
      </c>
      <c r="B706" s="2" t="s">
        <v>3189</v>
      </c>
      <c r="C706" s="2">
        <v>142</v>
      </c>
      <c r="E706" s="128" t="s">
        <v>4659</v>
      </c>
      <c r="F706" s="5" t="s">
        <v>3194</v>
      </c>
      <c r="G706" s="5" t="s">
        <v>3188</v>
      </c>
      <c r="H706" s="218" t="s">
        <v>4655</v>
      </c>
      <c r="I706" s="37"/>
      <c r="J706" s="218" t="s">
        <v>4656</v>
      </c>
      <c r="K706" s="37"/>
      <c r="L706" s="37"/>
      <c r="M706" s="37"/>
      <c r="P706" s="147">
        <v>3</v>
      </c>
      <c r="Q706" s="148"/>
      <c r="R706" s="148"/>
      <c r="S706" s="50">
        <v>3</v>
      </c>
      <c r="T706" s="52"/>
      <c r="U706" s="147"/>
      <c r="V706" s="148"/>
      <c r="W706" s="148"/>
      <c r="X706" s="50"/>
      <c r="Y706" s="52"/>
      <c r="Z706" s="106">
        <f t="shared" si="36"/>
        <v>3</v>
      </c>
      <c r="AA706" s="27">
        <f t="shared" si="37"/>
        <v>3</v>
      </c>
    </row>
    <row r="707" spans="1:27" s="6" customFormat="1" ht="17">
      <c r="A707" s="2" t="s">
        <v>489</v>
      </c>
      <c r="B707" s="2" t="s">
        <v>489</v>
      </c>
      <c r="D707" s="3" t="s">
        <v>489</v>
      </c>
      <c r="H707" s="2"/>
      <c r="P707" s="226"/>
      <c r="Q707" s="226"/>
      <c r="R707" s="226"/>
      <c r="S707" s="226"/>
      <c r="T707" s="226"/>
      <c r="U707" s="226"/>
      <c r="V707" s="226"/>
      <c r="W707" s="226"/>
      <c r="X707" s="226"/>
      <c r="Y707" s="226"/>
    </row>
    <row r="708" spans="1:27" s="6" customFormat="1" ht="17">
      <c r="A708" s="2" t="s">
        <v>489</v>
      </c>
      <c r="B708" s="2" t="s">
        <v>489</v>
      </c>
      <c r="D708" s="3" t="s">
        <v>489</v>
      </c>
      <c r="H708" s="2"/>
      <c r="P708" s="226"/>
      <c r="Q708" s="226"/>
      <c r="R708" s="226"/>
      <c r="S708" s="226"/>
      <c r="T708" s="226"/>
      <c r="U708" s="226"/>
      <c r="V708" s="226"/>
      <c r="W708" s="226"/>
      <c r="X708" s="226"/>
      <c r="Y708" s="226"/>
    </row>
    <row r="709" spans="1:27" s="6" customFormat="1" ht="34">
      <c r="A709" s="2" t="s">
        <v>489</v>
      </c>
      <c r="B709" s="2" t="s">
        <v>489</v>
      </c>
      <c r="D709" s="3" t="s">
        <v>489</v>
      </c>
      <c r="E709" s="195" t="s">
        <v>48</v>
      </c>
      <c r="H709" s="2"/>
      <c r="P709" s="226"/>
      <c r="Q709" s="226"/>
      <c r="R709" s="226"/>
      <c r="S709" s="226"/>
      <c r="T709" s="226"/>
      <c r="U709" s="226"/>
      <c r="V709" s="226"/>
      <c r="W709" s="226"/>
      <c r="X709" s="226"/>
      <c r="Y709" s="226"/>
      <c r="Z709" s="6" t="str">
        <f t="shared" si="36"/>
        <v/>
      </c>
      <c r="AA709" s="6" t="str">
        <f t="shared" si="37"/>
        <v/>
      </c>
    </row>
    <row r="710" spans="1:27" ht="409.6">
      <c r="A710" s="2">
        <v>2460</v>
      </c>
      <c r="B710" s="2" t="s">
        <v>3195</v>
      </c>
      <c r="C710" s="2">
        <v>139</v>
      </c>
      <c r="E710" s="128" t="s">
        <v>4663</v>
      </c>
      <c r="F710" s="5" t="s">
        <v>3196</v>
      </c>
      <c r="G710" s="5" t="s">
        <v>3197</v>
      </c>
      <c r="H710" s="218" t="s">
        <v>4660</v>
      </c>
      <c r="I710" s="218" t="s">
        <v>4661</v>
      </c>
      <c r="J710" s="218" t="s">
        <v>4662</v>
      </c>
      <c r="K710" s="37"/>
      <c r="L710" s="37"/>
      <c r="M710" s="37"/>
      <c r="P710" s="147">
        <v>3</v>
      </c>
      <c r="Q710" s="148" t="s">
        <v>5287</v>
      </c>
      <c r="R710" s="148"/>
      <c r="S710" s="50">
        <v>3</v>
      </c>
      <c r="T710" s="52"/>
      <c r="U710" s="147"/>
      <c r="V710" s="148"/>
      <c r="W710" s="148"/>
      <c r="X710" s="50"/>
      <c r="Y710" s="52"/>
      <c r="Z710" s="106">
        <f t="shared" si="36"/>
        <v>3</v>
      </c>
      <c r="AA710" s="27">
        <f t="shared" si="37"/>
        <v>3</v>
      </c>
    </row>
    <row r="711" spans="1:27" ht="409.6">
      <c r="A711" s="2">
        <v>2461</v>
      </c>
      <c r="B711" s="2" t="s">
        <v>3195</v>
      </c>
      <c r="C711" s="2">
        <v>139</v>
      </c>
      <c r="E711" s="128" t="s">
        <v>4664</v>
      </c>
      <c r="F711" s="5" t="s">
        <v>3198</v>
      </c>
      <c r="G711" s="5" t="s">
        <v>3199</v>
      </c>
      <c r="H711" s="218" t="s">
        <v>4660</v>
      </c>
      <c r="I711" s="218" t="s">
        <v>4661</v>
      </c>
      <c r="J711" s="218" t="s">
        <v>4662</v>
      </c>
      <c r="K711" s="37"/>
      <c r="L711" s="37"/>
      <c r="M711" s="37"/>
      <c r="P711" s="147">
        <v>3</v>
      </c>
      <c r="Q711" s="148" t="s">
        <v>5288</v>
      </c>
      <c r="R711" s="148"/>
      <c r="S711" s="50">
        <v>3</v>
      </c>
      <c r="T711" s="52"/>
      <c r="U711" s="147"/>
      <c r="V711" s="148"/>
      <c r="W711" s="148"/>
      <c r="X711" s="50"/>
      <c r="Y711" s="52"/>
      <c r="Z711" s="106">
        <f t="shared" si="36"/>
        <v>3</v>
      </c>
      <c r="AA711" s="27">
        <f t="shared" si="37"/>
        <v>3</v>
      </c>
    </row>
    <row r="712" spans="1:27" ht="409.6">
      <c r="A712" s="2">
        <v>2462</v>
      </c>
      <c r="B712" s="2" t="s">
        <v>3195</v>
      </c>
      <c r="C712" s="2">
        <v>139</v>
      </c>
      <c r="E712" s="128" t="s">
        <v>4665</v>
      </c>
      <c r="F712" s="5" t="s">
        <v>3200</v>
      </c>
      <c r="G712" s="5" t="s">
        <v>3201</v>
      </c>
      <c r="H712" s="218" t="s">
        <v>4660</v>
      </c>
      <c r="I712" s="218" t="s">
        <v>4661</v>
      </c>
      <c r="J712" s="218" t="s">
        <v>4662</v>
      </c>
      <c r="K712" s="37"/>
      <c r="L712" s="37"/>
      <c r="M712" s="37"/>
      <c r="P712" s="147">
        <v>2</v>
      </c>
      <c r="Q712" s="148" t="s">
        <v>5289</v>
      </c>
      <c r="R712" s="148"/>
      <c r="S712" s="50">
        <v>2</v>
      </c>
      <c r="T712" s="52"/>
      <c r="U712" s="147"/>
      <c r="V712" s="148"/>
      <c r="W712" s="148"/>
      <c r="X712" s="50"/>
      <c r="Y712" s="52"/>
      <c r="Z712" s="106">
        <f t="shared" si="36"/>
        <v>2</v>
      </c>
      <c r="AA712" s="27">
        <f t="shared" si="37"/>
        <v>2</v>
      </c>
    </row>
    <row r="713" spans="1:27" ht="409.6">
      <c r="A713" s="2">
        <v>2463</v>
      </c>
      <c r="B713" s="2" t="s">
        <v>3195</v>
      </c>
      <c r="C713" s="2">
        <v>139</v>
      </c>
      <c r="E713" s="128" t="s">
        <v>4666</v>
      </c>
      <c r="F713" s="5" t="s">
        <v>3202</v>
      </c>
      <c r="G713" s="5" t="s">
        <v>3203</v>
      </c>
      <c r="H713" s="218" t="s">
        <v>4660</v>
      </c>
      <c r="I713" s="218" t="s">
        <v>4661</v>
      </c>
      <c r="J713" s="218" t="s">
        <v>4662</v>
      </c>
      <c r="K713" s="37"/>
      <c r="L713" s="37"/>
      <c r="M713" s="37"/>
      <c r="P713" s="147">
        <v>3</v>
      </c>
      <c r="Q713" s="148" t="s">
        <v>5290</v>
      </c>
      <c r="R713" s="148"/>
      <c r="S713" s="50">
        <v>3</v>
      </c>
      <c r="T713" s="52"/>
      <c r="U713" s="147"/>
      <c r="V713" s="148"/>
      <c r="W713" s="148"/>
      <c r="X713" s="50"/>
      <c r="Y713" s="52"/>
      <c r="Z713" s="106">
        <f t="shared" si="36"/>
        <v>3</v>
      </c>
      <c r="AA713" s="27">
        <f t="shared" si="37"/>
        <v>3</v>
      </c>
    </row>
    <row r="714" spans="1:27" ht="409.6">
      <c r="A714" s="2">
        <v>2464</v>
      </c>
      <c r="B714" s="2" t="s">
        <v>3195</v>
      </c>
      <c r="C714" s="2">
        <v>139</v>
      </c>
      <c r="E714" s="128" t="s">
        <v>4667</v>
      </c>
      <c r="F714" s="5" t="s">
        <v>3204</v>
      </c>
      <c r="G714" s="5" t="s">
        <v>3205</v>
      </c>
      <c r="H714" s="218" t="s">
        <v>4660</v>
      </c>
      <c r="I714" s="218" t="s">
        <v>4661</v>
      </c>
      <c r="J714" s="218" t="s">
        <v>4662</v>
      </c>
      <c r="K714" s="37"/>
      <c r="L714" s="37"/>
      <c r="M714" s="37"/>
      <c r="P714" s="147">
        <v>0</v>
      </c>
      <c r="Q714" s="148"/>
      <c r="R714" s="148"/>
      <c r="S714" s="50">
        <v>0</v>
      </c>
      <c r="T714" s="52"/>
      <c r="U714" s="147"/>
      <c r="V714" s="148"/>
      <c r="W714" s="148"/>
      <c r="X714" s="50"/>
      <c r="Y714" s="52"/>
      <c r="Z714" s="106">
        <f t="shared" si="36"/>
        <v>0</v>
      </c>
      <c r="AA714" s="27">
        <f t="shared" si="37"/>
        <v>0</v>
      </c>
    </row>
    <row r="715" spans="1:27" ht="409.6">
      <c r="A715" s="2">
        <v>2465</v>
      </c>
      <c r="B715" s="2" t="s">
        <v>3195</v>
      </c>
      <c r="C715" s="2">
        <v>139</v>
      </c>
      <c r="E715" s="128" t="s">
        <v>4668</v>
      </c>
      <c r="F715" s="5" t="s">
        <v>3206</v>
      </c>
      <c r="G715" s="5" t="s">
        <v>3188</v>
      </c>
      <c r="H715" s="218" t="s">
        <v>4660</v>
      </c>
      <c r="I715" s="218" t="s">
        <v>4661</v>
      </c>
      <c r="J715" s="218" t="s">
        <v>4662</v>
      </c>
      <c r="K715" s="37"/>
      <c r="L715" s="37"/>
      <c r="M715" s="37"/>
      <c r="P715" s="147">
        <v>3</v>
      </c>
      <c r="Q715" s="148" t="s">
        <v>5291</v>
      </c>
      <c r="R715" s="148"/>
      <c r="S715" s="50">
        <v>2</v>
      </c>
      <c r="T715" s="52"/>
      <c r="U715" s="147"/>
      <c r="V715" s="148"/>
      <c r="W715" s="148"/>
      <c r="X715" s="50"/>
      <c r="Y715" s="52"/>
      <c r="Z715" s="106">
        <f t="shared" si="36"/>
        <v>3</v>
      </c>
      <c r="AA715" s="27">
        <f t="shared" si="37"/>
        <v>2</v>
      </c>
    </row>
    <row r="716" spans="1:27" s="6" customFormat="1" ht="17">
      <c r="A716" s="2" t="s">
        <v>489</v>
      </c>
      <c r="B716" s="2" t="s">
        <v>489</v>
      </c>
      <c r="D716" s="3" t="s">
        <v>489</v>
      </c>
      <c r="H716" s="2"/>
      <c r="P716" s="226"/>
      <c r="Q716" s="226"/>
      <c r="R716" s="226"/>
      <c r="S716" s="226"/>
      <c r="T716" s="226"/>
      <c r="U716" s="226"/>
      <c r="V716" s="226"/>
      <c r="W716" s="226"/>
      <c r="X716" s="226"/>
      <c r="Y716" s="226"/>
    </row>
    <row r="717" spans="1:27" s="6" customFormat="1" ht="17">
      <c r="A717" s="2" t="s">
        <v>489</v>
      </c>
      <c r="B717" s="2" t="s">
        <v>489</v>
      </c>
      <c r="D717" s="3" t="s">
        <v>489</v>
      </c>
      <c r="H717" s="2"/>
      <c r="P717" s="226"/>
      <c r="Q717" s="226"/>
      <c r="R717" s="226"/>
      <c r="S717" s="226"/>
      <c r="T717" s="226"/>
      <c r="U717" s="226"/>
      <c r="V717" s="226"/>
      <c r="W717" s="226"/>
      <c r="X717" s="226"/>
      <c r="Y717" s="226"/>
    </row>
    <row r="718" spans="1:27" s="6" customFormat="1" ht="34">
      <c r="A718" s="2" t="s">
        <v>489</v>
      </c>
      <c r="B718" s="2" t="s">
        <v>489</v>
      </c>
      <c r="D718" s="3" t="s">
        <v>489</v>
      </c>
      <c r="E718" s="195" t="s">
        <v>3207</v>
      </c>
      <c r="H718" s="2"/>
      <c r="P718" s="226"/>
      <c r="Q718" s="226"/>
      <c r="R718" s="226"/>
      <c r="S718" s="226"/>
      <c r="T718" s="226"/>
      <c r="U718" s="226"/>
      <c r="V718" s="226"/>
      <c r="W718" s="226"/>
      <c r="X718" s="226"/>
      <c r="Y718" s="226"/>
      <c r="Z718" s="6" t="str">
        <f t="shared" si="36"/>
        <v/>
      </c>
      <c r="AA718" s="6" t="str">
        <f t="shared" si="37"/>
        <v/>
      </c>
    </row>
    <row r="719" spans="1:27" ht="409.6">
      <c r="A719" s="2">
        <v>2466</v>
      </c>
      <c r="B719" s="2" t="s">
        <v>3208</v>
      </c>
      <c r="C719" s="2">
        <v>141</v>
      </c>
      <c r="D719" s="3" t="s">
        <v>34</v>
      </c>
      <c r="E719" s="5" t="s">
        <v>3209</v>
      </c>
      <c r="F719" s="5" t="s">
        <v>3210</v>
      </c>
      <c r="G719" s="5" t="s">
        <v>3211</v>
      </c>
      <c r="H719" s="218" t="s">
        <v>4669</v>
      </c>
      <c r="I719" s="37"/>
      <c r="J719" s="218" t="s">
        <v>4670</v>
      </c>
      <c r="K719" s="37"/>
      <c r="L719" s="37"/>
      <c r="M719" s="37"/>
      <c r="N719" s="220">
        <v>5</v>
      </c>
      <c r="O719" s="220">
        <v>3</v>
      </c>
      <c r="P719" s="147">
        <v>3</v>
      </c>
      <c r="Q719" s="148" t="s">
        <v>5292</v>
      </c>
      <c r="R719" s="148"/>
      <c r="S719" s="50">
        <v>3.5</v>
      </c>
      <c r="T719" s="52" t="s">
        <v>5518</v>
      </c>
      <c r="U719" s="147"/>
      <c r="V719" s="148"/>
      <c r="W719" s="148"/>
      <c r="X719" s="50"/>
      <c r="Y719" s="52"/>
      <c r="Z719" s="106">
        <f t="shared" si="36"/>
        <v>3</v>
      </c>
      <c r="AA719" s="27">
        <f t="shared" si="37"/>
        <v>3.5</v>
      </c>
    </row>
    <row r="720" spans="1:27" s="6" customFormat="1" ht="17">
      <c r="A720" s="2" t="s">
        <v>489</v>
      </c>
      <c r="B720" s="2" t="s">
        <v>489</v>
      </c>
      <c r="D720" s="3" t="s">
        <v>489</v>
      </c>
      <c r="H720" s="2"/>
      <c r="P720" s="226"/>
      <c r="Q720" s="226"/>
      <c r="R720" s="226"/>
      <c r="S720" s="226"/>
      <c r="T720" s="226"/>
      <c r="U720" s="226"/>
      <c r="V720" s="226"/>
      <c r="W720" s="226"/>
      <c r="X720" s="226"/>
      <c r="Y720" s="226"/>
    </row>
    <row r="721" spans="1:27" s="6" customFormat="1" ht="17">
      <c r="A721" s="2" t="s">
        <v>489</v>
      </c>
      <c r="B721" s="2" t="s">
        <v>489</v>
      </c>
      <c r="D721" s="3" t="s">
        <v>489</v>
      </c>
      <c r="H721" s="2"/>
      <c r="P721" s="226"/>
      <c r="Q721" s="226"/>
      <c r="R721" s="226"/>
      <c r="S721" s="226"/>
      <c r="T721" s="226"/>
      <c r="U721" s="226"/>
      <c r="V721" s="226"/>
      <c r="W721" s="226"/>
      <c r="X721" s="226"/>
      <c r="Y721" s="226"/>
    </row>
    <row r="722" spans="1:27" s="6" customFormat="1" ht="17">
      <c r="A722" s="2" t="s">
        <v>489</v>
      </c>
      <c r="B722" s="2" t="s">
        <v>489</v>
      </c>
      <c r="D722" s="3" t="s">
        <v>489</v>
      </c>
      <c r="E722" s="195" t="s">
        <v>238</v>
      </c>
      <c r="H722" s="2"/>
      <c r="P722" s="226"/>
      <c r="Q722" s="226"/>
      <c r="R722" s="226"/>
      <c r="S722" s="226"/>
      <c r="T722" s="226"/>
      <c r="U722" s="226"/>
      <c r="V722" s="226"/>
      <c r="W722" s="226"/>
      <c r="X722" s="226"/>
      <c r="Y722" s="226"/>
      <c r="Z722" s="6" t="str">
        <f t="shared" si="36"/>
        <v/>
      </c>
      <c r="AA722" s="6" t="str">
        <f t="shared" si="37"/>
        <v/>
      </c>
    </row>
    <row r="723" spans="1:27" ht="409.6">
      <c r="A723" s="2">
        <v>2467</v>
      </c>
      <c r="B723" s="2" t="s">
        <v>3212</v>
      </c>
      <c r="C723" s="2">
        <v>140</v>
      </c>
      <c r="D723" s="3" t="s">
        <v>34</v>
      </c>
      <c r="E723" s="5" t="s">
        <v>3213</v>
      </c>
      <c r="F723" s="5" t="s">
        <v>3214</v>
      </c>
      <c r="G723" s="5" t="s">
        <v>3215</v>
      </c>
      <c r="H723" s="218" t="s">
        <v>4671</v>
      </c>
      <c r="I723" s="37"/>
      <c r="J723" s="218" t="s">
        <v>4672</v>
      </c>
      <c r="K723" s="37"/>
      <c r="L723" s="37"/>
      <c r="M723" s="37"/>
      <c r="N723" s="220">
        <v>5</v>
      </c>
      <c r="O723" s="220">
        <v>3</v>
      </c>
      <c r="P723" s="147">
        <v>3</v>
      </c>
      <c r="Q723" s="148" t="s">
        <v>5293</v>
      </c>
      <c r="R723" s="148"/>
      <c r="S723" s="50">
        <v>2.5</v>
      </c>
      <c r="T723" s="52" t="s">
        <v>5519</v>
      </c>
      <c r="U723" s="147"/>
      <c r="V723" s="148"/>
      <c r="W723" s="148"/>
      <c r="X723" s="50"/>
      <c r="Y723" s="52"/>
      <c r="Z723" s="106">
        <f t="shared" si="36"/>
        <v>3</v>
      </c>
      <c r="AA723" s="27">
        <f t="shared" si="37"/>
        <v>2.5</v>
      </c>
    </row>
    <row r="724" spans="1:27" s="6" customFormat="1" ht="17">
      <c r="A724" s="2" t="s">
        <v>489</v>
      </c>
      <c r="B724" s="2" t="s">
        <v>489</v>
      </c>
      <c r="D724" s="3" t="s">
        <v>489</v>
      </c>
      <c r="H724" s="2"/>
      <c r="P724" s="226"/>
      <c r="Q724" s="226"/>
      <c r="R724" s="226"/>
      <c r="S724" s="226"/>
      <c r="T724" s="226"/>
      <c r="U724" s="226"/>
      <c r="V724" s="226"/>
      <c r="W724" s="226"/>
      <c r="X724" s="226"/>
      <c r="Y724" s="226"/>
    </row>
    <row r="725" spans="1:27" s="6" customFormat="1" ht="17">
      <c r="A725" s="2" t="s">
        <v>489</v>
      </c>
      <c r="B725" s="2" t="s">
        <v>489</v>
      </c>
      <c r="D725" s="3" t="s">
        <v>489</v>
      </c>
      <c r="H725" s="2"/>
      <c r="P725" s="226"/>
      <c r="Q725" s="226"/>
      <c r="R725" s="226"/>
      <c r="S725" s="226"/>
      <c r="T725" s="226"/>
      <c r="U725" s="226"/>
      <c r="V725" s="226"/>
      <c r="W725" s="226"/>
      <c r="X725" s="226"/>
      <c r="Y725" s="226"/>
    </row>
    <row r="726" spans="1:27" s="6" customFormat="1" ht="17">
      <c r="A726" s="2" t="s">
        <v>489</v>
      </c>
      <c r="B726" s="2" t="s">
        <v>489</v>
      </c>
      <c r="C726" s="2"/>
      <c r="D726" s="3" t="s">
        <v>489</v>
      </c>
      <c r="E726" s="195" t="s">
        <v>50</v>
      </c>
      <c r="H726" s="2"/>
      <c r="P726" s="226"/>
      <c r="Q726" s="226"/>
      <c r="R726" s="226"/>
      <c r="S726" s="226"/>
      <c r="T726" s="226"/>
      <c r="U726" s="226"/>
      <c r="V726" s="226"/>
      <c r="W726" s="226"/>
      <c r="X726" s="226"/>
      <c r="Y726" s="226"/>
      <c r="Z726" s="6" t="str">
        <f t="shared" si="36"/>
        <v/>
      </c>
      <c r="AA726" s="6" t="str">
        <f t="shared" si="37"/>
        <v/>
      </c>
    </row>
    <row r="727" spans="1:27" ht="187">
      <c r="A727" s="2">
        <v>2468</v>
      </c>
      <c r="B727" s="2" t="s">
        <v>3216</v>
      </c>
      <c r="C727" s="2">
        <v>143</v>
      </c>
      <c r="D727" s="3" t="s">
        <v>34</v>
      </c>
      <c r="E727" s="5" t="s">
        <v>3217</v>
      </c>
      <c r="F727" s="5" t="s">
        <v>3218</v>
      </c>
      <c r="G727" s="5" t="s">
        <v>3219</v>
      </c>
      <c r="H727" s="218" t="s">
        <v>4673</v>
      </c>
      <c r="I727" s="37"/>
      <c r="J727" s="37"/>
      <c r="K727" s="37"/>
      <c r="L727" s="37"/>
      <c r="M727" s="37"/>
      <c r="N727" s="220">
        <v>4</v>
      </c>
      <c r="O727" s="220">
        <v>3</v>
      </c>
      <c r="P727" s="147">
        <v>4</v>
      </c>
      <c r="Q727" s="148" t="s">
        <v>5294</v>
      </c>
      <c r="R727" s="148"/>
      <c r="S727" s="50">
        <v>3</v>
      </c>
      <c r="T727" s="52"/>
      <c r="U727" s="147"/>
      <c r="V727" s="148"/>
      <c r="W727" s="148"/>
      <c r="X727" s="50"/>
      <c r="Y727" s="52"/>
      <c r="Z727" s="106">
        <f t="shared" si="36"/>
        <v>4</v>
      </c>
      <c r="AA727" s="27">
        <f t="shared" si="37"/>
        <v>3</v>
      </c>
    </row>
    <row r="728" spans="1:27" s="6" customFormat="1" ht="17">
      <c r="A728" s="2" t="s">
        <v>489</v>
      </c>
      <c r="B728" s="2" t="s">
        <v>489</v>
      </c>
      <c r="C728" s="2" t="s">
        <v>489</v>
      </c>
      <c r="D728" s="3" t="s">
        <v>489</v>
      </c>
      <c r="H728" s="2"/>
      <c r="P728" s="226"/>
      <c r="Q728" s="226"/>
      <c r="R728" s="226"/>
      <c r="S728" s="226"/>
      <c r="T728" s="226"/>
      <c r="U728" s="226"/>
      <c r="V728" s="226"/>
      <c r="W728" s="226"/>
      <c r="X728" s="226"/>
      <c r="Y728" s="226"/>
    </row>
    <row r="729" spans="1:27" s="6" customFormat="1" ht="17">
      <c r="A729" s="2" t="s">
        <v>489</v>
      </c>
      <c r="B729" s="2" t="s">
        <v>489</v>
      </c>
      <c r="C729" s="2" t="s">
        <v>489</v>
      </c>
      <c r="D729" s="3" t="s">
        <v>489</v>
      </c>
      <c r="H729" s="2"/>
      <c r="P729" s="226"/>
      <c r="Q729" s="226"/>
      <c r="R729" s="226"/>
      <c r="S729" s="226"/>
      <c r="T729" s="226"/>
      <c r="U729" s="226"/>
      <c r="V729" s="226"/>
      <c r="W729" s="226"/>
      <c r="X729" s="226"/>
      <c r="Y729" s="226"/>
    </row>
    <row r="730" spans="1:27" s="6" customFormat="1" ht="17">
      <c r="A730" s="2" t="s">
        <v>489</v>
      </c>
      <c r="B730" s="2" t="s">
        <v>489</v>
      </c>
      <c r="C730" s="2"/>
      <c r="D730" s="3" t="s">
        <v>489</v>
      </c>
      <c r="E730" s="195" t="s">
        <v>51</v>
      </c>
      <c r="H730" s="2"/>
      <c r="P730" s="226"/>
      <c r="Q730" s="226"/>
      <c r="R730" s="226"/>
      <c r="S730" s="226"/>
      <c r="T730" s="226"/>
      <c r="U730" s="226"/>
      <c r="V730" s="226"/>
      <c r="W730" s="226"/>
      <c r="X730" s="226"/>
      <c r="Y730" s="226"/>
      <c r="Z730" s="6" t="str">
        <f t="shared" si="36"/>
        <v/>
      </c>
      <c r="AA730" s="6" t="str">
        <f t="shared" si="37"/>
        <v/>
      </c>
    </row>
    <row r="731" spans="1:27" ht="323">
      <c r="A731" s="2">
        <v>2469</v>
      </c>
      <c r="B731" s="2" t="s">
        <v>3220</v>
      </c>
      <c r="C731" s="2">
        <v>144</v>
      </c>
      <c r="D731" s="3" t="s">
        <v>34</v>
      </c>
      <c r="E731" s="5" t="s">
        <v>3221</v>
      </c>
      <c r="F731" s="5" t="s">
        <v>3222</v>
      </c>
      <c r="G731" s="5" t="s">
        <v>3223</v>
      </c>
      <c r="H731" s="218" t="s">
        <v>4674</v>
      </c>
      <c r="I731" s="37"/>
      <c r="J731" s="37"/>
      <c r="K731" s="37"/>
      <c r="L731" s="37"/>
      <c r="M731" s="37"/>
      <c r="N731" s="220">
        <v>3</v>
      </c>
      <c r="O731" s="220">
        <v>3</v>
      </c>
      <c r="P731" s="147">
        <v>3</v>
      </c>
      <c r="Q731" s="148" t="s">
        <v>5467</v>
      </c>
      <c r="R731" s="148"/>
      <c r="S731" s="50">
        <v>2.5</v>
      </c>
      <c r="T731" s="52" t="s">
        <v>5520</v>
      </c>
      <c r="U731" s="147"/>
      <c r="V731" s="148"/>
      <c r="W731" s="148"/>
      <c r="X731" s="50"/>
      <c r="Y731" s="52"/>
      <c r="Z731" s="106">
        <f t="shared" si="36"/>
        <v>3</v>
      </c>
      <c r="AA731" s="27">
        <f t="shared" si="37"/>
        <v>2.5</v>
      </c>
    </row>
    <row r="732" spans="1:27" s="6" customFormat="1" ht="17">
      <c r="A732" s="2" t="s">
        <v>489</v>
      </c>
      <c r="B732" s="2" t="s">
        <v>489</v>
      </c>
      <c r="C732" s="2" t="s">
        <v>489</v>
      </c>
      <c r="D732" s="3" t="s">
        <v>489</v>
      </c>
      <c r="H732" s="2"/>
      <c r="P732" s="226"/>
      <c r="Q732" s="226"/>
      <c r="R732" s="226"/>
      <c r="S732" s="226"/>
      <c r="T732" s="226"/>
      <c r="U732" s="226"/>
      <c r="V732" s="226"/>
      <c r="W732" s="226"/>
      <c r="X732" s="226"/>
      <c r="Y732" s="226"/>
    </row>
    <row r="733" spans="1:27" s="6" customFormat="1" ht="17">
      <c r="A733" s="2" t="s">
        <v>489</v>
      </c>
      <c r="B733" s="2" t="s">
        <v>489</v>
      </c>
      <c r="C733" s="2" t="s">
        <v>489</v>
      </c>
      <c r="D733" s="3" t="s">
        <v>489</v>
      </c>
      <c r="H733" s="2"/>
      <c r="P733" s="226"/>
      <c r="Q733" s="226"/>
      <c r="R733" s="226"/>
      <c r="S733" s="226"/>
      <c r="T733" s="226"/>
      <c r="U733" s="226"/>
      <c r="V733" s="226"/>
      <c r="W733" s="226"/>
      <c r="X733" s="226"/>
      <c r="Y733" s="226"/>
    </row>
    <row r="734" spans="1:27" s="6" customFormat="1" ht="34">
      <c r="A734" s="2" t="s">
        <v>489</v>
      </c>
      <c r="B734" s="2" t="s">
        <v>489</v>
      </c>
      <c r="C734" s="2"/>
      <c r="D734" s="3" t="s">
        <v>489</v>
      </c>
      <c r="E734" s="195" t="s">
        <v>3224</v>
      </c>
      <c r="H734" s="2"/>
      <c r="P734" s="226"/>
      <c r="Q734" s="226"/>
      <c r="R734" s="226"/>
      <c r="S734" s="226"/>
      <c r="T734" s="226"/>
      <c r="U734" s="226"/>
      <c r="V734" s="226"/>
      <c r="W734" s="226"/>
      <c r="X734" s="226"/>
      <c r="Y734" s="226"/>
      <c r="Z734" s="6" t="str">
        <f t="shared" si="36"/>
        <v/>
      </c>
      <c r="AA734" s="6" t="str">
        <f t="shared" si="37"/>
        <v/>
      </c>
    </row>
    <row r="735" spans="1:27" ht="187">
      <c r="A735" s="2">
        <v>2470</v>
      </c>
      <c r="B735" s="2" t="s">
        <v>3225</v>
      </c>
      <c r="C735" s="2">
        <v>148</v>
      </c>
      <c r="D735" s="3" t="s">
        <v>34</v>
      </c>
      <c r="E735" s="5" t="s">
        <v>3226</v>
      </c>
      <c r="F735" s="5" t="s">
        <v>3227</v>
      </c>
      <c r="G735" s="5" t="s">
        <v>3228</v>
      </c>
      <c r="H735" s="218" t="s">
        <v>4675</v>
      </c>
      <c r="I735" s="37"/>
      <c r="J735" s="218" t="s">
        <v>4676</v>
      </c>
      <c r="K735" s="37"/>
      <c r="L735" s="37"/>
      <c r="M735" s="37"/>
      <c r="N735" s="220">
        <v>3</v>
      </c>
      <c r="O735" s="220">
        <v>2</v>
      </c>
      <c r="P735" s="147">
        <v>3</v>
      </c>
      <c r="Q735" s="148" t="s">
        <v>5295</v>
      </c>
      <c r="R735" s="148"/>
      <c r="S735" s="50">
        <v>1</v>
      </c>
      <c r="T735" s="52" t="s">
        <v>5521</v>
      </c>
      <c r="U735" s="147"/>
      <c r="V735" s="148"/>
      <c r="W735" s="148"/>
      <c r="X735" s="50"/>
      <c r="Y735" s="52"/>
      <c r="Z735" s="106">
        <f t="shared" si="36"/>
        <v>3</v>
      </c>
      <c r="AA735" s="27">
        <f t="shared" si="37"/>
        <v>1</v>
      </c>
    </row>
    <row r="736" spans="1:27" s="6" customFormat="1" ht="17">
      <c r="A736" s="2" t="s">
        <v>489</v>
      </c>
      <c r="B736" s="2" t="s">
        <v>489</v>
      </c>
      <c r="C736" s="2" t="s">
        <v>489</v>
      </c>
      <c r="D736" s="3" t="s">
        <v>489</v>
      </c>
      <c r="H736" s="2"/>
      <c r="P736" s="226"/>
      <c r="Q736" s="226"/>
      <c r="R736" s="226"/>
      <c r="S736" s="226"/>
      <c r="T736" s="226"/>
      <c r="U736" s="226"/>
      <c r="V736" s="226"/>
      <c r="W736" s="226"/>
      <c r="X736" s="226"/>
      <c r="Y736" s="226"/>
    </row>
    <row r="737" spans="1:27" s="6" customFormat="1" ht="17">
      <c r="A737" s="2" t="s">
        <v>489</v>
      </c>
      <c r="B737" s="2" t="s">
        <v>489</v>
      </c>
      <c r="C737" s="2" t="s">
        <v>489</v>
      </c>
      <c r="D737" s="3" t="s">
        <v>489</v>
      </c>
      <c r="H737" s="2"/>
      <c r="P737" s="226"/>
      <c r="Q737" s="226"/>
      <c r="R737" s="226"/>
      <c r="S737" s="226"/>
      <c r="T737" s="226"/>
      <c r="U737" s="226"/>
      <c r="V737" s="226"/>
      <c r="W737" s="226"/>
      <c r="X737" s="226"/>
      <c r="Y737" s="226"/>
    </row>
    <row r="738" spans="1:27" s="6" customFormat="1" ht="17">
      <c r="A738" s="2" t="s">
        <v>489</v>
      </c>
      <c r="B738" s="2" t="s">
        <v>489</v>
      </c>
      <c r="C738" s="2"/>
      <c r="D738" s="3" t="s">
        <v>489</v>
      </c>
      <c r="E738" s="195" t="s">
        <v>52</v>
      </c>
      <c r="H738" s="2"/>
      <c r="P738" s="226"/>
      <c r="Q738" s="226"/>
      <c r="R738" s="226"/>
      <c r="S738" s="226"/>
      <c r="T738" s="226"/>
      <c r="U738" s="226"/>
      <c r="V738" s="226"/>
      <c r="W738" s="226"/>
      <c r="X738" s="226"/>
      <c r="Y738" s="226"/>
      <c r="Z738" s="6" t="str">
        <f t="shared" si="36"/>
        <v/>
      </c>
      <c r="AA738" s="6" t="str">
        <f t="shared" si="37"/>
        <v/>
      </c>
    </row>
    <row r="739" spans="1:27" ht="170">
      <c r="A739" s="2">
        <v>2471</v>
      </c>
      <c r="B739" s="2" t="s">
        <v>3229</v>
      </c>
      <c r="C739" s="2">
        <v>145</v>
      </c>
      <c r="D739" s="3" t="s">
        <v>34</v>
      </c>
      <c r="E739" s="5" t="s">
        <v>2207</v>
      </c>
      <c r="F739" s="5" t="s">
        <v>3230</v>
      </c>
      <c r="G739" s="5" t="s">
        <v>3231</v>
      </c>
      <c r="H739" s="218" t="s">
        <v>4677</v>
      </c>
      <c r="I739" s="37"/>
      <c r="J739" s="218" t="s">
        <v>4678</v>
      </c>
      <c r="K739" s="37"/>
      <c r="L739" s="37"/>
      <c r="M739" s="37"/>
      <c r="N739" s="220">
        <v>3</v>
      </c>
      <c r="O739" s="220">
        <v>3</v>
      </c>
      <c r="P739" s="147">
        <v>3</v>
      </c>
      <c r="Q739" s="148" t="s">
        <v>5296</v>
      </c>
      <c r="R739" s="148"/>
      <c r="S739" s="50">
        <v>3</v>
      </c>
      <c r="T739" s="52"/>
      <c r="U739" s="147"/>
      <c r="V739" s="148"/>
      <c r="W739" s="148"/>
      <c r="X739" s="50"/>
      <c r="Y739" s="52"/>
      <c r="Z739" s="106">
        <f t="shared" si="36"/>
        <v>3</v>
      </c>
      <c r="AA739" s="27">
        <f t="shared" si="37"/>
        <v>3</v>
      </c>
    </row>
    <row r="740" spans="1:27" s="6" customFormat="1" ht="17">
      <c r="A740" s="2" t="s">
        <v>489</v>
      </c>
      <c r="B740" s="2" t="s">
        <v>489</v>
      </c>
      <c r="C740" s="2" t="s">
        <v>489</v>
      </c>
      <c r="D740" s="3" t="s">
        <v>489</v>
      </c>
      <c r="H740" s="2"/>
      <c r="P740" s="226"/>
      <c r="Q740" s="226"/>
      <c r="R740" s="226"/>
      <c r="S740" s="226"/>
      <c r="T740" s="226"/>
      <c r="U740" s="226"/>
      <c r="V740" s="226"/>
      <c r="W740" s="226"/>
      <c r="X740" s="226"/>
      <c r="Y740" s="226"/>
    </row>
    <row r="741" spans="1:27" s="6" customFormat="1" ht="17">
      <c r="A741" s="2" t="s">
        <v>489</v>
      </c>
      <c r="B741" s="2" t="s">
        <v>489</v>
      </c>
      <c r="C741" s="2" t="s">
        <v>489</v>
      </c>
      <c r="D741" s="3" t="s">
        <v>489</v>
      </c>
      <c r="H741" s="2"/>
      <c r="P741" s="226"/>
      <c r="Q741" s="226"/>
      <c r="R741" s="226"/>
      <c r="S741" s="226"/>
      <c r="T741" s="226"/>
      <c r="U741" s="226"/>
      <c r="V741" s="226"/>
      <c r="W741" s="226"/>
      <c r="X741" s="226"/>
      <c r="Y741" s="226"/>
    </row>
    <row r="742" spans="1:27" ht="19">
      <c r="A742" s="2" t="s">
        <v>489</v>
      </c>
      <c r="B742" s="2" t="s">
        <v>489</v>
      </c>
      <c r="E742" s="231" t="s">
        <v>3232</v>
      </c>
      <c r="F742" s="231"/>
      <c r="G742" s="231"/>
      <c r="P742" s="226"/>
      <c r="Q742" s="226"/>
      <c r="R742" s="226"/>
      <c r="S742" s="226"/>
      <c r="T742" s="226"/>
      <c r="U742" s="226"/>
      <c r="V742" s="226"/>
      <c r="W742" s="226"/>
      <c r="X742" s="226"/>
      <c r="Y742" s="226"/>
      <c r="Z742" s="6" t="str">
        <f t="shared" si="36"/>
        <v/>
      </c>
      <c r="AA742" s="6" t="str">
        <f t="shared" si="37"/>
        <v/>
      </c>
    </row>
    <row r="743" spans="1:27" s="6" customFormat="1" ht="17">
      <c r="A743" s="2" t="s">
        <v>489</v>
      </c>
      <c r="B743" s="2" t="s">
        <v>489</v>
      </c>
      <c r="C743" s="2"/>
      <c r="D743" s="3"/>
      <c r="E743" s="195" t="s">
        <v>3233</v>
      </c>
      <c r="H743" s="2"/>
      <c r="P743" s="226"/>
      <c r="Q743" s="226"/>
      <c r="R743" s="226"/>
      <c r="S743" s="226"/>
      <c r="T743" s="226"/>
      <c r="U743" s="226"/>
      <c r="V743" s="226"/>
      <c r="W743" s="226"/>
      <c r="X743" s="226"/>
      <c r="Y743" s="226"/>
      <c r="Z743" s="6" t="str">
        <f t="shared" si="36"/>
        <v/>
      </c>
      <c r="AA743" s="6" t="str">
        <f t="shared" si="37"/>
        <v/>
      </c>
    </row>
    <row r="744" spans="1:27" ht="409.6">
      <c r="A744" s="2">
        <v>2472</v>
      </c>
      <c r="B744" s="2" t="s">
        <v>3234</v>
      </c>
      <c r="C744" s="2">
        <v>150</v>
      </c>
      <c r="D744" s="3" t="s">
        <v>34</v>
      </c>
      <c r="E744" s="5" t="s">
        <v>3235</v>
      </c>
      <c r="F744" s="5" t="s">
        <v>3236</v>
      </c>
      <c r="G744" s="5" t="s">
        <v>3237</v>
      </c>
      <c r="H744" s="218" t="s">
        <v>4679</v>
      </c>
      <c r="I744" s="218" t="s">
        <v>4680</v>
      </c>
      <c r="J744" s="37"/>
      <c r="K744" s="37"/>
      <c r="L744" s="37"/>
      <c r="M744" s="37"/>
      <c r="N744" s="220">
        <v>4</v>
      </c>
      <c r="O744" s="220">
        <v>4</v>
      </c>
      <c r="P744" s="147">
        <v>4</v>
      </c>
      <c r="Q744" s="148" t="s">
        <v>1743</v>
      </c>
      <c r="R744" s="148"/>
      <c r="S744" s="50">
        <v>3.5</v>
      </c>
      <c r="T744" s="52" t="s">
        <v>5522</v>
      </c>
      <c r="U744" s="147"/>
      <c r="V744" s="148"/>
      <c r="W744" s="148"/>
      <c r="X744" s="50"/>
      <c r="Y744" s="52"/>
      <c r="Z744" s="106">
        <f t="shared" si="36"/>
        <v>4</v>
      </c>
      <c r="AA744" s="27">
        <f t="shared" si="37"/>
        <v>3.5</v>
      </c>
    </row>
    <row r="745" spans="1:27" ht="409.6">
      <c r="A745" s="2">
        <v>2473</v>
      </c>
      <c r="B745" s="2" t="s">
        <v>3234</v>
      </c>
      <c r="C745" s="2">
        <v>150</v>
      </c>
      <c r="E745" s="128" t="s">
        <v>4681</v>
      </c>
      <c r="F745" s="5" t="s">
        <v>3238</v>
      </c>
      <c r="G745" s="5" t="s">
        <v>3239</v>
      </c>
      <c r="H745" s="218" t="s">
        <v>4679</v>
      </c>
      <c r="I745" s="218" t="s">
        <v>4680</v>
      </c>
      <c r="J745" s="37"/>
      <c r="K745" s="37"/>
      <c r="L745" s="37"/>
      <c r="M745" s="37"/>
      <c r="P745" s="147">
        <v>4</v>
      </c>
      <c r="Q745" s="148" t="s">
        <v>1743</v>
      </c>
      <c r="R745" s="148"/>
      <c r="S745" s="50">
        <v>3.5</v>
      </c>
      <c r="T745" s="52" t="s">
        <v>5522</v>
      </c>
      <c r="U745" s="147"/>
      <c r="V745" s="148"/>
      <c r="W745" s="148"/>
      <c r="X745" s="50"/>
      <c r="Y745" s="52"/>
      <c r="Z745" s="106">
        <f t="shared" si="36"/>
        <v>4</v>
      </c>
      <c r="AA745" s="27">
        <f t="shared" si="37"/>
        <v>3.5</v>
      </c>
    </row>
    <row r="746" spans="1:27" ht="409.6">
      <c r="A746" s="2">
        <v>2474</v>
      </c>
      <c r="B746" s="2" t="s">
        <v>3234</v>
      </c>
      <c r="C746" s="2">
        <v>150</v>
      </c>
      <c r="E746" s="128" t="s">
        <v>4682</v>
      </c>
      <c r="F746" s="5" t="s">
        <v>3240</v>
      </c>
      <c r="G746" s="5" t="s">
        <v>3241</v>
      </c>
      <c r="H746" s="218" t="s">
        <v>4679</v>
      </c>
      <c r="I746" s="218" t="s">
        <v>4680</v>
      </c>
      <c r="J746" s="37"/>
      <c r="K746" s="37"/>
      <c r="L746" s="37"/>
      <c r="M746" s="37"/>
      <c r="P746" s="147">
        <v>3</v>
      </c>
      <c r="Q746" s="148" t="s">
        <v>5297</v>
      </c>
      <c r="R746" s="148"/>
      <c r="S746" s="50">
        <v>2.5</v>
      </c>
      <c r="T746" s="52" t="s">
        <v>5523</v>
      </c>
      <c r="U746" s="147"/>
      <c r="V746" s="148"/>
      <c r="W746" s="148"/>
      <c r="X746" s="50"/>
      <c r="Y746" s="52"/>
      <c r="Z746" s="106">
        <f t="shared" si="36"/>
        <v>3</v>
      </c>
      <c r="AA746" s="27">
        <f t="shared" si="37"/>
        <v>2.5</v>
      </c>
    </row>
    <row r="747" spans="1:27" ht="409.6">
      <c r="A747" s="2">
        <v>2475</v>
      </c>
      <c r="B747" s="2" t="s">
        <v>3234</v>
      </c>
      <c r="C747" s="2">
        <v>150</v>
      </c>
      <c r="E747" s="128" t="s">
        <v>4683</v>
      </c>
      <c r="F747" s="5" t="s">
        <v>3242</v>
      </c>
      <c r="G747" s="5" t="s">
        <v>3188</v>
      </c>
      <c r="H747" s="218" t="s">
        <v>4679</v>
      </c>
      <c r="I747" s="218" t="s">
        <v>4680</v>
      </c>
      <c r="J747" s="37"/>
      <c r="K747" s="37"/>
      <c r="L747" s="37"/>
      <c r="M747" s="37"/>
      <c r="P747" s="147">
        <v>4</v>
      </c>
      <c r="Q747" s="148" t="s">
        <v>5298</v>
      </c>
      <c r="R747" s="148"/>
      <c r="S747" s="50">
        <v>3</v>
      </c>
      <c r="T747" s="52"/>
      <c r="U747" s="147"/>
      <c r="V747" s="148"/>
      <c r="W747" s="148"/>
      <c r="X747" s="50"/>
      <c r="Y747" s="52"/>
      <c r="Z747" s="106">
        <f t="shared" si="36"/>
        <v>4</v>
      </c>
      <c r="AA747" s="27">
        <f t="shared" si="37"/>
        <v>3</v>
      </c>
    </row>
    <row r="748" spans="1:27" s="6" customFormat="1" ht="17">
      <c r="A748" s="2" t="s">
        <v>489</v>
      </c>
      <c r="B748" s="2" t="s">
        <v>489</v>
      </c>
      <c r="C748" s="2" t="s">
        <v>489</v>
      </c>
      <c r="D748" s="3" t="s">
        <v>489</v>
      </c>
      <c r="H748" s="2"/>
      <c r="P748" s="226"/>
      <c r="Q748" s="226"/>
      <c r="R748" s="226"/>
      <c r="S748" s="226"/>
      <c r="T748" s="226"/>
      <c r="U748" s="226"/>
      <c r="V748" s="226"/>
      <c r="W748" s="226"/>
      <c r="X748" s="226"/>
      <c r="Y748" s="226"/>
    </row>
    <row r="749" spans="1:27" s="6" customFormat="1" ht="17">
      <c r="A749" s="2" t="s">
        <v>489</v>
      </c>
      <c r="B749" s="2" t="s">
        <v>489</v>
      </c>
      <c r="C749" s="2" t="s">
        <v>489</v>
      </c>
      <c r="D749" s="3" t="s">
        <v>489</v>
      </c>
      <c r="H749" s="2"/>
      <c r="P749" s="226"/>
      <c r="Q749" s="226"/>
      <c r="R749" s="226"/>
      <c r="S749" s="226"/>
      <c r="T749" s="226"/>
      <c r="U749" s="226"/>
      <c r="V749" s="226"/>
      <c r="W749" s="226"/>
      <c r="X749" s="226"/>
      <c r="Y749" s="226"/>
    </row>
    <row r="750" spans="1:27" s="6" customFormat="1" ht="17">
      <c r="A750" s="2" t="s">
        <v>489</v>
      </c>
      <c r="B750" s="2" t="s">
        <v>489</v>
      </c>
      <c r="C750" s="2"/>
      <c r="D750" s="3" t="s">
        <v>489</v>
      </c>
      <c r="E750" s="195" t="s">
        <v>3243</v>
      </c>
      <c r="H750" s="2"/>
      <c r="P750" s="226"/>
      <c r="Q750" s="226"/>
      <c r="R750" s="226"/>
      <c r="S750" s="226"/>
      <c r="T750" s="226"/>
      <c r="U750" s="226"/>
      <c r="V750" s="226"/>
      <c r="W750" s="226"/>
      <c r="X750" s="226"/>
      <c r="Y750" s="226"/>
      <c r="Z750" s="6" t="str">
        <f t="shared" si="36"/>
        <v/>
      </c>
      <c r="AA750" s="6" t="str">
        <f t="shared" si="37"/>
        <v/>
      </c>
    </row>
    <row r="751" spans="1:27" ht="409.6">
      <c r="A751" s="2">
        <v>2476</v>
      </c>
      <c r="B751" s="2" t="s">
        <v>3244</v>
      </c>
      <c r="C751" s="2">
        <v>153</v>
      </c>
      <c r="E751" s="128" t="s">
        <v>4684</v>
      </c>
      <c r="F751" s="5" t="s">
        <v>3245</v>
      </c>
      <c r="G751" s="5" t="s">
        <v>3246</v>
      </c>
      <c r="H751" s="218" t="s">
        <v>3969</v>
      </c>
      <c r="I751" s="218" t="s">
        <v>3828</v>
      </c>
      <c r="J751" s="37"/>
      <c r="K751" s="37"/>
      <c r="L751" s="37"/>
      <c r="M751" s="37"/>
      <c r="P751" s="147">
        <v>3</v>
      </c>
      <c r="Q751" s="148" t="s">
        <v>5299</v>
      </c>
      <c r="R751" s="148"/>
      <c r="S751" s="50">
        <v>3</v>
      </c>
      <c r="T751" s="52"/>
      <c r="U751" s="147"/>
      <c r="V751" s="148"/>
      <c r="W751" s="148"/>
      <c r="X751" s="50"/>
      <c r="Y751" s="52"/>
      <c r="Z751" s="106">
        <f t="shared" si="36"/>
        <v>3</v>
      </c>
      <c r="AA751" s="27">
        <f t="shared" si="37"/>
        <v>3</v>
      </c>
    </row>
    <row r="752" spans="1:27" ht="409.6">
      <c r="A752" s="2">
        <v>2477</v>
      </c>
      <c r="B752" s="2" t="s">
        <v>3244</v>
      </c>
      <c r="C752" s="2">
        <v>153</v>
      </c>
      <c r="E752" s="128" t="s">
        <v>4685</v>
      </c>
      <c r="F752" s="5" t="s">
        <v>3247</v>
      </c>
      <c r="G752" s="5" t="s">
        <v>3248</v>
      </c>
      <c r="H752" s="218" t="s">
        <v>3969</v>
      </c>
      <c r="I752" s="218" t="s">
        <v>3828</v>
      </c>
      <c r="J752" s="37"/>
      <c r="K752" s="37"/>
      <c r="L752" s="37"/>
      <c r="M752" s="37"/>
      <c r="P752" s="147">
        <v>3</v>
      </c>
      <c r="Q752" s="148" t="s">
        <v>5300</v>
      </c>
      <c r="R752" s="148"/>
      <c r="S752" s="50">
        <v>2.5</v>
      </c>
      <c r="T752" s="52" t="s">
        <v>5524</v>
      </c>
      <c r="U752" s="147"/>
      <c r="V752" s="148"/>
      <c r="W752" s="148"/>
      <c r="X752" s="50"/>
      <c r="Y752" s="52"/>
      <c r="Z752" s="106">
        <f t="shared" si="36"/>
        <v>3</v>
      </c>
      <c r="AA752" s="27">
        <f t="shared" si="37"/>
        <v>2.5</v>
      </c>
    </row>
    <row r="753" spans="1:27" s="6" customFormat="1" ht="17">
      <c r="A753" s="2" t="s">
        <v>489</v>
      </c>
      <c r="B753" s="2" t="s">
        <v>489</v>
      </c>
      <c r="C753" s="2" t="s">
        <v>489</v>
      </c>
      <c r="D753" s="3"/>
      <c r="H753" s="2"/>
      <c r="P753" s="226"/>
      <c r="Q753" s="226"/>
      <c r="R753" s="226"/>
      <c r="S753" s="226"/>
      <c r="T753" s="226"/>
      <c r="U753" s="226"/>
      <c r="V753" s="226"/>
      <c r="W753" s="226"/>
      <c r="X753" s="226"/>
      <c r="Y753" s="226"/>
    </row>
    <row r="754" spans="1:27" s="6" customFormat="1" ht="17">
      <c r="A754" s="2" t="s">
        <v>489</v>
      </c>
      <c r="B754" s="2" t="s">
        <v>489</v>
      </c>
      <c r="C754" s="2" t="s">
        <v>489</v>
      </c>
      <c r="D754" s="3"/>
      <c r="H754" s="2"/>
      <c r="P754" s="226"/>
      <c r="Q754" s="226"/>
      <c r="R754" s="226"/>
      <c r="S754" s="226"/>
      <c r="T754" s="226"/>
      <c r="U754" s="226"/>
      <c r="V754" s="226"/>
      <c r="W754" s="226"/>
      <c r="X754" s="226"/>
      <c r="Y754" s="226"/>
    </row>
    <row r="755" spans="1:27" s="6" customFormat="1" ht="34">
      <c r="A755" s="2" t="s">
        <v>489</v>
      </c>
      <c r="B755" s="2" t="s">
        <v>489</v>
      </c>
      <c r="C755" s="2"/>
      <c r="D755" s="3"/>
      <c r="E755" s="195" t="s">
        <v>57</v>
      </c>
      <c r="H755" s="2"/>
      <c r="P755" s="226"/>
      <c r="Q755" s="226"/>
      <c r="R755" s="226"/>
      <c r="S755" s="226"/>
      <c r="T755" s="226"/>
      <c r="U755" s="226"/>
      <c r="V755" s="226"/>
      <c r="W755" s="226"/>
      <c r="X755" s="226"/>
      <c r="Y755" s="226"/>
      <c r="Z755" s="6" t="str">
        <f t="shared" ref="Z755:Z816" si="38">IF(U755&lt;&gt;"",U755,IF(P755&lt;&gt;"",P755,IF(N755&lt;&gt;"",N755,"")))</f>
        <v/>
      </c>
      <c r="AA755" s="6" t="str">
        <f t="shared" ref="AA755:AA816" si="39">IF(X755&lt;&gt;"",X755,IF(S755&lt;&gt;"",S755,IF(O755&lt;&gt;"",O755,"")))</f>
        <v/>
      </c>
    </row>
    <row r="756" spans="1:27" ht="409.6">
      <c r="A756" s="2">
        <v>2478</v>
      </c>
      <c r="B756" s="2" t="s">
        <v>3249</v>
      </c>
      <c r="C756" s="2">
        <v>151</v>
      </c>
      <c r="E756" s="128" t="s">
        <v>4688</v>
      </c>
      <c r="F756" s="5" t="s">
        <v>3250</v>
      </c>
      <c r="G756" s="5" t="s">
        <v>3251</v>
      </c>
      <c r="H756" s="218" t="s">
        <v>4686</v>
      </c>
      <c r="I756" s="218" t="s">
        <v>4687</v>
      </c>
      <c r="J756" s="37"/>
      <c r="K756" s="37"/>
      <c r="L756" s="37"/>
      <c r="M756" s="37"/>
      <c r="P756" s="147">
        <v>4</v>
      </c>
      <c r="Q756" s="148" t="s">
        <v>5301</v>
      </c>
      <c r="R756" s="148"/>
      <c r="S756" s="50">
        <v>3.5</v>
      </c>
      <c r="T756" s="52" t="s">
        <v>5525</v>
      </c>
      <c r="U756" s="147"/>
      <c r="V756" s="148"/>
      <c r="W756" s="148"/>
      <c r="X756" s="50"/>
      <c r="Y756" s="52"/>
      <c r="Z756" s="106">
        <f t="shared" si="38"/>
        <v>4</v>
      </c>
      <c r="AA756" s="27">
        <f t="shared" si="39"/>
        <v>3.5</v>
      </c>
    </row>
    <row r="757" spans="1:27" ht="409.6">
      <c r="A757" s="2">
        <v>2479</v>
      </c>
      <c r="B757" s="2" t="s">
        <v>3249</v>
      </c>
      <c r="C757" s="2">
        <v>151</v>
      </c>
      <c r="E757" s="128" t="s">
        <v>4689</v>
      </c>
      <c r="F757" s="5" t="s">
        <v>3252</v>
      </c>
      <c r="G757" s="5" t="s">
        <v>3253</v>
      </c>
      <c r="H757" s="218" t="s">
        <v>4686</v>
      </c>
      <c r="I757" s="218" t="s">
        <v>4687</v>
      </c>
      <c r="J757" s="37"/>
      <c r="K757" s="37"/>
      <c r="L757" s="37"/>
      <c r="M757" s="37"/>
      <c r="P757" s="147">
        <v>3</v>
      </c>
      <c r="Q757" s="148" t="s">
        <v>5302</v>
      </c>
      <c r="R757" s="148"/>
      <c r="S757" s="50">
        <v>2</v>
      </c>
      <c r="T757" s="52" t="s">
        <v>5526</v>
      </c>
      <c r="U757" s="147"/>
      <c r="V757" s="148"/>
      <c r="W757" s="148"/>
      <c r="X757" s="50"/>
      <c r="Y757" s="52"/>
      <c r="Z757" s="106">
        <f t="shared" si="38"/>
        <v>3</v>
      </c>
      <c r="AA757" s="27">
        <f t="shared" si="39"/>
        <v>2</v>
      </c>
    </row>
    <row r="758" spans="1:27" ht="409.6">
      <c r="A758" s="2">
        <v>2480</v>
      </c>
      <c r="B758" s="2" t="s">
        <v>3249</v>
      </c>
      <c r="C758" s="2">
        <v>151</v>
      </c>
      <c r="E758" s="128" t="s">
        <v>4690</v>
      </c>
      <c r="F758" s="5" t="s">
        <v>3254</v>
      </c>
      <c r="G758" s="5" t="s">
        <v>3188</v>
      </c>
      <c r="H758" s="218" t="s">
        <v>4686</v>
      </c>
      <c r="I758" s="218" t="s">
        <v>4687</v>
      </c>
      <c r="J758" s="37"/>
      <c r="K758" s="37"/>
      <c r="L758" s="37"/>
      <c r="M758" s="37"/>
      <c r="P758" s="147">
        <v>4</v>
      </c>
      <c r="Q758" s="148" t="s">
        <v>5303</v>
      </c>
      <c r="R758" s="148"/>
      <c r="S758" s="50">
        <v>4</v>
      </c>
      <c r="T758" s="52"/>
      <c r="U758" s="147"/>
      <c r="V758" s="148"/>
      <c r="W758" s="148"/>
      <c r="X758" s="50"/>
      <c r="Y758" s="52"/>
      <c r="Z758" s="106">
        <f t="shared" si="38"/>
        <v>4</v>
      </c>
      <c r="AA758" s="27">
        <f t="shared" si="39"/>
        <v>4</v>
      </c>
    </row>
    <row r="759" spans="1:27" s="6" customFormat="1" ht="17">
      <c r="A759" s="2" t="s">
        <v>489</v>
      </c>
      <c r="B759" s="2" t="s">
        <v>489</v>
      </c>
      <c r="C759" s="2" t="s">
        <v>489</v>
      </c>
      <c r="D759" s="3"/>
      <c r="H759" s="2"/>
      <c r="P759" s="226"/>
      <c r="Q759" s="226"/>
      <c r="R759" s="226"/>
      <c r="S759" s="226"/>
      <c r="T759" s="226"/>
      <c r="U759" s="226"/>
      <c r="V759" s="226"/>
      <c r="W759" s="226"/>
      <c r="X759" s="226"/>
      <c r="Y759" s="226"/>
    </row>
    <row r="760" spans="1:27" s="6" customFormat="1" ht="17">
      <c r="A760" s="2" t="s">
        <v>489</v>
      </c>
      <c r="B760" s="2" t="s">
        <v>489</v>
      </c>
      <c r="C760" s="2" t="s">
        <v>489</v>
      </c>
      <c r="D760" s="3"/>
      <c r="H760" s="2"/>
      <c r="P760" s="226"/>
      <c r="Q760" s="226"/>
      <c r="R760" s="226"/>
      <c r="S760" s="226"/>
      <c r="T760" s="226"/>
      <c r="U760" s="226"/>
      <c r="V760" s="226"/>
      <c r="W760" s="226"/>
      <c r="X760" s="226"/>
      <c r="Y760" s="226"/>
    </row>
    <row r="761" spans="1:27" s="6" customFormat="1" ht="17">
      <c r="A761" s="2" t="s">
        <v>489</v>
      </c>
      <c r="B761" s="2" t="s">
        <v>489</v>
      </c>
      <c r="C761" s="2"/>
      <c r="D761" s="3"/>
      <c r="E761" s="195" t="s">
        <v>59</v>
      </c>
      <c r="H761" s="2"/>
      <c r="P761" s="226"/>
      <c r="Q761" s="226"/>
      <c r="R761" s="226"/>
      <c r="S761" s="226"/>
      <c r="T761" s="226"/>
      <c r="U761" s="226"/>
      <c r="V761" s="226"/>
      <c r="W761" s="226"/>
      <c r="X761" s="226"/>
      <c r="Y761" s="226"/>
      <c r="Z761" s="6" t="str">
        <f t="shared" si="38"/>
        <v/>
      </c>
      <c r="AA761" s="6" t="str">
        <f t="shared" si="39"/>
        <v/>
      </c>
    </row>
    <row r="762" spans="1:27" ht="409.6">
      <c r="A762" s="2">
        <v>2481</v>
      </c>
      <c r="B762" s="2" t="s">
        <v>3255</v>
      </c>
      <c r="C762" s="2">
        <v>154</v>
      </c>
      <c r="E762" s="128" t="s">
        <v>4694</v>
      </c>
      <c r="F762" s="5" t="s">
        <v>3256</v>
      </c>
      <c r="G762" s="5" t="s">
        <v>3257</v>
      </c>
      <c r="H762" s="218" t="s">
        <v>4691</v>
      </c>
      <c r="I762" s="218" t="s">
        <v>4692</v>
      </c>
      <c r="J762" s="218" t="s">
        <v>4693</v>
      </c>
      <c r="K762" s="37"/>
      <c r="L762" s="37"/>
      <c r="M762" s="37"/>
      <c r="P762" s="147">
        <v>4</v>
      </c>
      <c r="Q762" s="148" t="s">
        <v>5304</v>
      </c>
      <c r="R762" s="148"/>
      <c r="S762" s="50">
        <v>4</v>
      </c>
      <c r="T762" s="52" t="s">
        <v>5527</v>
      </c>
      <c r="U762" s="147"/>
      <c r="V762" s="148"/>
      <c r="W762" s="148"/>
      <c r="X762" s="50"/>
      <c r="Y762" s="52"/>
      <c r="Z762" s="106">
        <f t="shared" si="38"/>
        <v>4</v>
      </c>
      <c r="AA762" s="27">
        <f t="shared" si="39"/>
        <v>4</v>
      </c>
    </row>
    <row r="763" spans="1:27" ht="409.6">
      <c r="A763" s="2">
        <v>2482</v>
      </c>
      <c r="B763" s="2" t="s">
        <v>3255</v>
      </c>
      <c r="C763" s="2">
        <v>154</v>
      </c>
      <c r="E763" s="128" t="s">
        <v>4695</v>
      </c>
      <c r="F763" s="5" t="s">
        <v>3258</v>
      </c>
      <c r="G763" s="5" t="s">
        <v>3259</v>
      </c>
      <c r="H763" s="218" t="s">
        <v>4691</v>
      </c>
      <c r="I763" s="218" t="s">
        <v>4692</v>
      </c>
      <c r="J763" s="218" t="s">
        <v>4693</v>
      </c>
      <c r="K763" s="37"/>
      <c r="L763" s="37"/>
      <c r="M763" s="37"/>
      <c r="P763" s="147">
        <v>4</v>
      </c>
      <c r="Q763" s="148" t="s">
        <v>5305</v>
      </c>
      <c r="R763" s="148"/>
      <c r="S763" s="50">
        <v>3.5</v>
      </c>
      <c r="T763" s="52" t="s">
        <v>5528</v>
      </c>
      <c r="U763" s="147"/>
      <c r="V763" s="148"/>
      <c r="W763" s="148"/>
      <c r="X763" s="50"/>
      <c r="Y763" s="52"/>
      <c r="Z763" s="106">
        <f t="shared" si="38"/>
        <v>4</v>
      </c>
      <c r="AA763" s="27">
        <f t="shared" si="39"/>
        <v>3.5</v>
      </c>
    </row>
    <row r="764" spans="1:27" ht="409.6">
      <c r="A764" s="2">
        <v>2483</v>
      </c>
      <c r="B764" s="2" t="s">
        <v>3255</v>
      </c>
      <c r="C764" s="2">
        <v>154</v>
      </c>
      <c r="E764" s="128" t="s">
        <v>4696</v>
      </c>
      <c r="F764" s="5" t="s">
        <v>3260</v>
      </c>
      <c r="G764" s="5" t="s">
        <v>3261</v>
      </c>
      <c r="H764" s="218" t="s">
        <v>4691</v>
      </c>
      <c r="I764" s="218" t="s">
        <v>4692</v>
      </c>
      <c r="J764" s="218" t="s">
        <v>4693</v>
      </c>
      <c r="K764" s="37"/>
      <c r="L764" s="37"/>
      <c r="M764" s="37"/>
      <c r="P764" s="147">
        <v>3</v>
      </c>
      <c r="Q764" s="148" t="s">
        <v>5306</v>
      </c>
      <c r="R764" s="148"/>
      <c r="S764" s="50">
        <v>3</v>
      </c>
      <c r="T764" s="52"/>
      <c r="U764" s="147"/>
      <c r="V764" s="148"/>
      <c r="W764" s="148"/>
      <c r="X764" s="50"/>
      <c r="Y764" s="52"/>
      <c r="Z764" s="106">
        <f t="shared" si="38"/>
        <v>3</v>
      </c>
      <c r="AA764" s="27">
        <f t="shared" si="39"/>
        <v>3</v>
      </c>
    </row>
    <row r="765" spans="1:27" ht="409.6">
      <c r="A765" s="2">
        <v>2484</v>
      </c>
      <c r="B765" s="2" t="s">
        <v>3255</v>
      </c>
      <c r="C765" s="2">
        <v>154</v>
      </c>
      <c r="E765" s="128" t="s">
        <v>4697</v>
      </c>
      <c r="F765" s="5" t="s">
        <v>3262</v>
      </c>
      <c r="G765" s="5" t="s">
        <v>3263</v>
      </c>
      <c r="H765" s="218" t="s">
        <v>4691</v>
      </c>
      <c r="I765" s="218" t="s">
        <v>4692</v>
      </c>
      <c r="J765" s="218" t="s">
        <v>4693</v>
      </c>
      <c r="K765" s="37"/>
      <c r="L765" s="37"/>
      <c r="M765" s="37"/>
      <c r="P765" s="147">
        <v>4</v>
      </c>
      <c r="Q765" s="148" t="s">
        <v>5307</v>
      </c>
      <c r="R765" s="148"/>
      <c r="S765" s="50">
        <v>4</v>
      </c>
      <c r="T765" s="52"/>
      <c r="U765" s="147"/>
      <c r="V765" s="148"/>
      <c r="W765" s="148"/>
      <c r="X765" s="50"/>
      <c r="Y765" s="52"/>
      <c r="Z765" s="106">
        <f t="shared" si="38"/>
        <v>4</v>
      </c>
      <c r="AA765" s="27">
        <f t="shared" si="39"/>
        <v>4</v>
      </c>
    </row>
    <row r="766" spans="1:27" ht="409.6">
      <c r="A766" s="2">
        <v>2485</v>
      </c>
      <c r="B766" s="2" t="s">
        <v>3255</v>
      </c>
      <c r="C766" s="2">
        <v>154</v>
      </c>
      <c r="E766" s="128" t="s">
        <v>4698</v>
      </c>
      <c r="F766" s="5" t="s">
        <v>3264</v>
      </c>
      <c r="G766" s="5" t="s">
        <v>3265</v>
      </c>
      <c r="H766" s="218" t="s">
        <v>4691</v>
      </c>
      <c r="I766" s="218" t="s">
        <v>4692</v>
      </c>
      <c r="J766" s="218" t="s">
        <v>4693</v>
      </c>
      <c r="K766" s="37"/>
      <c r="L766" s="37"/>
      <c r="M766" s="37"/>
      <c r="P766" s="147">
        <v>3</v>
      </c>
      <c r="Q766" s="148" t="s">
        <v>5308</v>
      </c>
      <c r="R766" s="148"/>
      <c r="S766" s="50">
        <v>4</v>
      </c>
      <c r="T766" s="52" t="s">
        <v>5529</v>
      </c>
      <c r="U766" s="147"/>
      <c r="V766" s="148"/>
      <c r="W766" s="148"/>
      <c r="X766" s="50"/>
      <c r="Y766" s="52"/>
      <c r="Z766" s="106">
        <f t="shared" si="38"/>
        <v>3</v>
      </c>
      <c r="AA766" s="27">
        <f t="shared" si="39"/>
        <v>4</v>
      </c>
    </row>
    <row r="767" spans="1:27" ht="409.6">
      <c r="A767" s="2">
        <v>2486</v>
      </c>
      <c r="B767" s="2" t="s">
        <v>3255</v>
      </c>
      <c r="C767" s="2">
        <v>154</v>
      </c>
      <c r="E767" s="128" t="s">
        <v>4699</v>
      </c>
      <c r="F767" s="5" t="s">
        <v>3266</v>
      </c>
      <c r="G767" s="5" t="s">
        <v>3267</v>
      </c>
      <c r="H767" s="218" t="s">
        <v>4691</v>
      </c>
      <c r="I767" s="218" t="s">
        <v>4692</v>
      </c>
      <c r="J767" s="218" t="s">
        <v>4693</v>
      </c>
      <c r="K767" s="37"/>
      <c r="L767" s="37"/>
      <c r="M767" s="37"/>
      <c r="P767" s="147">
        <v>3</v>
      </c>
      <c r="Q767" s="148" t="s">
        <v>5309</v>
      </c>
      <c r="R767" s="148"/>
      <c r="S767" s="50">
        <v>3</v>
      </c>
      <c r="T767" s="52" t="s">
        <v>5530</v>
      </c>
      <c r="U767" s="147"/>
      <c r="V767" s="148"/>
      <c r="W767" s="148"/>
      <c r="X767" s="50"/>
      <c r="Y767" s="52"/>
      <c r="Z767" s="106">
        <f t="shared" si="38"/>
        <v>3</v>
      </c>
      <c r="AA767" s="27">
        <f t="shared" si="39"/>
        <v>3</v>
      </c>
    </row>
    <row r="768" spans="1:27" ht="409.6">
      <c r="A768" s="2">
        <v>2487</v>
      </c>
      <c r="B768" s="2" t="s">
        <v>3255</v>
      </c>
      <c r="C768" s="2">
        <v>154</v>
      </c>
      <c r="E768" s="128" t="s">
        <v>4700</v>
      </c>
      <c r="F768" s="5" t="s">
        <v>3268</v>
      </c>
      <c r="G768" s="5" t="s">
        <v>3188</v>
      </c>
      <c r="H768" s="218" t="s">
        <v>4691</v>
      </c>
      <c r="I768" s="218" t="s">
        <v>4692</v>
      </c>
      <c r="J768" s="218" t="s">
        <v>4693</v>
      </c>
      <c r="K768" s="37"/>
      <c r="L768" s="37"/>
      <c r="M768" s="37"/>
      <c r="P768" s="147">
        <v>4</v>
      </c>
      <c r="Q768" s="148" t="s">
        <v>5310</v>
      </c>
      <c r="R768" s="148"/>
      <c r="S768" s="50">
        <v>4</v>
      </c>
      <c r="T768" s="52" t="s">
        <v>5528</v>
      </c>
      <c r="U768" s="147"/>
      <c r="V768" s="148"/>
      <c r="W768" s="148"/>
      <c r="X768" s="50"/>
      <c r="Y768" s="52"/>
      <c r="Z768" s="106">
        <f t="shared" si="38"/>
        <v>4</v>
      </c>
      <c r="AA768" s="27">
        <f t="shared" si="39"/>
        <v>4</v>
      </c>
    </row>
    <row r="769" spans="1:27" s="6" customFormat="1" ht="17">
      <c r="A769" s="2" t="s">
        <v>489</v>
      </c>
      <c r="B769" s="2" t="s">
        <v>489</v>
      </c>
      <c r="C769" s="2" t="s">
        <v>489</v>
      </c>
      <c r="D769" s="3"/>
      <c r="H769" s="2"/>
      <c r="P769" s="226"/>
      <c r="Q769" s="226"/>
      <c r="R769" s="226"/>
      <c r="S769" s="226"/>
      <c r="T769" s="226"/>
      <c r="U769" s="226"/>
      <c r="V769" s="226"/>
      <c r="W769" s="226"/>
      <c r="X769" s="226"/>
      <c r="Y769" s="226"/>
    </row>
    <row r="770" spans="1:27" s="6" customFormat="1" ht="17">
      <c r="A770" s="2" t="s">
        <v>489</v>
      </c>
      <c r="B770" s="2" t="s">
        <v>489</v>
      </c>
      <c r="C770" s="2" t="s">
        <v>489</v>
      </c>
      <c r="D770" s="3"/>
      <c r="H770" s="2"/>
      <c r="P770" s="226"/>
      <c r="Q770" s="226"/>
      <c r="R770" s="226"/>
      <c r="S770" s="226"/>
      <c r="T770" s="226"/>
      <c r="U770" s="226"/>
      <c r="V770" s="226"/>
      <c r="W770" s="226"/>
      <c r="X770" s="226"/>
      <c r="Y770" s="226"/>
    </row>
    <row r="771" spans="1:27" s="6" customFormat="1" ht="17">
      <c r="A771" s="2" t="s">
        <v>489</v>
      </c>
      <c r="B771" s="2" t="s">
        <v>489</v>
      </c>
      <c r="C771" s="2"/>
      <c r="D771" s="3"/>
      <c r="E771" s="195" t="s">
        <v>60</v>
      </c>
      <c r="H771" s="2"/>
      <c r="P771" s="226"/>
      <c r="Q771" s="226"/>
      <c r="R771" s="226"/>
      <c r="S771" s="226"/>
      <c r="T771" s="226"/>
      <c r="U771" s="226"/>
      <c r="V771" s="226"/>
      <c r="W771" s="226"/>
      <c r="X771" s="226"/>
      <c r="Y771" s="226"/>
      <c r="Z771" s="6" t="str">
        <f t="shared" si="38"/>
        <v/>
      </c>
      <c r="AA771" s="6" t="str">
        <f t="shared" si="39"/>
        <v/>
      </c>
    </row>
    <row r="772" spans="1:27" ht="409.6">
      <c r="A772" s="2">
        <v>2488</v>
      </c>
      <c r="B772" s="2" t="s">
        <v>3269</v>
      </c>
      <c r="C772" s="2">
        <v>155</v>
      </c>
      <c r="E772" s="128" t="s">
        <v>4703</v>
      </c>
      <c r="F772" s="5" t="s">
        <v>3270</v>
      </c>
      <c r="G772" s="5" t="s">
        <v>3271</v>
      </c>
      <c r="H772" s="218" t="s">
        <v>4701</v>
      </c>
      <c r="I772" s="37"/>
      <c r="J772" s="218" t="s">
        <v>4702</v>
      </c>
      <c r="K772" s="37"/>
      <c r="L772" s="37"/>
      <c r="M772" s="37"/>
      <c r="P772" s="147">
        <v>4</v>
      </c>
      <c r="Q772" s="148" t="s">
        <v>5311</v>
      </c>
      <c r="R772" s="148"/>
      <c r="S772" s="50">
        <v>3</v>
      </c>
      <c r="T772" s="52" t="s">
        <v>5531</v>
      </c>
      <c r="U772" s="147"/>
      <c r="V772" s="148"/>
      <c r="W772" s="148"/>
      <c r="X772" s="50"/>
      <c r="Y772" s="52"/>
      <c r="Z772" s="106">
        <f t="shared" si="38"/>
        <v>4</v>
      </c>
      <c r="AA772" s="27">
        <f t="shared" si="39"/>
        <v>3</v>
      </c>
    </row>
    <row r="773" spans="1:27" ht="409.6">
      <c r="A773" s="2">
        <v>2489</v>
      </c>
      <c r="B773" s="2" t="s">
        <v>3269</v>
      </c>
      <c r="C773" s="2">
        <v>155</v>
      </c>
      <c r="E773" s="128" t="s">
        <v>4704</v>
      </c>
      <c r="F773" s="5" t="s">
        <v>3272</v>
      </c>
      <c r="G773" s="5" t="s">
        <v>3273</v>
      </c>
      <c r="H773" s="218" t="s">
        <v>4701</v>
      </c>
      <c r="I773" s="37"/>
      <c r="J773" s="218" t="s">
        <v>4702</v>
      </c>
      <c r="K773" s="37"/>
      <c r="L773" s="37"/>
      <c r="M773" s="37"/>
      <c r="P773" s="147">
        <v>3</v>
      </c>
      <c r="Q773" s="148" t="s">
        <v>5312</v>
      </c>
      <c r="R773" s="148"/>
      <c r="S773" s="50">
        <v>3</v>
      </c>
      <c r="T773" s="52"/>
      <c r="U773" s="147"/>
      <c r="V773" s="148"/>
      <c r="W773" s="148"/>
      <c r="X773" s="50"/>
      <c r="Y773" s="52"/>
      <c r="Z773" s="106">
        <f t="shared" si="38"/>
        <v>3</v>
      </c>
      <c r="AA773" s="27">
        <f t="shared" si="39"/>
        <v>3</v>
      </c>
    </row>
    <row r="774" spans="1:27" ht="409.6">
      <c r="A774" s="2">
        <v>2490</v>
      </c>
      <c r="B774" s="2" t="s">
        <v>3269</v>
      </c>
      <c r="C774" s="2">
        <v>155</v>
      </c>
      <c r="E774" s="128" t="s">
        <v>4705</v>
      </c>
      <c r="F774" s="5" t="s">
        <v>3274</v>
      </c>
      <c r="G774" s="5" t="s">
        <v>3275</v>
      </c>
      <c r="H774" s="218" t="s">
        <v>4701</v>
      </c>
      <c r="I774" s="37"/>
      <c r="J774" s="218" t="s">
        <v>4702</v>
      </c>
      <c r="K774" s="37"/>
      <c r="L774" s="37"/>
      <c r="M774" s="37"/>
      <c r="P774" s="147">
        <v>3</v>
      </c>
      <c r="Q774" s="148" t="s">
        <v>5313</v>
      </c>
      <c r="R774" s="148"/>
      <c r="S774" s="50">
        <v>2</v>
      </c>
      <c r="T774" s="52" t="s">
        <v>5532</v>
      </c>
      <c r="U774" s="147"/>
      <c r="V774" s="148"/>
      <c r="W774" s="148"/>
      <c r="X774" s="50"/>
      <c r="Y774" s="52"/>
      <c r="Z774" s="106">
        <f t="shared" si="38"/>
        <v>3</v>
      </c>
      <c r="AA774" s="27">
        <f t="shared" si="39"/>
        <v>2</v>
      </c>
    </row>
    <row r="775" spans="1:27" ht="409.6">
      <c r="A775" s="2">
        <v>2491</v>
      </c>
      <c r="B775" s="2" t="s">
        <v>3269</v>
      </c>
      <c r="C775" s="2">
        <v>155</v>
      </c>
      <c r="E775" s="128" t="s">
        <v>4706</v>
      </c>
      <c r="F775" s="5" t="s">
        <v>3276</v>
      </c>
      <c r="G775" s="5" t="s">
        <v>3188</v>
      </c>
      <c r="H775" s="218" t="s">
        <v>4701</v>
      </c>
      <c r="I775" s="37"/>
      <c r="J775" s="218" t="s">
        <v>4702</v>
      </c>
      <c r="K775" s="37"/>
      <c r="L775" s="37"/>
      <c r="M775" s="37"/>
      <c r="P775" s="147">
        <v>4</v>
      </c>
      <c r="Q775" s="148" t="s">
        <v>5311</v>
      </c>
      <c r="R775" s="148"/>
      <c r="S775" s="50">
        <v>2.5</v>
      </c>
      <c r="T775" s="52"/>
      <c r="U775" s="147"/>
      <c r="V775" s="148"/>
      <c r="W775" s="148"/>
      <c r="X775" s="50"/>
      <c r="Y775" s="52"/>
      <c r="Z775" s="106">
        <f t="shared" si="38"/>
        <v>4</v>
      </c>
      <c r="AA775" s="27">
        <f t="shared" si="39"/>
        <v>2.5</v>
      </c>
    </row>
    <row r="776" spans="1:27" s="6" customFormat="1" ht="17">
      <c r="A776" s="2" t="s">
        <v>489</v>
      </c>
      <c r="B776" s="2" t="s">
        <v>489</v>
      </c>
      <c r="C776" s="2" t="s">
        <v>489</v>
      </c>
      <c r="D776" s="3"/>
      <c r="H776" s="2"/>
      <c r="P776" s="226"/>
      <c r="Q776" s="226"/>
      <c r="R776" s="226"/>
      <c r="S776" s="226"/>
      <c r="T776" s="226"/>
      <c r="U776" s="226"/>
      <c r="V776" s="226"/>
      <c r="W776" s="226"/>
      <c r="X776" s="226"/>
      <c r="Y776" s="226"/>
    </row>
    <row r="777" spans="1:27" s="6" customFormat="1" ht="17">
      <c r="A777" s="2" t="s">
        <v>489</v>
      </c>
      <c r="B777" s="2" t="s">
        <v>489</v>
      </c>
      <c r="C777" s="2" t="s">
        <v>489</v>
      </c>
      <c r="D777" s="3"/>
      <c r="H777" s="2"/>
      <c r="P777" s="226"/>
      <c r="Q777" s="226"/>
      <c r="R777" s="226"/>
      <c r="S777" s="226"/>
      <c r="T777" s="226"/>
      <c r="U777" s="226"/>
      <c r="V777" s="226"/>
      <c r="W777" s="226"/>
      <c r="X777" s="226"/>
      <c r="Y777" s="226"/>
    </row>
    <row r="778" spans="1:27" s="6" customFormat="1" ht="17">
      <c r="A778" s="2" t="s">
        <v>489</v>
      </c>
      <c r="B778" s="2" t="s">
        <v>489</v>
      </c>
      <c r="C778" s="2"/>
      <c r="D778" s="3"/>
      <c r="E778" s="195" t="s">
        <v>61</v>
      </c>
      <c r="H778" s="2"/>
      <c r="P778" s="226"/>
      <c r="Q778" s="226"/>
      <c r="R778" s="226"/>
      <c r="S778" s="226"/>
      <c r="T778" s="226"/>
      <c r="U778" s="226"/>
      <c r="V778" s="226"/>
      <c r="W778" s="226"/>
      <c r="X778" s="226"/>
      <c r="Y778" s="226"/>
      <c r="Z778" s="6" t="str">
        <f t="shared" si="38"/>
        <v/>
      </c>
      <c r="AA778" s="6" t="str">
        <f t="shared" si="39"/>
        <v/>
      </c>
    </row>
    <row r="779" spans="1:27" ht="409.6">
      <c r="A779" s="2">
        <v>2492</v>
      </c>
      <c r="B779" s="2" t="s">
        <v>3277</v>
      </c>
      <c r="C779" s="2">
        <v>156</v>
      </c>
      <c r="E779" s="128" t="s">
        <v>4708</v>
      </c>
      <c r="F779" s="5" t="s">
        <v>3278</v>
      </c>
      <c r="G779" s="5" t="s">
        <v>3279</v>
      </c>
      <c r="H779" s="218" t="s">
        <v>4707</v>
      </c>
      <c r="I779" s="37"/>
      <c r="J779" s="37"/>
      <c r="K779" s="37"/>
      <c r="L779" s="37"/>
      <c r="M779" s="37"/>
      <c r="P779" s="147">
        <v>4</v>
      </c>
      <c r="Q779" s="148" t="s">
        <v>5314</v>
      </c>
      <c r="R779" s="148"/>
      <c r="S779" s="50">
        <v>3</v>
      </c>
      <c r="T779" s="52" t="s">
        <v>5533</v>
      </c>
      <c r="U779" s="147"/>
      <c r="V779" s="148"/>
      <c r="W779" s="148"/>
      <c r="X779" s="50"/>
      <c r="Y779" s="52"/>
      <c r="Z779" s="106">
        <f t="shared" si="38"/>
        <v>4</v>
      </c>
      <c r="AA779" s="27">
        <f t="shared" si="39"/>
        <v>3</v>
      </c>
    </row>
    <row r="780" spans="1:27" ht="409.6">
      <c r="A780" s="2">
        <v>2493</v>
      </c>
      <c r="B780" s="2" t="s">
        <v>3277</v>
      </c>
      <c r="C780" s="2">
        <v>156</v>
      </c>
      <c r="E780" s="128" t="s">
        <v>4709</v>
      </c>
      <c r="F780" s="5" t="s">
        <v>3280</v>
      </c>
      <c r="G780" s="5" t="s">
        <v>3281</v>
      </c>
      <c r="H780" s="218" t="s">
        <v>4707</v>
      </c>
      <c r="I780" s="37"/>
      <c r="J780" s="37"/>
      <c r="K780" s="37"/>
      <c r="L780" s="37"/>
      <c r="M780" s="37"/>
      <c r="P780" s="147">
        <v>3</v>
      </c>
      <c r="Q780" s="148" t="s">
        <v>5315</v>
      </c>
      <c r="R780" s="148"/>
      <c r="S780" s="50">
        <v>3</v>
      </c>
      <c r="T780" s="52"/>
      <c r="U780" s="147"/>
      <c r="V780" s="148"/>
      <c r="W780" s="148"/>
      <c r="X780" s="50"/>
      <c r="Y780" s="52"/>
      <c r="Z780" s="106">
        <f t="shared" si="38"/>
        <v>3</v>
      </c>
      <c r="AA780" s="27">
        <f t="shared" si="39"/>
        <v>3</v>
      </c>
    </row>
    <row r="781" spans="1:27" ht="409.6">
      <c r="A781" s="2">
        <v>2494</v>
      </c>
      <c r="B781" s="2" t="s">
        <v>3277</v>
      </c>
      <c r="C781" s="2">
        <v>156</v>
      </c>
      <c r="E781" s="128" t="s">
        <v>4710</v>
      </c>
      <c r="F781" s="5" t="s">
        <v>3282</v>
      </c>
      <c r="G781" s="5" t="s">
        <v>3283</v>
      </c>
      <c r="H781" s="218" t="s">
        <v>4707</v>
      </c>
      <c r="I781" s="37"/>
      <c r="J781" s="37"/>
      <c r="K781" s="37"/>
      <c r="L781" s="37"/>
      <c r="M781" s="37"/>
      <c r="P781" s="147">
        <v>3</v>
      </c>
      <c r="Q781" s="148" t="s">
        <v>5316</v>
      </c>
      <c r="R781" s="148"/>
      <c r="S781" s="50">
        <v>2.5</v>
      </c>
      <c r="T781" s="52" t="s">
        <v>5534</v>
      </c>
      <c r="U781" s="147"/>
      <c r="V781" s="148"/>
      <c r="W781" s="148"/>
      <c r="X781" s="50"/>
      <c r="Y781" s="52"/>
      <c r="Z781" s="106">
        <f t="shared" si="38"/>
        <v>3</v>
      </c>
      <c r="AA781" s="27">
        <f t="shared" si="39"/>
        <v>2.5</v>
      </c>
    </row>
    <row r="782" spans="1:27" ht="409.6">
      <c r="A782" s="2">
        <v>2495</v>
      </c>
      <c r="B782" s="2" t="s">
        <v>3277</v>
      </c>
      <c r="C782" s="2">
        <v>156</v>
      </c>
      <c r="E782" s="128" t="s">
        <v>4711</v>
      </c>
      <c r="F782" s="5" t="s">
        <v>3284</v>
      </c>
      <c r="G782" s="5" t="s">
        <v>3285</v>
      </c>
      <c r="H782" s="218" t="s">
        <v>4707</v>
      </c>
      <c r="I782" s="37"/>
      <c r="J782" s="37"/>
      <c r="K782" s="37"/>
      <c r="L782" s="37"/>
      <c r="M782" s="37"/>
      <c r="P782" s="147">
        <v>3</v>
      </c>
      <c r="Q782" s="148" t="s">
        <v>5317</v>
      </c>
      <c r="R782" s="148"/>
      <c r="S782" s="50">
        <v>2</v>
      </c>
      <c r="T782" s="52" t="s">
        <v>5535</v>
      </c>
      <c r="U782" s="147"/>
      <c r="V782" s="148"/>
      <c r="W782" s="148"/>
      <c r="X782" s="50"/>
      <c r="Y782" s="52"/>
      <c r="Z782" s="106">
        <f t="shared" si="38"/>
        <v>3</v>
      </c>
      <c r="AA782" s="27">
        <f t="shared" si="39"/>
        <v>2</v>
      </c>
    </row>
    <row r="783" spans="1:27" ht="409.6">
      <c r="A783" s="2">
        <v>2496</v>
      </c>
      <c r="B783" s="2" t="s">
        <v>3277</v>
      </c>
      <c r="C783" s="2">
        <v>156</v>
      </c>
      <c r="E783" s="128" t="s">
        <v>4712</v>
      </c>
      <c r="F783" s="5" t="s">
        <v>3286</v>
      </c>
      <c r="G783" s="5" t="s">
        <v>3287</v>
      </c>
      <c r="H783" s="218" t="s">
        <v>4707</v>
      </c>
      <c r="I783" s="37"/>
      <c r="J783" s="37"/>
      <c r="K783" s="37"/>
      <c r="L783" s="37"/>
      <c r="M783" s="37"/>
      <c r="P783" s="147">
        <v>4</v>
      </c>
      <c r="Q783" s="148" t="s">
        <v>5318</v>
      </c>
      <c r="R783" s="148"/>
      <c r="S783" s="50">
        <v>3.5</v>
      </c>
      <c r="T783" s="52" t="s">
        <v>5536</v>
      </c>
      <c r="U783" s="147"/>
      <c r="V783" s="148"/>
      <c r="W783" s="148"/>
      <c r="X783" s="50"/>
      <c r="Y783" s="52"/>
      <c r="Z783" s="106">
        <f t="shared" si="38"/>
        <v>4</v>
      </c>
      <c r="AA783" s="27">
        <f t="shared" si="39"/>
        <v>3.5</v>
      </c>
    </row>
    <row r="784" spans="1:27" ht="409.6">
      <c r="A784" s="2">
        <v>2497</v>
      </c>
      <c r="B784" s="2" t="s">
        <v>3277</v>
      </c>
      <c r="C784" s="2">
        <v>156</v>
      </c>
      <c r="E784" s="128" t="s">
        <v>4713</v>
      </c>
      <c r="F784" s="5" t="s">
        <v>3288</v>
      </c>
      <c r="G784" s="5" t="s">
        <v>3289</v>
      </c>
      <c r="H784" s="218" t="s">
        <v>4707</v>
      </c>
      <c r="I784" s="37"/>
      <c r="J784" s="37"/>
      <c r="K784" s="37"/>
      <c r="L784" s="37"/>
      <c r="M784" s="37"/>
      <c r="P784" s="147">
        <v>3</v>
      </c>
      <c r="Q784" s="148" t="s">
        <v>5319</v>
      </c>
      <c r="R784" s="148"/>
      <c r="S784" s="50">
        <v>3</v>
      </c>
      <c r="T784" s="52"/>
      <c r="U784" s="147"/>
      <c r="V784" s="148"/>
      <c r="W784" s="148"/>
      <c r="X784" s="50"/>
      <c r="Y784" s="52"/>
      <c r="Z784" s="106">
        <f t="shared" si="38"/>
        <v>3</v>
      </c>
      <c r="AA784" s="27">
        <f t="shared" si="39"/>
        <v>3</v>
      </c>
    </row>
    <row r="785" spans="1:27" ht="409.6">
      <c r="A785" s="2">
        <v>2498</v>
      </c>
      <c r="B785" s="2" t="s">
        <v>3277</v>
      </c>
      <c r="C785" s="2">
        <v>156</v>
      </c>
      <c r="E785" s="128" t="s">
        <v>4714</v>
      </c>
      <c r="F785" s="5" t="s">
        <v>3290</v>
      </c>
      <c r="G785" s="5" t="s">
        <v>3291</v>
      </c>
      <c r="H785" s="218" t="s">
        <v>4707</v>
      </c>
      <c r="I785" s="37"/>
      <c r="J785" s="37"/>
      <c r="K785" s="37"/>
      <c r="L785" s="37"/>
      <c r="M785" s="37"/>
      <c r="P785" s="147">
        <v>4</v>
      </c>
      <c r="Q785" s="148" t="s">
        <v>5320</v>
      </c>
      <c r="R785" s="148"/>
      <c r="S785" s="50">
        <v>4</v>
      </c>
      <c r="T785" s="52" t="s">
        <v>5537</v>
      </c>
      <c r="U785" s="147"/>
      <c r="V785" s="148"/>
      <c r="W785" s="148"/>
      <c r="X785" s="50"/>
      <c r="Y785" s="52"/>
      <c r="Z785" s="106">
        <f t="shared" si="38"/>
        <v>4</v>
      </c>
      <c r="AA785" s="27">
        <f t="shared" si="39"/>
        <v>4</v>
      </c>
    </row>
    <row r="786" spans="1:27" ht="409.6">
      <c r="A786" s="2">
        <v>2499</v>
      </c>
      <c r="B786" s="2" t="s">
        <v>3277</v>
      </c>
      <c r="C786" s="2">
        <v>156</v>
      </c>
      <c r="E786" s="128" t="s">
        <v>4715</v>
      </c>
      <c r="F786" s="5" t="s">
        <v>3292</v>
      </c>
      <c r="G786" s="5" t="s">
        <v>3293</v>
      </c>
      <c r="H786" s="218" t="s">
        <v>4707</v>
      </c>
      <c r="I786" s="37"/>
      <c r="J786" s="37"/>
      <c r="K786" s="37"/>
      <c r="L786" s="37"/>
      <c r="M786" s="37"/>
      <c r="P786" s="147">
        <v>3</v>
      </c>
      <c r="Q786" s="148" t="s">
        <v>5321</v>
      </c>
      <c r="R786" s="148"/>
      <c r="S786" s="50">
        <v>2.5</v>
      </c>
      <c r="T786" s="52" t="s">
        <v>5538</v>
      </c>
      <c r="U786" s="147"/>
      <c r="V786" s="148"/>
      <c r="W786" s="148"/>
      <c r="X786" s="50"/>
      <c r="Y786" s="52"/>
      <c r="Z786" s="106">
        <f t="shared" si="38"/>
        <v>3</v>
      </c>
      <c r="AA786" s="27">
        <f t="shared" si="39"/>
        <v>2.5</v>
      </c>
    </row>
    <row r="787" spans="1:27" ht="409.6">
      <c r="A787" s="2">
        <v>2500</v>
      </c>
      <c r="B787" s="2" t="s">
        <v>3277</v>
      </c>
      <c r="C787" s="2">
        <v>156</v>
      </c>
      <c r="E787" s="128" t="s">
        <v>4716</v>
      </c>
      <c r="F787" s="5" t="s">
        <v>3294</v>
      </c>
      <c r="G787" s="5" t="s">
        <v>3295</v>
      </c>
      <c r="H787" s="218" t="s">
        <v>4707</v>
      </c>
      <c r="I787" s="37"/>
      <c r="J787" s="37"/>
      <c r="K787" s="37"/>
      <c r="L787" s="37"/>
      <c r="M787" s="37"/>
      <c r="P787" s="147">
        <v>4</v>
      </c>
      <c r="Q787" s="148" t="s">
        <v>5322</v>
      </c>
      <c r="R787" s="148"/>
      <c r="S787" s="50">
        <v>4</v>
      </c>
      <c r="T787" s="52" t="s">
        <v>5539</v>
      </c>
      <c r="U787" s="147"/>
      <c r="V787" s="148"/>
      <c r="W787" s="148"/>
      <c r="X787" s="50"/>
      <c r="Y787" s="52"/>
      <c r="Z787" s="106">
        <f t="shared" si="38"/>
        <v>4</v>
      </c>
      <c r="AA787" s="27">
        <f t="shared" si="39"/>
        <v>4</v>
      </c>
    </row>
    <row r="788" spans="1:27" ht="409.6">
      <c r="A788" s="2">
        <v>2501</v>
      </c>
      <c r="B788" s="2" t="s">
        <v>3277</v>
      </c>
      <c r="C788" s="2">
        <v>156</v>
      </c>
      <c r="E788" s="128" t="s">
        <v>4717</v>
      </c>
      <c r="F788" s="5" t="s">
        <v>3296</v>
      </c>
      <c r="G788" s="5" t="s">
        <v>3297</v>
      </c>
      <c r="H788" s="218" t="s">
        <v>4707</v>
      </c>
      <c r="I788" s="37"/>
      <c r="J788" s="37"/>
      <c r="K788" s="37"/>
      <c r="L788" s="37"/>
      <c r="M788" s="37"/>
      <c r="P788" s="147">
        <v>2</v>
      </c>
      <c r="Q788" s="148" t="s">
        <v>5323</v>
      </c>
      <c r="R788" s="148"/>
      <c r="S788" s="50">
        <v>2</v>
      </c>
      <c r="T788" s="52"/>
      <c r="U788" s="147"/>
      <c r="V788" s="148"/>
      <c r="W788" s="148"/>
      <c r="X788" s="50"/>
      <c r="Y788" s="52"/>
      <c r="Z788" s="106">
        <f t="shared" si="38"/>
        <v>2</v>
      </c>
      <c r="AA788" s="27">
        <f t="shared" si="39"/>
        <v>2</v>
      </c>
    </row>
    <row r="789" spans="1:27" ht="409.6">
      <c r="A789" s="2">
        <v>2502</v>
      </c>
      <c r="B789" s="2" t="s">
        <v>3277</v>
      </c>
      <c r="C789" s="2">
        <v>156</v>
      </c>
      <c r="E789" s="128" t="s">
        <v>4699</v>
      </c>
      <c r="F789" s="5" t="s">
        <v>3298</v>
      </c>
      <c r="G789" s="5" t="s">
        <v>3267</v>
      </c>
      <c r="H789" s="218" t="s">
        <v>4707</v>
      </c>
      <c r="I789" s="37"/>
      <c r="J789" s="37"/>
      <c r="K789" s="37"/>
      <c r="L789" s="37"/>
      <c r="M789" s="37"/>
      <c r="P789" s="147">
        <v>4</v>
      </c>
      <c r="Q789" s="148" t="s">
        <v>5324</v>
      </c>
      <c r="R789" s="148"/>
      <c r="S789" s="50">
        <v>3</v>
      </c>
      <c r="T789" s="52" t="s">
        <v>5540</v>
      </c>
      <c r="U789" s="147"/>
      <c r="V789" s="148"/>
      <c r="W789" s="148"/>
      <c r="X789" s="50"/>
      <c r="Y789" s="52"/>
      <c r="Z789" s="106">
        <f t="shared" si="38"/>
        <v>4</v>
      </c>
      <c r="AA789" s="27">
        <f t="shared" si="39"/>
        <v>3</v>
      </c>
    </row>
    <row r="790" spans="1:27" ht="409.6">
      <c r="A790" s="2">
        <v>2503</v>
      </c>
      <c r="B790" s="2" t="s">
        <v>3277</v>
      </c>
      <c r="C790" s="2">
        <v>156</v>
      </c>
      <c r="E790" s="128" t="s">
        <v>4718</v>
      </c>
      <c r="F790" s="5" t="s">
        <v>3299</v>
      </c>
      <c r="G790" s="5" t="s">
        <v>3188</v>
      </c>
      <c r="H790" s="218" t="s">
        <v>4707</v>
      </c>
      <c r="I790" s="37"/>
      <c r="J790" s="37"/>
      <c r="K790" s="37"/>
      <c r="L790" s="37"/>
      <c r="M790" s="37"/>
      <c r="P790" s="147">
        <v>4</v>
      </c>
      <c r="Q790" s="148" t="s">
        <v>5325</v>
      </c>
      <c r="R790" s="148"/>
      <c r="S790" s="50">
        <v>4</v>
      </c>
      <c r="T790" s="52" t="s">
        <v>5541</v>
      </c>
      <c r="U790" s="147"/>
      <c r="V790" s="148"/>
      <c r="W790" s="148"/>
      <c r="X790" s="50"/>
      <c r="Y790" s="52"/>
      <c r="Z790" s="106">
        <f t="shared" si="38"/>
        <v>4</v>
      </c>
      <c r="AA790" s="27">
        <f t="shared" si="39"/>
        <v>4</v>
      </c>
    </row>
    <row r="791" spans="1:27" s="6" customFormat="1" ht="17">
      <c r="A791" s="2" t="s">
        <v>489</v>
      </c>
      <c r="B791" s="2" t="s">
        <v>489</v>
      </c>
      <c r="C791" s="2" t="s">
        <v>489</v>
      </c>
      <c r="D791" s="3"/>
      <c r="H791" s="2"/>
      <c r="P791" s="226"/>
      <c r="Q791" s="226"/>
      <c r="R791" s="226"/>
      <c r="S791" s="226"/>
      <c r="T791" s="226"/>
      <c r="U791" s="226"/>
      <c r="V791" s="226"/>
      <c r="W791" s="226"/>
      <c r="X791" s="226"/>
      <c r="Y791" s="226"/>
    </row>
    <row r="792" spans="1:27" s="6" customFormat="1" ht="17">
      <c r="A792" s="2" t="s">
        <v>489</v>
      </c>
      <c r="B792" s="2" t="s">
        <v>489</v>
      </c>
      <c r="C792" s="2" t="s">
        <v>489</v>
      </c>
      <c r="D792" s="3"/>
      <c r="H792" s="2"/>
      <c r="P792" s="226"/>
      <c r="Q792" s="226"/>
      <c r="R792" s="226"/>
      <c r="S792" s="226"/>
      <c r="T792" s="226"/>
      <c r="U792" s="226"/>
      <c r="V792" s="226"/>
      <c r="W792" s="226"/>
      <c r="X792" s="226"/>
      <c r="Y792" s="226"/>
    </row>
    <row r="793" spans="1:27" s="6" customFormat="1" ht="17">
      <c r="A793" s="2" t="s">
        <v>489</v>
      </c>
      <c r="B793" s="2" t="s">
        <v>489</v>
      </c>
      <c r="C793" s="2"/>
      <c r="D793" s="3"/>
      <c r="E793" s="195" t="s">
        <v>68</v>
      </c>
      <c r="H793" s="2"/>
      <c r="P793" s="226"/>
      <c r="Q793" s="226"/>
      <c r="R793" s="226"/>
      <c r="S793" s="226"/>
      <c r="T793" s="226"/>
      <c r="U793" s="226"/>
      <c r="V793" s="226"/>
      <c r="W793" s="226"/>
      <c r="X793" s="226"/>
      <c r="Y793" s="226"/>
      <c r="Z793" s="6" t="str">
        <f t="shared" si="38"/>
        <v/>
      </c>
      <c r="AA793" s="6" t="str">
        <f t="shared" si="39"/>
        <v/>
      </c>
    </row>
    <row r="794" spans="1:27" ht="340">
      <c r="A794" s="2">
        <v>2504</v>
      </c>
      <c r="B794" s="2" t="s">
        <v>3300</v>
      </c>
      <c r="C794" s="2">
        <v>165</v>
      </c>
      <c r="E794" s="128" t="s">
        <v>4720</v>
      </c>
      <c r="F794" s="5" t="s">
        <v>3301</v>
      </c>
      <c r="G794" s="5" t="s">
        <v>3302</v>
      </c>
      <c r="H794" s="218" t="s">
        <v>4719</v>
      </c>
      <c r="I794" s="37"/>
      <c r="J794" s="37"/>
      <c r="K794" s="37"/>
      <c r="L794" s="37"/>
      <c r="M794" s="37"/>
      <c r="P794" s="147">
        <v>4</v>
      </c>
      <c r="Q794" s="148" t="s">
        <v>5326</v>
      </c>
      <c r="R794" s="148"/>
      <c r="S794" s="50">
        <v>3</v>
      </c>
      <c r="T794" s="52" t="s">
        <v>5529</v>
      </c>
      <c r="U794" s="147"/>
      <c r="V794" s="148"/>
      <c r="W794" s="148"/>
      <c r="X794" s="50"/>
      <c r="Y794" s="52"/>
      <c r="Z794" s="106">
        <f t="shared" si="38"/>
        <v>4</v>
      </c>
      <c r="AA794" s="27">
        <f t="shared" si="39"/>
        <v>3</v>
      </c>
    </row>
    <row r="795" spans="1:27" ht="340">
      <c r="A795" s="2">
        <v>2505</v>
      </c>
      <c r="B795" s="2" t="s">
        <v>3300</v>
      </c>
      <c r="C795" s="2">
        <v>165</v>
      </c>
      <c r="E795" s="128" t="s">
        <v>4721</v>
      </c>
      <c r="F795" s="5" t="s">
        <v>3303</v>
      </c>
      <c r="G795" s="5" t="s">
        <v>3304</v>
      </c>
      <c r="H795" s="218" t="s">
        <v>4719</v>
      </c>
      <c r="I795" s="37"/>
      <c r="J795" s="37"/>
      <c r="K795" s="37"/>
      <c r="L795" s="37"/>
      <c r="M795" s="37"/>
      <c r="P795" s="147">
        <v>3</v>
      </c>
      <c r="Q795" s="148" t="s">
        <v>5327</v>
      </c>
      <c r="R795" s="148"/>
      <c r="S795" s="50">
        <v>3</v>
      </c>
      <c r="T795" s="52"/>
      <c r="U795" s="147"/>
      <c r="V795" s="148"/>
      <c r="W795" s="148"/>
      <c r="X795" s="50"/>
      <c r="Y795" s="52"/>
      <c r="Z795" s="106">
        <f t="shared" si="38"/>
        <v>3</v>
      </c>
      <c r="AA795" s="27">
        <f t="shared" si="39"/>
        <v>3</v>
      </c>
    </row>
    <row r="796" spans="1:27" ht="340">
      <c r="A796" s="2">
        <v>2506</v>
      </c>
      <c r="B796" s="2" t="s">
        <v>3300</v>
      </c>
      <c r="C796" s="2">
        <v>165</v>
      </c>
      <c r="E796" s="128" t="s">
        <v>4722</v>
      </c>
      <c r="F796" s="5" t="s">
        <v>3305</v>
      </c>
      <c r="G796" s="5" t="s">
        <v>3306</v>
      </c>
      <c r="H796" s="218" t="s">
        <v>4719</v>
      </c>
      <c r="I796" s="37"/>
      <c r="J796" s="37"/>
      <c r="K796" s="37"/>
      <c r="L796" s="37"/>
      <c r="M796" s="37"/>
      <c r="P796" s="147">
        <v>3</v>
      </c>
      <c r="Q796" s="148" t="s">
        <v>5328</v>
      </c>
      <c r="R796" s="148"/>
      <c r="S796" s="50">
        <v>3</v>
      </c>
      <c r="T796" s="52"/>
      <c r="U796" s="147"/>
      <c r="V796" s="148"/>
      <c r="W796" s="148"/>
      <c r="X796" s="50"/>
      <c r="Y796" s="52"/>
      <c r="Z796" s="106">
        <f t="shared" si="38"/>
        <v>3</v>
      </c>
      <c r="AA796" s="27">
        <f t="shared" si="39"/>
        <v>3</v>
      </c>
    </row>
    <row r="797" spans="1:27" s="6" customFormat="1" ht="17">
      <c r="A797" s="2" t="s">
        <v>489</v>
      </c>
      <c r="B797" s="2" t="s">
        <v>489</v>
      </c>
      <c r="C797" s="2" t="s">
        <v>489</v>
      </c>
      <c r="D797" s="3" t="s">
        <v>489</v>
      </c>
      <c r="H797" s="2"/>
      <c r="P797" s="226"/>
      <c r="Q797" s="226"/>
      <c r="R797" s="226"/>
      <c r="S797" s="226"/>
      <c r="T797" s="226"/>
      <c r="U797" s="226"/>
      <c r="V797" s="226"/>
      <c r="W797" s="226"/>
      <c r="X797" s="226"/>
      <c r="Y797" s="226"/>
    </row>
    <row r="798" spans="1:27" s="6" customFormat="1" ht="17">
      <c r="A798" s="2" t="s">
        <v>489</v>
      </c>
      <c r="B798" s="2" t="s">
        <v>489</v>
      </c>
      <c r="C798" s="2" t="s">
        <v>489</v>
      </c>
      <c r="D798" s="3" t="s">
        <v>489</v>
      </c>
      <c r="H798" s="2"/>
      <c r="P798" s="226"/>
      <c r="Q798" s="226"/>
      <c r="R798" s="226"/>
      <c r="S798" s="226"/>
      <c r="T798" s="226"/>
      <c r="U798" s="226"/>
      <c r="V798" s="226"/>
      <c r="W798" s="226"/>
      <c r="X798" s="226"/>
      <c r="Y798" s="226"/>
    </row>
    <row r="799" spans="1:27" s="6" customFormat="1" ht="34">
      <c r="A799" s="2" t="s">
        <v>489</v>
      </c>
      <c r="B799" s="2" t="s">
        <v>489</v>
      </c>
      <c r="C799" s="2"/>
      <c r="D799" s="3" t="s">
        <v>489</v>
      </c>
      <c r="E799" s="195" t="s">
        <v>3307</v>
      </c>
      <c r="H799" s="2"/>
      <c r="P799" s="226"/>
      <c r="Q799" s="226"/>
      <c r="R799" s="226"/>
      <c r="S799" s="226"/>
      <c r="T799" s="226"/>
      <c r="U799" s="226"/>
      <c r="V799" s="226"/>
      <c r="W799" s="226"/>
      <c r="X799" s="226"/>
      <c r="Y799" s="226"/>
      <c r="Z799" s="6" t="str">
        <f t="shared" si="38"/>
        <v/>
      </c>
      <c r="AA799" s="6" t="str">
        <f t="shared" si="39"/>
        <v/>
      </c>
    </row>
    <row r="800" spans="1:27" ht="409.6">
      <c r="A800" s="2">
        <v>2507</v>
      </c>
      <c r="B800" s="2" t="s">
        <v>489</v>
      </c>
      <c r="D800" s="3" t="s">
        <v>489</v>
      </c>
      <c r="E800" s="219" t="s">
        <v>4723</v>
      </c>
      <c r="F800" s="5" t="s">
        <v>3308</v>
      </c>
      <c r="G800" s="5" t="s">
        <v>3309</v>
      </c>
      <c r="H800" s="37"/>
      <c r="I800" s="37"/>
      <c r="J800" s="37"/>
      <c r="K800" s="37"/>
      <c r="L800" s="37"/>
      <c r="M800" s="37"/>
      <c r="P800" s="147">
        <v>4</v>
      </c>
      <c r="Q800" s="148" t="s">
        <v>5329</v>
      </c>
      <c r="R800" s="148"/>
      <c r="S800" s="50">
        <v>2</v>
      </c>
      <c r="T800" s="52" t="s">
        <v>5542</v>
      </c>
      <c r="U800" s="147"/>
      <c r="V800" s="148"/>
      <c r="W800" s="148"/>
      <c r="X800" s="50"/>
      <c r="Y800" s="52"/>
      <c r="Z800" s="106">
        <f t="shared" si="38"/>
        <v>4</v>
      </c>
      <c r="AA800" s="27">
        <f t="shared" si="39"/>
        <v>2</v>
      </c>
    </row>
    <row r="801" spans="1:27" ht="306">
      <c r="A801" s="2">
        <v>2508</v>
      </c>
      <c r="B801" s="2" t="s">
        <v>489</v>
      </c>
      <c r="D801" s="3" t="s">
        <v>489</v>
      </c>
      <c r="E801" s="219" t="s">
        <v>4724</v>
      </c>
      <c r="F801" s="5" t="s">
        <v>3310</v>
      </c>
      <c r="G801" s="5" t="s">
        <v>3311</v>
      </c>
      <c r="H801" s="37"/>
      <c r="I801" s="37"/>
      <c r="J801" s="37"/>
      <c r="K801" s="37"/>
      <c r="L801" s="37"/>
      <c r="M801" s="37"/>
      <c r="P801" s="147">
        <v>4</v>
      </c>
      <c r="Q801" s="148" t="s">
        <v>5330</v>
      </c>
      <c r="R801" s="148"/>
      <c r="S801" s="50">
        <v>2</v>
      </c>
      <c r="T801" s="52" t="s">
        <v>5543</v>
      </c>
      <c r="U801" s="147"/>
      <c r="V801" s="148"/>
      <c r="W801" s="148"/>
      <c r="X801" s="50"/>
      <c r="Y801" s="52"/>
      <c r="Z801" s="106">
        <f t="shared" si="38"/>
        <v>4</v>
      </c>
      <c r="AA801" s="27">
        <f t="shared" si="39"/>
        <v>2</v>
      </c>
    </row>
    <row r="802" spans="1:27" ht="187">
      <c r="A802" s="2">
        <v>2509</v>
      </c>
      <c r="B802" s="2" t="s">
        <v>489</v>
      </c>
      <c r="D802" s="3" t="s">
        <v>489</v>
      </c>
      <c r="E802" s="219" t="s">
        <v>4725</v>
      </c>
      <c r="F802" s="5" t="s">
        <v>3312</v>
      </c>
      <c r="G802" s="5" t="s">
        <v>3313</v>
      </c>
      <c r="H802" s="37"/>
      <c r="I802" s="37"/>
      <c r="J802" s="37"/>
      <c r="K802" s="37"/>
      <c r="L802" s="37"/>
      <c r="M802" s="37"/>
      <c r="P802" s="147">
        <v>4</v>
      </c>
      <c r="Q802" s="148" t="s">
        <v>5333</v>
      </c>
      <c r="R802" s="148"/>
      <c r="S802" s="50">
        <v>2</v>
      </c>
      <c r="T802" s="52"/>
      <c r="U802" s="147"/>
      <c r="V802" s="148"/>
      <c r="W802" s="148"/>
      <c r="X802" s="50"/>
      <c r="Y802" s="52"/>
      <c r="Z802" s="106">
        <f t="shared" si="38"/>
        <v>4</v>
      </c>
      <c r="AA802" s="27">
        <f t="shared" si="39"/>
        <v>2</v>
      </c>
    </row>
    <row r="803" spans="1:27" ht="187">
      <c r="A803" s="2">
        <v>2510</v>
      </c>
      <c r="B803" s="2" t="s">
        <v>489</v>
      </c>
      <c r="D803" s="3" t="s">
        <v>489</v>
      </c>
      <c r="E803" s="219" t="s">
        <v>4726</v>
      </c>
      <c r="F803" s="5" t="s">
        <v>3314</v>
      </c>
      <c r="G803" s="5" t="s">
        <v>3315</v>
      </c>
      <c r="H803" s="37"/>
      <c r="I803" s="37"/>
      <c r="J803" s="37"/>
      <c r="K803" s="37"/>
      <c r="L803" s="37"/>
      <c r="M803" s="37"/>
      <c r="P803" s="147">
        <v>3</v>
      </c>
      <c r="Q803" s="148" t="s">
        <v>5331</v>
      </c>
      <c r="R803" s="148"/>
      <c r="S803" s="50">
        <v>3</v>
      </c>
      <c r="T803" s="52"/>
      <c r="U803" s="147"/>
      <c r="V803" s="148"/>
      <c r="W803" s="148"/>
      <c r="X803" s="50"/>
      <c r="Y803" s="52"/>
      <c r="Z803" s="106">
        <f t="shared" si="38"/>
        <v>3</v>
      </c>
      <c r="AA803" s="27">
        <f t="shared" si="39"/>
        <v>3</v>
      </c>
    </row>
    <row r="804" spans="1:27" ht="204">
      <c r="A804" s="2">
        <v>2511</v>
      </c>
      <c r="B804" s="2" t="s">
        <v>489</v>
      </c>
      <c r="D804" s="3" t="s">
        <v>489</v>
      </c>
      <c r="E804" s="219" t="s">
        <v>4727</v>
      </c>
      <c r="F804" s="5" t="s">
        <v>3316</v>
      </c>
      <c r="G804" s="5" t="s">
        <v>3188</v>
      </c>
      <c r="H804" s="37"/>
      <c r="I804" s="37"/>
      <c r="J804" s="37"/>
      <c r="K804" s="37"/>
      <c r="L804" s="37"/>
      <c r="M804" s="37"/>
      <c r="P804" s="147">
        <v>4</v>
      </c>
      <c r="Q804" s="148" t="s">
        <v>5332</v>
      </c>
      <c r="R804" s="148"/>
      <c r="S804" s="50">
        <v>3</v>
      </c>
      <c r="T804" s="52"/>
      <c r="U804" s="147"/>
      <c r="V804" s="148"/>
      <c r="W804" s="148"/>
      <c r="X804" s="50"/>
      <c r="Y804" s="52"/>
      <c r="Z804" s="106">
        <f t="shared" si="38"/>
        <v>4</v>
      </c>
      <c r="AA804" s="27">
        <f t="shared" si="39"/>
        <v>3</v>
      </c>
    </row>
    <row r="805" spans="1:27" s="6" customFormat="1" ht="17">
      <c r="A805" s="2" t="s">
        <v>489</v>
      </c>
      <c r="B805" s="2" t="s">
        <v>489</v>
      </c>
      <c r="C805" s="2" t="s">
        <v>489</v>
      </c>
      <c r="D805" s="3" t="s">
        <v>489</v>
      </c>
      <c r="H805" s="2"/>
      <c r="P805" s="226"/>
      <c r="Q805" s="226"/>
      <c r="R805" s="226"/>
      <c r="S805" s="226"/>
      <c r="T805" s="226"/>
      <c r="U805" s="226"/>
      <c r="V805" s="226"/>
      <c r="W805" s="226"/>
      <c r="X805" s="226"/>
      <c r="Y805" s="226"/>
    </row>
    <row r="806" spans="1:27" s="6" customFormat="1" ht="17">
      <c r="A806" s="2" t="s">
        <v>489</v>
      </c>
      <c r="B806" s="2" t="s">
        <v>489</v>
      </c>
      <c r="C806" s="2" t="s">
        <v>489</v>
      </c>
      <c r="D806" s="3" t="s">
        <v>489</v>
      </c>
      <c r="H806" s="2"/>
      <c r="P806" s="226"/>
      <c r="Q806" s="226"/>
      <c r="R806" s="226"/>
      <c r="S806" s="226"/>
      <c r="T806" s="226"/>
      <c r="U806" s="226"/>
      <c r="V806" s="226"/>
      <c r="W806" s="226"/>
      <c r="X806" s="226"/>
      <c r="Y806" s="226"/>
    </row>
    <row r="807" spans="1:27" s="6" customFormat="1" ht="17">
      <c r="A807" s="2" t="s">
        <v>489</v>
      </c>
      <c r="B807" s="2" t="s">
        <v>489</v>
      </c>
      <c r="C807" s="2"/>
      <c r="D807" s="3" t="s">
        <v>489</v>
      </c>
      <c r="E807" s="195" t="s">
        <v>242</v>
      </c>
      <c r="H807" s="2"/>
      <c r="P807" s="226"/>
      <c r="Q807" s="226"/>
      <c r="R807" s="226"/>
      <c r="S807" s="226"/>
      <c r="T807" s="226"/>
      <c r="U807" s="226"/>
      <c r="V807" s="226"/>
      <c r="W807" s="226"/>
      <c r="X807" s="226"/>
      <c r="Y807" s="226"/>
      <c r="Z807" s="6" t="str">
        <f t="shared" si="38"/>
        <v/>
      </c>
      <c r="AA807" s="6" t="str">
        <f t="shared" si="39"/>
        <v/>
      </c>
    </row>
    <row r="808" spans="1:27" ht="409.6">
      <c r="A808" s="2">
        <v>2512</v>
      </c>
      <c r="B808" s="2" t="s">
        <v>3317</v>
      </c>
      <c r="C808" s="2">
        <v>164</v>
      </c>
      <c r="E808" s="128" t="s">
        <v>4729</v>
      </c>
      <c r="F808" s="5" t="s">
        <v>3318</v>
      </c>
      <c r="G808" s="5" t="s">
        <v>3319</v>
      </c>
      <c r="H808" s="218" t="s">
        <v>4728</v>
      </c>
      <c r="I808" s="37"/>
      <c r="J808" s="37"/>
      <c r="K808" s="37"/>
      <c r="L808" s="37"/>
      <c r="M808" s="37"/>
      <c r="P808" s="147">
        <v>3</v>
      </c>
      <c r="Q808" s="148" t="s">
        <v>5544</v>
      </c>
      <c r="R808" s="148"/>
      <c r="S808" s="50">
        <v>2.5</v>
      </c>
      <c r="T808" s="52" t="s">
        <v>5545</v>
      </c>
      <c r="U808" s="147"/>
      <c r="V808" s="148"/>
      <c r="W808" s="148"/>
      <c r="X808" s="50"/>
      <c r="Y808" s="52"/>
      <c r="Z808" s="106">
        <f t="shared" si="38"/>
        <v>3</v>
      </c>
      <c r="AA808" s="27">
        <f t="shared" si="39"/>
        <v>2.5</v>
      </c>
    </row>
    <row r="809" spans="1:27" ht="409.6">
      <c r="A809" s="2">
        <v>2513</v>
      </c>
      <c r="B809" s="2" t="s">
        <v>3317</v>
      </c>
      <c r="C809" s="2">
        <v>164</v>
      </c>
      <c r="E809" s="128" t="s">
        <v>4730</v>
      </c>
      <c r="F809" s="5" t="s">
        <v>3320</v>
      </c>
      <c r="G809" s="5" t="s">
        <v>3321</v>
      </c>
      <c r="H809" s="218" t="s">
        <v>4728</v>
      </c>
      <c r="I809" s="37"/>
      <c r="J809" s="37"/>
      <c r="K809" s="37"/>
      <c r="L809" s="37"/>
      <c r="M809" s="37"/>
      <c r="P809" s="147">
        <v>4</v>
      </c>
      <c r="Q809" s="148" t="s">
        <v>5334</v>
      </c>
      <c r="R809" s="148"/>
      <c r="S809" s="50">
        <v>2.5</v>
      </c>
      <c r="T809" s="52" t="s">
        <v>5546</v>
      </c>
      <c r="U809" s="147"/>
      <c r="V809" s="148"/>
      <c r="W809" s="148"/>
      <c r="X809" s="50"/>
      <c r="Y809" s="52"/>
      <c r="Z809" s="106">
        <f t="shared" si="38"/>
        <v>4</v>
      </c>
      <c r="AA809" s="27">
        <f t="shared" si="39"/>
        <v>2.5</v>
      </c>
    </row>
    <row r="810" spans="1:27" ht="409.6">
      <c r="A810" s="2">
        <v>2514</v>
      </c>
      <c r="B810" s="2" t="s">
        <v>3317</v>
      </c>
      <c r="C810" s="2">
        <v>164</v>
      </c>
      <c r="E810" s="128" t="s">
        <v>4731</v>
      </c>
      <c r="F810" s="5" t="s">
        <v>3322</v>
      </c>
      <c r="G810" s="5" t="s">
        <v>3323</v>
      </c>
      <c r="H810" s="218" t="s">
        <v>4728</v>
      </c>
      <c r="I810" s="37"/>
      <c r="J810" s="37"/>
      <c r="K810" s="37"/>
      <c r="L810" s="37"/>
      <c r="M810" s="37"/>
      <c r="P810" s="147">
        <v>2</v>
      </c>
      <c r="Q810" s="148" t="s">
        <v>5335</v>
      </c>
      <c r="R810" s="148"/>
      <c r="S810" s="50">
        <v>2</v>
      </c>
      <c r="T810" s="52" t="s">
        <v>5547</v>
      </c>
      <c r="U810" s="147"/>
      <c r="V810" s="148"/>
      <c r="W810" s="148"/>
      <c r="X810" s="50"/>
      <c r="Y810" s="52"/>
      <c r="Z810" s="106">
        <f t="shared" si="38"/>
        <v>2</v>
      </c>
      <c r="AA810" s="27">
        <f t="shared" si="39"/>
        <v>2</v>
      </c>
    </row>
    <row r="811" spans="1:27" ht="409.6">
      <c r="A811" s="2">
        <v>2515</v>
      </c>
      <c r="B811" s="2" t="s">
        <v>3317</v>
      </c>
      <c r="C811" s="2">
        <v>164</v>
      </c>
      <c r="E811" s="128" t="s">
        <v>4732</v>
      </c>
      <c r="F811" s="5" t="s">
        <v>3324</v>
      </c>
      <c r="G811" s="5" t="s">
        <v>3325</v>
      </c>
      <c r="H811" s="218" t="s">
        <v>4728</v>
      </c>
      <c r="I811" s="37"/>
      <c r="J811" s="37"/>
      <c r="K811" s="37"/>
      <c r="L811" s="37"/>
      <c r="M811" s="37"/>
      <c r="P811" s="147">
        <v>2</v>
      </c>
      <c r="Q811" s="148" t="s">
        <v>5336</v>
      </c>
      <c r="R811" s="148"/>
      <c r="S811" s="50">
        <v>2</v>
      </c>
      <c r="T811" s="52"/>
      <c r="U811" s="147"/>
      <c r="V811" s="148"/>
      <c r="W811" s="148"/>
      <c r="X811" s="50"/>
      <c r="Y811" s="52"/>
      <c r="Z811" s="106">
        <f t="shared" si="38"/>
        <v>2</v>
      </c>
      <c r="AA811" s="27">
        <f t="shared" si="39"/>
        <v>2</v>
      </c>
    </row>
    <row r="812" spans="1:27" ht="409.6">
      <c r="A812" s="2">
        <v>2516</v>
      </c>
      <c r="B812" s="2" t="s">
        <v>3317</v>
      </c>
      <c r="C812" s="2">
        <v>164</v>
      </c>
      <c r="E812" s="128" t="s">
        <v>4733</v>
      </c>
      <c r="F812" s="5" t="s">
        <v>3327</v>
      </c>
      <c r="G812" s="5" t="s">
        <v>3328</v>
      </c>
      <c r="H812" s="218" t="s">
        <v>4728</v>
      </c>
      <c r="I812" s="37"/>
      <c r="J812" s="37"/>
      <c r="K812" s="37"/>
      <c r="L812" s="37"/>
      <c r="M812" s="37"/>
      <c r="P812" s="147">
        <v>3</v>
      </c>
      <c r="Q812" s="148" t="s">
        <v>5337</v>
      </c>
      <c r="R812" s="148"/>
      <c r="S812" s="50">
        <v>2.5</v>
      </c>
      <c r="T812" s="52" t="s">
        <v>5548</v>
      </c>
      <c r="U812" s="147"/>
      <c r="V812" s="148"/>
      <c r="W812" s="148"/>
      <c r="X812" s="50"/>
      <c r="Y812" s="52"/>
      <c r="Z812" s="106">
        <f t="shared" si="38"/>
        <v>3</v>
      </c>
      <c r="AA812" s="27">
        <f t="shared" si="39"/>
        <v>2.5</v>
      </c>
    </row>
    <row r="813" spans="1:27" ht="409.6">
      <c r="A813" s="2">
        <v>2517</v>
      </c>
      <c r="B813" s="2" t="s">
        <v>3317</v>
      </c>
      <c r="C813" s="2">
        <v>164</v>
      </c>
      <c r="E813" s="128" t="s">
        <v>4734</v>
      </c>
      <c r="F813" s="5" t="s">
        <v>3329</v>
      </c>
      <c r="G813" s="5" t="s">
        <v>3330</v>
      </c>
      <c r="H813" s="218" t="s">
        <v>4728</v>
      </c>
      <c r="I813" s="37"/>
      <c r="J813" s="37"/>
      <c r="K813" s="37"/>
      <c r="L813" s="37"/>
      <c r="M813" s="37"/>
      <c r="P813" s="147">
        <v>3</v>
      </c>
      <c r="Q813" s="148" t="s">
        <v>5338</v>
      </c>
      <c r="R813" s="148"/>
      <c r="S813" s="50">
        <v>3</v>
      </c>
      <c r="T813" s="52"/>
      <c r="U813" s="147"/>
      <c r="V813" s="148"/>
      <c r="W813" s="148"/>
      <c r="X813" s="50"/>
      <c r="Y813" s="52"/>
      <c r="Z813" s="106">
        <f t="shared" si="38"/>
        <v>3</v>
      </c>
      <c r="AA813" s="27">
        <f t="shared" si="39"/>
        <v>3</v>
      </c>
    </row>
    <row r="814" spans="1:27" ht="409.6">
      <c r="A814" s="2">
        <v>2518</v>
      </c>
      <c r="B814" s="2" t="s">
        <v>3317</v>
      </c>
      <c r="C814" s="2">
        <v>164</v>
      </c>
      <c r="E814" s="128" t="s">
        <v>4735</v>
      </c>
      <c r="F814" s="5" t="s">
        <v>3331</v>
      </c>
      <c r="G814" s="5" t="s">
        <v>3332</v>
      </c>
      <c r="H814" s="218" t="s">
        <v>4728</v>
      </c>
      <c r="I814" s="37"/>
      <c r="J814" s="37"/>
      <c r="K814" s="37"/>
      <c r="L814" s="37"/>
      <c r="M814" s="37"/>
      <c r="P814" s="147">
        <v>2</v>
      </c>
      <c r="Q814" s="148" t="s">
        <v>5339</v>
      </c>
      <c r="R814" s="148"/>
      <c r="S814" s="50">
        <v>2</v>
      </c>
      <c r="T814" s="52"/>
      <c r="U814" s="147"/>
      <c r="V814" s="148"/>
      <c r="W814" s="148"/>
      <c r="X814" s="50"/>
      <c r="Y814" s="52"/>
      <c r="Z814" s="106">
        <f t="shared" si="38"/>
        <v>2</v>
      </c>
      <c r="AA814" s="27">
        <f t="shared" si="39"/>
        <v>2</v>
      </c>
    </row>
    <row r="815" spans="1:27" ht="409.6">
      <c r="A815" s="2">
        <v>2519</v>
      </c>
      <c r="B815" s="2" t="s">
        <v>3317</v>
      </c>
      <c r="C815" s="2">
        <v>164</v>
      </c>
      <c r="E815" s="128" t="s">
        <v>4699</v>
      </c>
      <c r="F815" s="5" t="s">
        <v>3333</v>
      </c>
      <c r="G815" s="5" t="s">
        <v>3267</v>
      </c>
      <c r="H815" s="218" t="s">
        <v>4728</v>
      </c>
      <c r="I815" s="37"/>
      <c r="J815" s="37"/>
      <c r="K815" s="37"/>
      <c r="L815" s="37"/>
      <c r="M815" s="37"/>
      <c r="P815" s="147">
        <v>3</v>
      </c>
      <c r="Q815" s="148" t="s">
        <v>5340</v>
      </c>
      <c r="R815" s="148"/>
      <c r="S815" s="50">
        <v>3</v>
      </c>
      <c r="T815" s="52"/>
      <c r="U815" s="147"/>
      <c r="V815" s="148"/>
      <c r="W815" s="148"/>
      <c r="X815" s="50"/>
      <c r="Y815" s="52"/>
      <c r="Z815" s="106">
        <f t="shared" si="38"/>
        <v>3</v>
      </c>
      <c r="AA815" s="27">
        <f t="shared" si="39"/>
        <v>3</v>
      </c>
    </row>
    <row r="816" spans="1:27" ht="409.6">
      <c r="A816" s="2">
        <v>2520</v>
      </c>
      <c r="B816" s="2" t="s">
        <v>3317</v>
      </c>
      <c r="C816" s="2">
        <v>164</v>
      </c>
      <c r="E816" s="128" t="s">
        <v>4736</v>
      </c>
      <c r="F816" s="5" t="s">
        <v>3334</v>
      </c>
      <c r="G816" s="5" t="s">
        <v>3188</v>
      </c>
      <c r="H816" s="218" t="s">
        <v>4728</v>
      </c>
      <c r="I816" s="37"/>
      <c r="J816" s="37"/>
      <c r="K816" s="37"/>
      <c r="L816" s="37"/>
      <c r="M816" s="37"/>
      <c r="P816" s="147">
        <v>3</v>
      </c>
      <c r="Q816" s="148" t="s">
        <v>5341</v>
      </c>
      <c r="R816" s="148"/>
      <c r="S816" s="50">
        <v>3</v>
      </c>
      <c r="T816" s="52"/>
      <c r="U816" s="147"/>
      <c r="V816" s="148"/>
      <c r="W816" s="148"/>
      <c r="X816" s="50"/>
      <c r="Y816" s="52"/>
      <c r="Z816" s="106">
        <f t="shared" si="38"/>
        <v>3</v>
      </c>
      <c r="AA816" s="27">
        <f t="shared" si="39"/>
        <v>3</v>
      </c>
    </row>
    <row r="817" spans="1:27" s="6" customFormat="1" ht="17">
      <c r="A817" s="2" t="s">
        <v>489</v>
      </c>
      <c r="B817" s="2" t="s">
        <v>489</v>
      </c>
      <c r="C817" s="2" t="s">
        <v>489</v>
      </c>
      <c r="D817" s="3"/>
      <c r="H817" s="2"/>
      <c r="P817" s="226"/>
      <c r="Q817" s="226"/>
      <c r="R817" s="226"/>
      <c r="S817" s="226"/>
      <c r="T817" s="226"/>
      <c r="U817" s="226"/>
      <c r="V817" s="226"/>
      <c r="W817" s="226"/>
      <c r="X817" s="226"/>
      <c r="Y817" s="226"/>
    </row>
    <row r="818" spans="1:27" s="6" customFormat="1" ht="17">
      <c r="A818" s="2" t="s">
        <v>489</v>
      </c>
      <c r="B818" s="2" t="s">
        <v>489</v>
      </c>
      <c r="C818" s="2" t="s">
        <v>489</v>
      </c>
      <c r="D818" s="3"/>
      <c r="H818" s="2"/>
      <c r="P818" s="226"/>
      <c r="Q818" s="226"/>
      <c r="R818" s="226"/>
      <c r="S818" s="226"/>
      <c r="T818" s="226"/>
      <c r="U818" s="226"/>
      <c r="V818" s="226"/>
      <c r="W818" s="226"/>
      <c r="X818" s="226"/>
      <c r="Y818" s="226"/>
    </row>
    <row r="819" spans="1:27" s="6" customFormat="1" ht="34">
      <c r="A819" s="2" t="s">
        <v>489</v>
      </c>
      <c r="B819" s="2" t="s">
        <v>489</v>
      </c>
      <c r="C819" s="2"/>
      <c r="D819" s="3"/>
      <c r="E819" s="195" t="s">
        <v>3335</v>
      </c>
      <c r="H819" s="2"/>
      <c r="P819" s="226"/>
      <c r="Q819" s="226"/>
      <c r="R819" s="226"/>
      <c r="S819" s="226"/>
      <c r="T819" s="226"/>
      <c r="U819" s="226"/>
      <c r="V819" s="226"/>
      <c r="W819" s="226"/>
      <c r="X819" s="226"/>
      <c r="Y819" s="226"/>
      <c r="Z819" s="6" t="str">
        <f t="shared" ref="Z819:Z882" si="40">IF(U819&lt;&gt;"",U819,IF(P819&lt;&gt;"",P819,IF(N819&lt;&gt;"",N819,"")))</f>
        <v/>
      </c>
      <c r="AA819" s="6" t="str">
        <f t="shared" ref="AA819:AA882" si="41">IF(X819&lt;&gt;"",X819,IF(S819&lt;&gt;"",S819,IF(O819&lt;&gt;"",O819,"")))</f>
        <v/>
      </c>
    </row>
    <row r="820" spans="1:27" ht="323">
      <c r="A820" s="2">
        <v>2521</v>
      </c>
      <c r="B820" s="2" t="s">
        <v>3336</v>
      </c>
      <c r="C820" s="2">
        <v>161</v>
      </c>
      <c r="E820" s="128" t="s">
        <v>4738</v>
      </c>
      <c r="F820" s="5" t="s">
        <v>3337</v>
      </c>
      <c r="G820" s="5" t="s">
        <v>3338</v>
      </c>
      <c r="H820" s="218" t="s">
        <v>4737</v>
      </c>
      <c r="I820" s="37"/>
      <c r="J820" s="37"/>
      <c r="K820" s="37"/>
      <c r="L820" s="37"/>
      <c r="M820" s="37"/>
      <c r="P820" s="147">
        <v>4</v>
      </c>
      <c r="Q820" s="148" t="s">
        <v>5342</v>
      </c>
      <c r="R820" s="148"/>
      <c r="S820" s="50">
        <v>3.5</v>
      </c>
      <c r="T820" s="52" t="s">
        <v>5531</v>
      </c>
      <c r="U820" s="147"/>
      <c r="V820" s="148"/>
      <c r="W820" s="148"/>
      <c r="X820" s="50"/>
      <c r="Y820" s="52"/>
      <c r="Z820" s="106">
        <f t="shared" si="40"/>
        <v>4</v>
      </c>
      <c r="AA820" s="27">
        <f t="shared" si="41"/>
        <v>3.5</v>
      </c>
    </row>
    <row r="821" spans="1:27" ht="323">
      <c r="A821" s="2">
        <v>2522</v>
      </c>
      <c r="B821" s="2" t="s">
        <v>3336</v>
      </c>
      <c r="C821" s="2">
        <v>161</v>
      </c>
      <c r="E821" s="128" t="s">
        <v>4733</v>
      </c>
      <c r="F821" s="5" t="s">
        <v>3339</v>
      </c>
      <c r="G821" s="5" t="s">
        <v>3340</v>
      </c>
      <c r="H821" s="218" t="s">
        <v>4737</v>
      </c>
      <c r="I821" s="37"/>
      <c r="J821" s="37"/>
      <c r="K821" s="37"/>
      <c r="L821" s="37"/>
      <c r="M821" s="37"/>
      <c r="P821" s="147">
        <v>3</v>
      </c>
      <c r="Q821" s="148" t="s">
        <v>5343</v>
      </c>
      <c r="R821" s="148"/>
      <c r="S821" s="50">
        <v>2.5</v>
      </c>
      <c r="T821" s="52" t="s">
        <v>5549</v>
      </c>
      <c r="U821" s="147"/>
      <c r="V821" s="148"/>
      <c r="W821" s="148"/>
      <c r="X821" s="50"/>
      <c r="Y821" s="52"/>
      <c r="Z821" s="106">
        <f t="shared" si="40"/>
        <v>3</v>
      </c>
      <c r="AA821" s="27">
        <f t="shared" si="41"/>
        <v>2.5</v>
      </c>
    </row>
    <row r="822" spans="1:27" ht="323">
      <c r="A822" s="2">
        <v>2523</v>
      </c>
      <c r="B822" s="2" t="s">
        <v>3336</v>
      </c>
      <c r="C822" s="2">
        <v>161</v>
      </c>
      <c r="E822" s="128" t="s">
        <v>4739</v>
      </c>
      <c r="F822" s="5" t="s">
        <v>3341</v>
      </c>
      <c r="G822" s="5" t="s">
        <v>3342</v>
      </c>
      <c r="H822" s="218" t="s">
        <v>4737</v>
      </c>
      <c r="I822" s="37"/>
      <c r="J822" s="37"/>
      <c r="K822" s="37"/>
      <c r="L822" s="37"/>
      <c r="M822" s="37"/>
      <c r="P822" s="147" t="s">
        <v>5046</v>
      </c>
      <c r="Q822" s="148" t="s">
        <v>5344</v>
      </c>
      <c r="R822" s="148"/>
      <c r="S822" s="50">
        <v>3</v>
      </c>
      <c r="T822" s="52"/>
      <c r="U822" s="147"/>
      <c r="V822" s="148"/>
      <c r="W822" s="148"/>
      <c r="X822" s="50"/>
      <c r="Y822" s="52"/>
      <c r="Z822" s="106" t="str">
        <f t="shared" si="40"/>
        <v>4</v>
      </c>
      <c r="AA822" s="27">
        <f t="shared" si="41"/>
        <v>3</v>
      </c>
    </row>
    <row r="823" spans="1:27" s="6" customFormat="1" ht="17">
      <c r="A823" s="2" t="s">
        <v>489</v>
      </c>
      <c r="B823" s="2" t="s">
        <v>489</v>
      </c>
      <c r="C823" s="2" t="s">
        <v>489</v>
      </c>
      <c r="D823" s="3"/>
      <c r="H823" s="2"/>
      <c r="P823" s="226"/>
      <c r="Q823" s="226"/>
      <c r="R823" s="226"/>
      <c r="S823" s="226"/>
      <c r="T823" s="226"/>
      <c r="U823" s="226"/>
      <c r="V823" s="226"/>
      <c r="W823" s="226"/>
      <c r="X823" s="226"/>
      <c r="Y823" s="226"/>
    </row>
    <row r="824" spans="1:27" s="6" customFormat="1" ht="17">
      <c r="A824" s="2" t="s">
        <v>489</v>
      </c>
      <c r="B824" s="2" t="s">
        <v>489</v>
      </c>
      <c r="C824" s="2" t="s">
        <v>489</v>
      </c>
      <c r="D824" s="3"/>
      <c r="H824" s="2"/>
      <c r="P824" s="226"/>
      <c r="Q824" s="226"/>
      <c r="R824" s="226"/>
      <c r="S824" s="226"/>
      <c r="T824" s="226"/>
      <c r="U824" s="226"/>
      <c r="V824" s="226"/>
      <c r="W824" s="226"/>
      <c r="X824" s="226"/>
      <c r="Y824" s="226"/>
    </row>
    <row r="825" spans="1:27" s="6" customFormat="1" ht="34">
      <c r="A825" s="2" t="s">
        <v>489</v>
      </c>
      <c r="B825" s="2" t="s">
        <v>489</v>
      </c>
      <c r="C825" s="2"/>
      <c r="D825" s="3"/>
      <c r="E825" s="195" t="s">
        <v>66</v>
      </c>
      <c r="H825" s="2"/>
      <c r="P825" s="226"/>
      <c r="Q825" s="226"/>
      <c r="R825" s="226"/>
      <c r="S825" s="226"/>
      <c r="T825" s="226"/>
      <c r="U825" s="226"/>
      <c r="V825" s="226"/>
      <c r="W825" s="226"/>
      <c r="X825" s="226"/>
      <c r="Y825" s="226"/>
      <c r="Z825" s="6" t="str">
        <f t="shared" si="40"/>
        <v/>
      </c>
      <c r="AA825" s="6" t="str">
        <f t="shared" si="41"/>
        <v/>
      </c>
    </row>
    <row r="826" spans="1:27" ht="409.6">
      <c r="A826" s="2">
        <v>2524</v>
      </c>
      <c r="B826" s="2" t="s">
        <v>3343</v>
      </c>
      <c r="C826" s="2">
        <v>162</v>
      </c>
      <c r="E826" s="128" t="s">
        <v>4742</v>
      </c>
      <c r="F826" s="5" t="s">
        <v>3344</v>
      </c>
      <c r="G826" s="5" t="s">
        <v>3345</v>
      </c>
      <c r="H826" s="218" t="s">
        <v>4740</v>
      </c>
      <c r="I826" s="218" t="s">
        <v>4741</v>
      </c>
      <c r="J826" s="37"/>
      <c r="K826" s="37"/>
      <c r="L826" s="37"/>
      <c r="M826" s="37"/>
      <c r="P826" s="147">
        <v>4</v>
      </c>
      <c r="Q826" s="148" t="s">
        <v>5345</v>
      </c>
      <c r="R826" s="148"/>
      <c r="S826" s="50">
        <v>3</v>
      </c>
      <c r="T826" s="52" t="s">
        <v>5531</v>
      </c>
      <c r="U826" s="147"/>
      <c r="V826" s="148"/>
      <c r="W826" s="148"/>
      <c r="X826" s="50"/>
      <c r="Y826" s="52"/>
      <c r="Z826" s="106">
        <f t="shared" si="40"/>
        <v>4</v>
      </c>
      <c r="AA826" s="27">
        <f t="shared" si="41"/>
        <v>3</v>
      </c>
    </row>
    <row r="827" spans="1:27" ht="409.6">
      <c r="A827" s="2">
        <v>2525</v>
      </c>
      <c r="B827" s="2" t="s">
        <v>3343</v>
      </c>
      <c r="C827" s="2">
        <v>162</v>
      </c>
      <c r="E827" s="128" t="s">
        <v>4743</v>
      </c>
      <c r="F827" s="5" t="s">
        <v>3346</v>
      </c>
      <c r="G827" s="5" t="s">
        <v>3347</v>
      </c>
      <c r="H827" s="218" t="s">
        <v>4740</v>
      </c>
      <c r="I827" s="218" t="s">
        <v>4741</v>
      </c>
      <c r="J827" s="37"/>
      <c r="K827" s="37"/>
      <c r="L827" s="37"/>
      <c r="M827" s="37"/>
      <c r="P827" s="147">
        <v>3</v>
      </c>
      <c r="Q827" s="148" t="s">
        <v>5346</v>
      </c>
      <c r="R827" s="148"/>
      <c r="S827" s="50">
        <v>2</v>
      </c>
      <c r="T827" s="52" t="s">
        <v>5550</v>
      </c>
      <c r="U827" s="147"/>
      <c r="V827" s="148"/>
      <c r="W827" s="148"/>
      <c r="X827" s="50"/>
      <c r="Y827" s="52"/>
      <c r="Z827" s="106">
        <f t="shared" si="40"/>
        <v>3</v>
      </c>
      <c r="AA827" s="27">
        <f t="shared" si="41"/>
        <v>2</v>
      </c>
    </row>
    <row r="828" spans="1:27" ht="409.6">
      <c r="A828" s="2">
        <v>2526</v>
      </c>
      <c r="B828" s="2" t="s">
        <v>3343</v>
      </c>
      <c r="C828" s="2">
        <v>162</v>
      </c>
      <c r="E828" s="128" t="s">
        <v>4744</v>
      </c>
      <c r="F828" s="5" t="s">
        <v>3348</v>
      </c>
      <c r="G828" s="5" t="s">
        <v>3349</v>
      </c>
      <c r="H828" s="218" t="s">
        <v>4740</v>
      </c>
      <c r="I828" s="218" t="s">
        <v>4741</v>
      </c>
      <c r="J828" s="37"/>
      <c r="K828" s="37"/>
      <c r="L828" s="37"/>
      <c r="M828" s="37"/>
      <c r="P828" s="147">
        <v>2</v>
      </c>
      <c r="Q828" s="148" t="s">
        <v>5347</v>
      </c>
      <c r="R828" s="148"/>
      <c r="S828" s="50">
        <v>2</v>
      </c>
      <c r="T828" s="52"/>
      <c r="U828" s="147"/>
      <c r="V828" s="148"/>
      <c r="W828" s="148"/>
      <c r="X828" s="50"/>
      <c r="Y828" s="52"/>
      <c r="Z828" s="106">
        <f t="shared" si="40"/>
        <v>2</v>
      </c>
      <c r="AA828" s="27">
        <f t="shared" si="41"/>
        <v>2</v>
      </c>
    </row>
    <row r="829" spans="1:27" ht="409.6">
      <c r="A829" s="2">
        <v>2527</v>
      </c>
      <c r="B829" s="2" t="s">
        <v>3343</v>
      </c>
      <c r="C829" s="2">
        <v>162</v>
      </c>
      <c r="E829" s="128" t="s">
        <v>4745</v>
      </c>
      <c r="F829" s="5" t="s">
        <v>3350</v>
      </c>
      <c r="G829" s="5" t="s">
        <v>3351</v>
      </c>
      <c r="H829" s="218" t="s">
        <v>4740</v>
      </c>
      <c r="I829" s="218" t="s">
        <v>4741</v>
      </c>
      <c r="J829" s="37"/>
      <c r="K829" s="37"/>
      <c r="L829" s="37"/>
      <c r="M829" s="37"/>
      <c r="P829" s="147">
        <v>4</v>
      </c>
      <c r="Q829" s="148" t="s">
        <v>5348</v>
      </c>
      <c r="R829" s="148"/>
      <c r="S829" s="50">
        <v>3.5</v>
      </c>
      <c r="T829" s="52" t="s">
        <v>5551</v>
      </c>
      <c r="U829" s="147"/>
      <c r="V829" s="148"/>
      <c r="W829" s="148"/>
      <c r="X829" s="50"/>
      <c r="Y829" s="52"/>
      <c r="Z829" s="106">
        <f t="shared" si="40"/>
        <v>4</v>
      </c>
      <c r="AA829" s="27">
        <f t="shared" si="41"/>
        <v>3.5</v>
      </c>
    </row>
    <row r="830" spans="1:27" ht="409.6">
      <c r="A830" s="2">
        <v>2528</v>
      </c>
      <c r="B830" s="2" t="s">
        <v>3343</v>
      </c>
      <c r="C830" s="2">
        <v>162</v>
      </c>
      <c r="E830" s="128" t="s">
        <v>4746</v>
      </c>
      <c r="F830" s="5" t="s">
        <v>3352</v>
      </c>
      <c r="G830" s="5" t="s">
        <v>3353</v>
      </c>
      <c r="H830" s="218" t="s">
        <v>4740</v>
      </c>
      <c r="I830" s="218" t="s">
        <v>4741</v>
      </c>
      <c r="J830" s="37"/>
      <c r="K830" s="37"/>
      <c r="L830" s="37"/>
      <c r="M830" s="37"/>
      <c r="P830" s="147">
        <v>2</v>
      </c>
      <c r="Q830" s="148" t="s">
        <v>5349</v>
      </c>
      <c r="R830" s="148"/>
      <c r="S830" s="50">
        <v>2</v>
      </c>
      <c r="T830" s="52"/>
      <c r="U830" s="147"/>
      <c r="V830" s="148"/>
      <c r="W830" s="148"/>
      <c r="X830" s="50"/>
      <c r="Y830" s="52"/>
      <c r="Z830" s="106">
        <f t="shared" si="40"/>
        <v>2</v>
      </c>
      <c r="AA830" s="27">
        <f t="shared" si="41"/>
        <v>2</v>
      </c>
    </row>
    <row r="831" spans="1:27" ht="409.6">
      <c r="A831" s="2">
        <v>2529</v>
      </c>
      <c r="B831" s="2" t="s">
        <v>3343</v>
      </c>
      <c r="C831" s="2">
        <v>162</v>
      </c>
      <c r="E831" s="128" t="s">
        <v>4747</v>
      </c>
      <c r="F831" s="5" t="s">
        <v>3354</v>
      </c>
      <c r="G831" s="5" t="s">
        <v>3355</v>
      </c>
      <c r="H831" s="218" t="s">
        <v>4740</v>
      </c>
      <c r="I831" s="218" t="s">
        <v>4741</v>
      </c>
      <c r="J831" s="37"/>
      <c r="K831" s="37"/>
      <c r="L831" s="37"/>
      <c r="M831" s="37"/>
      <c r="P831" s="147">
        <v>3</v>
      </c>
      <c r="Q831" s="148" t="s">
        <v>5350</v>
      </c>
      <c r="R831" s="148"/>
      <c r="S831" s="50">
        <v>3</v>
      </c>
      <c r="T831" s="52" t="s">
        <v>5552</v>
      </c>
      <c r="U831" s="147"/>
      <c r="V831" s="148"/>
      <c r="W831" s="148"/>
      <c r="X831" s="50"/>
      <c r="Y831" s="52"/>
      <c r="Z831" s="106">
        <f t="shared" si="40"/>
        <v>3</v>
      </c>
      <c r="AA831" s="27">
        <f t="shared" si="41"/>
        <v>3</v>
      </c>
    </row>
    <row r="832" spans="1:27" ht="409.6">
      <c r="A832" s="2">
        <v>2530</v>
      </c>
      <c r="B832" s="2" t="s">
        <v>3343</v>
      </c>
      <c r="C832" s="2">
        <v>162</v>
      </c>
      <c r="E832" s="128" t="s">
        <v>4748</v>
      </c>
      <c r="F832" s="5" t="s">
        <v>3356</v>
      </c>
      <c r="G832" s="5" t="s">
        <v>3357</v>
      </c>
      <c r="H832" s="218" t="s">
        <v>4740</v>
      </c>
      <c r="I832" s="218" t="s">
        <v>4741</v>
      </c>
      <c r="J832" s="37"/>
      <c r="K832" s="37"/>
      <c r="L832" s="37"/>
      <c r="M832" s="37"/>
      <c r="P832" s="147">
        <v>4</v>
      </c>
      <c r="Q832" s="148" t="s">
        <v>5351</v>
      </c>
      <c r="R832" s="148"/>
      <c r="S832" s="50">
        <v>3</v>
      </c>
      <c r="T832" s="52" t="s">
        <v>5531</v>
      </c>
      <c r="U832" s="147"/>
      <c r="V832" s="148"/>
      <c r="W832" s="148"/>
      <c r="X832" s="50"/>
      <c r="Y832" s="52"/>
      <c r="Z832" s="106">
        <f t="shared" si="40"/>
        <v>4</v>
      </c>
      <c r="AA832" s="27">
        <f t="shared" si="41"/>
        <v>3</v>
      </c>
    </row>
    <row r="833" spans="1:27" ht="409.6">
      <c r="A833" s="2">
        <v>2531</v>
      </c>
      <c r="B833" s="2" t="s">
        <v>3343</v>
      </c>
      <c r="C833" s="2">
        <v>162</v>
      </c>
      <c r="E833" s="128" t="s">
        <v>4749</v>
      </c>
      <c r="F833" s="5" t="s">
        <v>3358</v>
      </c>
      <c r="G833" s="5" t="s">
        <v>3188</v>
      </c>
      <c r="H833" s="218" t="s">
        <v>4740</v>
      </c>
      <c r="I833" s="218" t="s">
        <v>4741</v>
      </c>
      <c r="J833" s="37"/>
      <c r="K833" s="37"/>
      <c r="L833" s="37"/>
      <c r="M833" s="37"/>
      <c r="P833" s="147">
        <v>3</v>
      </c>
      <c r="Q833" s="148" t="s">
        <v>5352</v>
      </c>
      <c r="R833" s="148"/>
      <c r="S833" s="50">
        <v>2</v>
      </c>
      <c r="T833" s="52"/>
      <c r="U833" s="147"/>
      <c r="V833" s="148"/>
      <c r="W833" s="148"/>
      <c r="X833" s="50"/>
      <c r="Y833" s="52"/>
      <c r="Z833" s="106">
        <f t="shared" si="40"/>
        <v>3</v>
      </c>
      <c r="AA833" s="27">
        <f t="shared" si="41"/>
        <v>2</v>
      </c>
    </row>
    <row r="834" spans="1:27" s="6" customFormat="1" ht="17">
      <c r="A834" s="2" t="s">
        <v>489</v>
      </c>
      <c r="B834" s="2" t="s">
        <v>489</v>
      </c>
      <c r="C834" s="2" t="s">
        <v>489</v>
      </c>
      <c r="D834" s="3" t="s">
        <v>489</v>
      </c>
      <c r="H834" s="2"/>
      <c r="P834" s="226"/>
      <c r="Q834" s="226"/>
      <c r="R834" s="226"/>
      <c r="S834" s="226"/>
      <c r="T834" s="226"/>
      <c r="U834" s="226"/>
      <c r="V834" s="226"/>
      <c r="W834" s="226"/>
      <c r="X834" s="226"/>
      <c r="Y834" s="226"/>
    </row>
    <row r="835" spans="1:27" s="6" customFormat="1" ht="17">
      <c r="A835" s="2" t="s">
        <v>489</v>
      </c>
      <c r="B835" s="2" t="s">
        <v>489</v>
      </c>
      <c r="C835" s="2" t="s">
        <v>489</v>
      </c>
      <c r="D835" s="3" t="s">
        <v>489</v>
      </c>
      <c r="H835" s="2"/>
      <c r="P835" s="226"/>
      <c r="Q835" s="226"/>
      <c r="R835" s="226"/>
      <c r="S835" s="226"/>
      <c r="T835" s="226"/>
      <c r="U835" s="226"/>
      <c r="V835" s="226"/>
      <c r="W835" s="226"/>
      <c r="X835" s="226"/>
      <c r="Y835" s="226"/>
    </row>
    <row r="836" spans="1:27" s="6" customFormat="1" ht="34">
      <c r="A836" s="2" t="s">
        <v>489</v>
      </c>
      <c r="B836" s="2" t="s">
        <v>489</v>
      </c>
      <c r="C836" s="2"/>
      <c r="D836" s="3" t="s">
        <v>489</v>
      </c>
      <c r="E836" s="195" t="s">
        <v>69</v>
      </c>
      <c r="H836" s="2"/>
      <c r="P836" s="226"/>
      <c r="Q836" s="226"/>
      <c r="R836" s="226"/>
      <c r="S836" s="226"/>
      <c r="T836" s="226"/>
      <c r="U836" s="226"/>
      <c r="V836" s="226"/>
      <c r="W836" s="226"/>
      <c r="X836" s="226"/>
      <c r="Y836" s="226"/>
      <c r="Z836" s="6" t="str">
        <f t="shared" si="40"/>
        <v/>
      </c>
      <c r="AA836" s="6" t="str">
        <f t="shared" si="41"/>
        <v/>
      </c>
    </row>
    <row r="837" spans="1:27" ht="409.6">
      <c r="A837" s="2">
        <v>2532</v>
      </c>
      <c r="B837" s="2" t="s">
        <v>3359</v>
      </c>
      <c r="C837" s="2">
        <v>166</v>
      </c>
      <c r="D837" s="3" t="s">
        <v>34</v>
      </c>
      <c r="E837" s="5" t="s">
        <v>3360</v>
      </c>
      <c r="F837" s="5" t="s">
        <v>3361</v>
      </c>
      <c r="G837" s="5" t="s">
        <v>3362</v>
      </c>
      <c r="H837" s="218" t="s">
        <v>4750</v>
      </c>
      <c r="I837" s="37"/>
      <c r="J837" s="218" t="s">
        <v>4751</v>
      </c>
      <c r="K837" s="37"/>
      <c r="L837" s="37"/>
      <c r="M837" s="37"/>
      <c r="N837" s="220">
        <v>5</v>
      </c>
      <c r="O837" s="220">
        <v>3</v>
      </c>
      <c r="P837" s="147">
        <v>3</v>
      </c>
      <c r="Q837" s="148" t="s">
        <v>5353</v>
      </c>
      <c r="R837" s="148"/>
      <c r="S837" s="50">
        <v>3</v>
      </c>
      <c r="T837" s="52" t="s">
        <v>5553</v>
      </c>
      <c r="U837" s="147"/>
      <c r="V837" s="148"/>
      <c r="W837" s="148"/>
      <c r="X837" s="50"/>
      <c r="Y837" s="52"/>
      <c r="Z837" s="106">
        <f t="shared" si="40"/>
        <v>3</v>
      </c>
      <c r="AA837" s="27">
        <f t="shared" si="41"/>
        <v>3</v>
      </c>
    </row>
    <row r="838" spans="1:27" s="6" customFormat="1" ht="17">
      <c r="A838" s="2" t="s">
        <v>489</v>
      </c>
      <c r="B838" s="2" t="s">
        <v>489</v>
      </c>
      <c r="C838" s="2" t="s">
        <v>489</v>
      </c>
      <c r="D838" s="3" t="s">
        <v>489</v>
      </c>
      <c r="H838" s="2"/>
      <c r="P838" s="226"/>
      <c r="Q838" s="226"/>
      <c r="R838" s="226"/>
      <c r="S838" s="226"/>
      <c r="T838" s="226"/>
      <c r="U838" s="226"/>
      <c r="V838" s="226"/>
      <c r="W838" s="226"/>
      <c r="X838" s="226"/>
      <c r="Y838" s="226"/>
    </row>
    <row r="839" spans="1:27" s="6" customFormat="1" ht="17">
      <c r="A839" s="2" t="s">
        <v>489</v>
      </c>
      <c r="B839" s="2" t="s">
        <v>489</v>
      </c>
      <c r="C839" s="2" t="s">
        <v>489</v>
      </c>
      <c r="D839" s="3" t="s">
        <v>489</v>
      </c>
      <c r="H839" s="2"/>
      <c r="P839" s="226"/>
      <c r="Q839" s="226"/>
      <c r="R839" s="226"/>
      <c r="S839" s="226"/>
      <c r="T839" s="226"/>
      <c r="U839" s="226"/>
      <c r="V839" s="226"/>
      <c r="W839" s="226"/>
      <c r="X839" s="226"/>
      <c r="Y839" s="226"/>
    </row>
    <row r="840" spans="1:27" s="6" customFormat="1" ht="34">
      <c r="A840" s="2" t="s">
        <v>489</v>
      </c>
      <c r="B840" s="2" t="s">
        <v>489</v>
      </c>
      <c r="C840" s="2"/>
      <c r="D840" s="3" t="s">
        <v>489</v>
      </c>
      <c r="E840" s="195" t="s">
        <v>70</v>
      </c>
      <c r="H840" s="2"/>
      <c r="P840" s="226"/>
      <c r="Q840" s="226"/>
      <c r="R840" s="226"/>
      <c r="S840" s="226"/>
      <c r="T840" s="226"/>
      <c r="U840" s="226"/>
      <c r="V840" s="226"/>
      <c r="W840" s="226"/>
      <c r="X840" s="226"/>
      <c r="Y840" s="226"/>
      <c r="Z840" s="6" t="str">
        <f t="shared" si="40"/>
        <v/>
      </c>
      <c r="AA840" s="6" t="str">
        <f t="shared" si="41"/>
        <v/>
      </c>
    </row>
    <row r="841" spans="1:27" ht="306">
      <c r="A841" s="2">
        <v>2533</v>
      </c>
      <c r="B841" s="2" t="s">
        <v>3363</v>
      </c>
      <c r="C841" s="2">
        <v>167</v>
      </c>
      <c r="E841" s="128" t="s">
        <v>4753</v>
      </c>
      <c r="F841" s="5" t="s">
        <v>3364</v>
      </c>
      <c r="G841" s="5" t="s">
        <v>3365</v>
      </c>
      <c r="H841" s="218" t="s">
        <v>4752</v>
      </c>
      <c r="I841" s="37"/>
      <c r="J841" s="37"/>
      <c r="K841" s="37"/>
      <c r="L841" s="37"/>
      <c r="M841" s="37"/>
      <c r="P841" s="147">
        <v>3</v>
      </c>
      <c r="Q841" s="148" t="s">
        <v>5354</v>
      </c>
      <c r="R841" s="148"/>
      <c r="S841" s="50">
        <v>3</v>
      </c>
      <c r="T841" s="52"/>
      <c r="U841" s="147"/>
      <c r="V841" s="148"/>
      <c r="W841" s="148"/>
      <c r="X841" s="50"/>
      <c r="Y841" s="52"/>
      <c r="Z841" s="106">
        <f t="shared" si="40"/>
        <v>3</v>
      </c>
      <c r="AA841" s="27">
        <f t="shared" si="41"/>
        <v>3</v>
      </c>
    </row>
    <row r="842" spans="1:27" ht="238">
      <c r="A842" s="2">
        <v>2534</v>
      </c>
      <c r="B842" s="2" t="s">
        <v>3363</v>
      </c>
      <c r="C842" s="2">
        <v>167</v>
      </c>
      <c r="E842" s="128" t="s">
        <v>4754</v>
      </c>
      <c r="F842" s="5" t="s">
        <v>3366</v>
      </c>
      <c r="G842" s="5" t="s">
        <v>3367</v>
      </c>
      <c r="H842" s="218" t="s">
        <v>4752</v>
      </c>
      <c r="I842" s="37"/>
      <c r="J842" s="37"/>
      <c r="K842" s="37"/>
      <c r="L842" s="37"/>
      <c r="M842" s="37"/>
      <c r="P842" s="147">
        <v>3</v>
      </c>
      <c r="Q842" s="148" t="s">
        <v>5355</v>
      </c>
      <c r="R842" s="148"/>
      <c r="S842" s="50">
        <v>2</v>
      </c>
      <c r="T842" s="52"/>
      <c r="U842" s="147"/>
      <c r="V842" s="148"/>
      <c r="W842" s="148"/>
      <c r="X842" s="50"/>
      <c r="Y842" s="52"/>
      <c r="Z842" s="106">
        <f t="shared" si="40"/>
        <v>3</v>
      </c>
      <c r="AA842" s="27">
        <f t="shared" si="41"/>
        <v>2</v>
      </c>
    </row>
    <row r="843" spans="1:27" s="6" customFormat="1" ht="17">
      <c r="A843" s="2" t="s">
        <v>489</v>
      </c>
      <c r="B843" s="2" t="s">
        <v>489</v>
      </c>
      <c r="C843" s="2" t="s">
        <v>489</v>
      </c>
      <c r="D843" s="3"/>
      <c r="H843" s="2"/>
      <c r="P843" s="226"/>
      <c r="Q843" s="226"/>
      <c r="R843" s="226"/>
      <c r="S843" s="226"/>
      <c r="T843" s="226"/>
      <c r="U843" s="226"/>
      <c r="V843" s="226"/>
      <c r="W843" s="226"/>
      <c r="X843" s="226"/>
      <c r="Y843" s="226"/>
    </row>
    <row r="844" spans="1:27" s="6" customFormat="1" ht="17">
      <c r="A844" s="2" t="s">
        <v>489</v>
      </c>
      <c r="B844" s="2" t="s">
        <v>489</v>
      </c>
      <c r="C844" s="2" t="s">
        <v>489</v>
      </c>
      <c r="D844" s="3"/>
      <c r="H844" s="2"/>
      <c r="P844" s="226"/>
      <c r="Q844" s="226"/>
      <c r="R844" s="226"/>
      <c r="S844" s="226"/>
      <c r="T844" s="226"/>
      <c r="U844" s="226"/>
      <c r="V844" s="226"/>
      <c r="W844" s="226"/>
      <c r="X844" s="226"/>
      <c r="Y844" s="226"/>
    </row>
    <row r="845" spans="1:27" s="6" customFormat="1" ht="34">
      <c r="A845" s="2" t="s">
        <v>489</v>
      </c>
      <c r="B845" s="2" t="s">
        <v>489</v>
      </c>
      <c r="C845" s="2"/>
      <c r="D845" s="3"/>
      <c r="E845" s="195" t="s">
        <v>67</v>
      </c>
      <c r="H845" s="2"/>
      <c r="P845" s="226"/>
      <c r="Q845" s="226"/>
      <c r="R845" s="226"/>
      <c r="S845" s="226"/>
      <c r="T845" s="226"/>
      <c r="U845" s="226"/>
      <c r="V845" s="226"/>
      <c r="W845" s="226"/>
      <c r="X845" s="226"/>
      <c r="Y845" s="226"/>
      <c r="Z845" s="6" t="str">
        <f t="shared" si="40"/>
        <v/>
      </c>
      <c r="AA845" s="6" t="str">
        <f t="shared" si="41"/>
        <v/>
      </c>
    </row>
    <row r="846" spans="1:27" ht="409.6">
      <c r="A846" s="2">
        <v>2535</v>
      </c>
      <c r="B846" s="2" t="s">
        <v>3368</v>
      </c>
      <c r="C846" s="2">
        <v>163</v>
      </c>
      <c r="E846" s="128" t="s">
        <v>4756</v>
      </c>
      <c r="F846" s="5" t="s">
        <v>3369</v>
      </c>
      <c r="G846" s="5" t="s">
        <v>3370</v>
      </c>
      <c r="H846" s="218" t="s">
        <v>4755</v>
      </c>
      <c r="I846" s="37"/>
      <c r="J846" s="37"/>
      <c r="K846" s="37"/>
      <c r="L846" s="37"/>
      <c r="M846" s="37"/>
      <c r="P846" s="147">
        <v>2</v>
      </c>
      <c r="Q846" s="148" t="s">
        <v>5356</v>
      </c>
      <c r="R846" s="148"/>
      <c r="S846" s="50">
        <v>2</v>
      </c>
      <c r="T846" s="52"/>
      <c r="U846" s="147"/>
      <c r="V846" s="148"/>
      <c r="W846" s="148"/>
      <c r="X846" s="50"/>
      <c r="Y846" s="52"/>
      <c r="Z846" s="106">
        <f t="shared" si="40"/>
        <v>2</v>
      </c>
      <c r="AA846" s="27">
        <f t="shared" si="41"/>
        <v>2</v>
      </c>
    </row>
    <row r="847" spans="1:27" ht="409.6">
      <c r="A847" s="2">
        <v>2536</v>
      </c>
      <c r="B847" s="2" t="s">
        <v>3368</v>
      </c>
      <c r="C847" s="2">
        <v>163</v>
      </c>
      <c r="E847" s="128" t="s">
        <v>4757</v>
      </c>
      <c r="F847" s="5" t="s">
        <v>3371</v>
      </c>
      <c r="G847" s="5" t="s">
        <v>3372</v>
      </c>
      <c r="H847" s="218" t="s">
        <v>4755</v>
      </c>
      <c r="I847" s="37"/>
      <c r="J847" s="37"/>
      <c r="K847" s="37"/>
      <c r="L847" s="37"/>
      <c r="M847" s="37"/>
      <c r="P847" s="147">
        <v>3</v>
      </c>
      <c r="Q847" s="148" t="s">
        <v>5357</v>
      </c>
      <c r="R847" s="148"/>
      <c r="S847" s="50">
        <v>3</v>
      </c>
      <c r="T847" s="52"/>
      <c r="U847" s="147"/>
      <c r="V847" s="148"/>
      <c r="W847" s="148"/>
      <c r="X847" s="50"/>
      <c r="Y847" s="52"/>
      <c r="Z847" s="106">
        <f t="shared" si="40"/>
        <v>3</v>
      </c>
      <c r="AA847" s="27">
        <f t="shared" si="41"/>
        <v>3</v>
      </c>
    </row>
    <row r="848" spans="1:27" ht="409.6">
      <c r="A848" s="2">
        <v>2537</v>
      </c>
      <c r="B848" s="2" t="s">
        <v>3368</v>
      </c>
      <c r="C848" s="2">
        <v>163</v>
      </c>
      <c r="E848" s="128" t="s">
        <v>4758</v>
      </c>
      <c r="F848" s="5" t="s">
        <v>3373</v>
      </c>
      <c r="G848" s="5" t="s">
        <v>3374</v>
      </c>
      <c r="H848" s="218" t="s">
        <v>4755</v>
      </c>
      <c r="I848" s="37"/>
      <c r="J848" s="37"/>
      <c r="K848" s="37"/>
      <c r="L848" s="37"/>
      <c r="M848" s="37"/>
      <c r="P848" s="147">
        <v>2</v>
      </c>
      <c r="Q848" s="148" t="s">
        <v>5358</v>
      </c>
      <c r="R848" s="148"/>
      <c r="S848" s="50">
        <v>2</v>
      </c>
      <c r="T848" s="52"/>
      <c r="U848" s="147"/>
      <c r="V848" s="148"/>
      <c r="W848" s="148"/>
      <c r="X848" s="50"/>
      <c r="Y848" s="52"/>
      <c r="Z848" s="106">
        <f t="shared" si="40"/>
        <v>2</v>
      </c>
      <c r="AA848" s="27">
        <f t="shared" si="41"/>
        <v>2</v>
      </c>
    </row>
    <row r="849" spans="1:27" ht="409.6">
      <c r="A849" s="2">
        <v>2538</v>
      </c>
      <c r="B849" s="2" t="s">
        <v>3368</v>
      </c>
      <c r="C849" s="2">
        <v>163</v>
      </c>
      <c r="E849" s="128" t="s">
        <v>4759</v>
      </c>
      <c r="F849" s="5" t="s">
        <v>3375</v>
      </c>
      <c r="G849" s="5" t="s">
        <v>3188</v>
      </c>
      <c r="H849" s="218" t="s">
        <v>4755</v>
      </c>
      <c r="I849" s="37"/>
      <c r="J849" s="37"/>
      <c r="K849" s="37"/>
      <c r="L849" s="37"/>
      <c r="M849" s="37"/>
      <c r="P849" s="147">
        <v>3</v>
      </c>
      <c r="Q849" s="148" t="s">
        <v>5359</v>
      </c>
      <c r="R849" s="148"/>
      <c r="S849" s="50">
        <v>2</v>
      </c>
      <c r="T849" s="52"/>
      <c r="U849" s="147"/>
      <c r="V849" s="148"/>
      <c r="W849" s="148"/>
      <c r="X849" s="50"/>
      <c r="Y849" s="52"/>
      <c r="Z849" s="106">
        <f t="shared" si="40"/>
        <v>3</v>
      </c>
      <c r="AA849" s="27">
        <f t="shared" si="41"/>
        <v>2</v>
      </c>
    </row>
    <row r="850" spans="1:27" s="6" customFormat="1" ht="17">
      <c r="A850" s="2" t="s">
        <v>489</v>
      </c>
      <c r="B850" s="2" t="s">
        <v>489</v>
      </c>
      <c r="C850" s="2" t="s">
        <v>489</v>
      </c>
      <c r="D850" s="3" t="s">
        <v>489</v>
      </c>
      <c r="H850" s="2"/>
      <c r="P850" s="226"/>
      <c r="Q850" s="226"/>
      <c r="R850" s="226"/>
      <c r="S850" s="226"/>
      <c r="T850" s="226"/>
      <c r="U850" s="226"/>
      <c r="V850" s="226"/>
      <c r="W850" s="226"/>
      <c r="X850" s="226"/>
      <c r="Y850" s="226"/>
    </row>
    <row r="851" spans="1:27" s="6" customFormat="1" ht="17">
      <c r="A851" s="2" t="s">
        <v>489</v>
      </c>
      <c r="B851" s="2" t="s">
        <v>489</v>
      </c>
      <c r="C851" s="2" t="s">
        <v>489</v>
      </c>
      <c r="D851" s="3" t="s">
        <v>489</v>
      </c>
      <c r="H851" s="2"/>
      <c r="P851" s="226"/>
      <c r="Q851" s="226"/>
      <c r="R851" s="226"/>
      <c r="S851" s="226"/>
      <c r="T851" s="226"/>
      <c r="U851" s="226"/>
      <c r="V851" s="226"/>
      <c r="W851" s="226"/>
      <c r="X851" s="226"/>
      <c r="Y851" s="226"/>
    </row>
    <row r="852" spans="1:27" s="6" customFormat="1" ht="17">
      <c r="A852" s="2" t="s">
        <v>489</v>
      </c>
      <c r="B852" s="2" t="s">
        <v>489</v>
      </c>
      <c r="C852" s="2"/>
      <c r="D852" s="3" t="s">
        <v>489</v>
      </c>
      <c r="E852" s="195" t="s">
        <v>71</v>
      </c>
      <c r="H852" s="2"/>
      <c r="P852" s="226"/>
      <c r="Q852" s="226"/>
      <c r="R852" s="226"/>
      <c r="S852" s="226"/>
      <c r="T852" s="226"/>
      <c r="U852" s="226"/>
      <c r="V852" s="226"/>
      <c r="W852" s="226"/>
      <c r="X852" s="226"/>
      <c r="Y852" s="226"/>
      <c r="Z852" s="6" t="str">
        <f t="shared" si="40"/>
        <v/>
      </c>
      <c r="AA852" s="6" t="str">
        <f t="shared" si="41"/>
        <v/>
      </c>
    </row>
    <row r="853" spans="1:27" ht="187">
      <c r="A853" s="2">
        <v>2539</v>
      </c>
      <c r="B853" s="2" t="s">
        <v>3376</v>
      </c>
      <c r="C853" s="2">
        <v>168</v>
      </c>
      <c r="D853" s="3" t="s">
        <v>34</v>
      </c>
      <c r="E853" s="5" t="s">
        <v>3217</v>
      </c>
      <c r="F853" s="5" t="s">
        <v>3377</v>
      </c>
      <c r="G853" s="5" t="s">
        <v>3378</v>
      </c>
      <c r="H853" s="218" t="s">
        <v>4760</v>
      </c>
      <c r="I853" s="37"/>
      <c r="J853" s="37"/>
      <c r="K853" s="37"/>
      <c r="L853" s="37"/>
      <c r="M853" s="37"/>
      <c r="N853" s="220">
        <v>4</v>
      </c>
      <c r="O853" s="220">
        <v>3</v>
      </c>
      <c r="P853" s="147">
        <v>3</v>
      </c>
      <c r="Q853" s="148" t="s">
        <v>5360</v>
      </c>
      <c r="R853" s="148"/>
      <c r="S853" s="50">
        <v>3</v>
      </c>
      <c r="T853" s="52"/>
      <c r="U853" s="147"/>
      <c r="V853" s="148"/>
      <c r="W853" s="148"/>
      <c r="X853" s="50"/>
      <c r="Y853" s="52"/>
      <c r="Z853" s="106">
        <f t="shared" si="40"/>
        <v>3</v>
      </c>
      <c r="AA853" s="27">
        <f t="shared" si="41"/>
        <v>3</v>
      </c>
    </row>
    <row r="854" spans="1:27" s="6" customFormat="1" ht="17">
      <c r="A854" s="2" t="s">
        <v>489</v>
      </c>
      <c r="B854" s="2" t="s">
        <v>489</v>
      </c>
      <c r="C854" s="2" t="s">
        <v>489</v>
      </c>
      <c r="D854" s="3" t="s">
        <v>489</v>
      </c>
      <c r="H854" s="2"/>
      <c r="P854" s="226"/>
      <c r="Q854" s="226"/>
      <c r="R854" s="226"/>
      <c r="S854" s="226"/>
      <c r="T854" s="226"/>
      <c r="U854" s="226"/>
      <c r="V854" s="226"/>
      <c r="W854" s="226"/>
      <c r="X854" s="226"/>
      <c r="Y854" s="226"/>
    </row>
    <row r="855" spans="1:27" s="6" customFormat="1" ht="17">
      <c r="A855" s="2" t="s">
        <v>489</v>
      </c>
      <c r="B855" s="2" t="s">
        <v>489</v>
      </c>
      <c r="C855" s="2" t="s">
        <v>489</v>
      </c>
      <c r="D855" s="3" t="s">
        <v>489</v>
      </c>
      <c r="H855" s="2"/>
      <c r="P855" s="226"/>
      <c r="Q855" s="226"/>
      <c r="R855" s="226"/>
      <c r="S855" s="226"/>
      <c r="T855" s="226"/>
      <c r="U855" s="226"/>
      <c r="V855" s="226"/>
      <c r="W855" s="226"/>
      <c r="X855" s="226"/>
      <c r="Y855" s="226"/>
    </row>
    <row r="856" spans="1:27" s="6" customFormat="1" ht="17">
      <c r="A856" s="2" t="s">
        <v>489</v>
      </c>
      <c r="B856" s="2" t="s">
        <v>489</v>
      </c>
      <c r="C856" s="2"/>
      <c r="D856" s="3" t="s">
        <v>489</v>
      </c>
      <c r="E856" s="195" t="s">
        <v>3379</v>
      </c>
      <c r="H856" s="2"/>
      <c r="P856" s="226"/>
      <c r="Q856" s="226"/>
      <c r="R856" s="226"/>
      <c r="S856" s="226"/>
      <c r="T856" s="226"/>
      <c r="U856" s="226"/>
      <c r="V856" s="226"/>
      <c r="W856" s="226"/>
      <c r="X856" s="226"/>
      <c r="Y856" s="226"/>
      <c r="Z856" s="6" t="str">
        <f t="shared" si="40"/>
        <v/>
      </c>
      <c r="AA856" s="6" t="str">
        <f t="shared" si="41"/>
        <v/>
      </c>
    </row>
    <row r="857" spans="1:27" ht="409.6">
      <c r="A857" s="2">
        <v>2540</v>
      </c>
      <c r="B857" s="2" t="s">
        <v>3380</v>
      </c>
      <c r="C857" s="2">
        <v>169</v>
      </c>
      <c r="D857" s="3" t="s">
        <v>34</v>
      </c>
      <c r="E857" s="5" t="s">
        <v>3326</v>
      </c>
      <c r="F857" s="5" t="s">
        <v>3381</v>
      </c>
      <c r="G857" s="5" t="s">
        <v>3382</v>
      </c>
      <c r="H857" s="218" t="s">
        <v>4761</v>
      </c>
      <c r="I857" s="218" t="s">
        <v>4762</v>
      </c>
      <c r="J857" s="218" t="s">
        <v>3741</v>
      </c>
      <c r="K857" s="37"/>
      <c r="L857" s="37"/>
      <c r="M857" s="37"/>
      <c r="N857" s="220">
        <v>4</v>
      </c>
      <c r="O857" s="220">
        <v>3</v>
      </c>
      <c r="P857" s="147">
        <v>4</v>
      </c>
      <c r="Q857" s="148" t="s">
        <v>5361</v>
      </c>
      <c r="R857" s="148"/>
      <c r="S857" s="50">
        <v>3</v>
      </c>
      <c r="T857" s="52" t="s">
        <v>5554</v>
      </c>
      <c r="U857" s="147"/>
      <c r="V857" s="148"/>
      <c r="W857" s="148"/>
      <c r="X857" s="50"/>
      <c r="Y857" s="52"/>
      <c r="Z857" s="106">
        <f t="shared" si="40"/>
        <v>4</v>
      </c>
      <c r="AA857" s="27">
        <f t="shared" si="41"/>
        <v>3</v>
      </c>
    </row>
    <row r="858" spans="1:27" s="6" customFormat="1" ht="17">
      <c r="A858" s="2" t="s">
        <v>489</v>
      </c>
      <c r="B858" s="2" t="s">
        <v>489</v>
      </c>
      <c r="C858" s="2" t="s">
        <v>489</v>
      </c>
      <c r="D858" s="3" t="s">
        <v>489</v>
      </c>
      <c r="H858" s="2"/>
      <c r="P858" s="226"/>
      <c r="Q858" s="226"/>
      <c r="R858" s="226"/>
      <c r="S858" s="226"/>
      <c r="T858" s="226"/>
      <c r="U858" s="226"/>
      <c r="V858" s="226"/>
      <c r="W858" s="226"/>
      <c r="X858" s="226"/>
      <c r="Y858" s="226"/>
    </row>
    <row r="859" spans="1:27" s="6" customFormat="1" ht="17">
      <c r="A859" s="2" t="s">
        <v>489</v>
      </c>
      <c r="B859" s="2" t="s">
        <v>489</v>
      </c>
      <c r="C859" s="2" t="s">
        <v>489</v>
      </c>
      <c r="D859" s="3" t="s">
        <v>489</v>
      </c>
      <c r="H859" s="2"/>
      <c r="P859" s="226"/>
      <c r="Q859" s="226"/>
      <c r="R859" s="226"/>
      <c r="S859" s="226"/>
      <c r="T859" s="226"/>
      <c r="U859" s="226"/>
      <c r="V859" s="226"/>
      <c r="W859" s="226"/>
      <c r="X859" s="226"/>
      <c r="Y859" s="226"/>
    </row>
    <row r="860" spans="1:27" s="6" customFormat="1" ht="17">
      <c r="A860" s="2" t="s">
        <v>489</v>
      </c>
      <c r="B860" s="2" t="s">
        <v>489</v>
      </c>
      <c r="C860" s="2"/>
      <c r="D860" s="3" t="s">
        <v>489</v>
      </c>
      <c r="E860" s="195" t="s">
        <v>74</v>
      </c>
      <c r="H860" s="2"/>
      <c r="P860" s="226"/>
      <c r="Q860" s="226"/>
      <c r="R860" s="226"/>
      <c r="S860" s="226"/>
      <c r="T860" s="226"/>
      <c r="U860" s="226"/>
      <c r="V860" s="226"/>
      <c r="W860" s="226"/>
      <c r="X860" s="226"/>
      <c r="Y860" s="226"/>
      <c r="Z860" s="6" t="str">
        <f t="shared" si="40"/>
        <v/>
      </c>
      <c r="AA860" s="6" t="str">
        <f t="shared" si="41"/>
        <v/>
      </c>
    </row>
    <row r="861" spans="1:27" ht="409.6">
      <c r="A861" s="2">
        <v>2541</v>
      </c>
      <c r="B861" s="2" t="s">
        <v>3383</v>
      </c>
      <c r="C861" s="2">
        <v>171</v>
      </c>
      <c r="D861" s="3" t="s">
        <v>34</v>
      </c>
      <c r="E861" s="5" t="s">
        <v>3384</v>
      </c>
      <c r="F861" s="5" t="s">
        <v>3385</v>
      </c>
      <c r="G861" s="5" t="s">
        <v>3386</v>
      </c>
      <c r="H861" s="218" t="s">
        <v>4763</v>
      </c>
      <c r="I861" s="218" t="s">
        <v>4764</v>
      </c>
      <c r="J861" s="37"/>
      <c r="K861" s="37"/>
      <c r="L861" s="37"/>
      <c r="M861" s="37"/>
      <c r="N861" s="220">
        <v>4</v>
      </c>
      <c r="O861" s="220">
        <v>3</v>
      </c>
      <c r="P861" s="147">
        <v>3</v>
      </c>
      <c r="Q861" s="148" t="s">
        <v>5362</v>
      </c>
      <c r="R861" s="148"/>
      <c r="S861" s="50">
        <v>2.5</v>
      </c>
      <c r="T861" s="52"/>
      <c r="U861" s="147"/>
      <c r="V861" s="148"/>
      <c r="W861" s="148"/>
      <c r="X861" s="50"/>
      <c r="Y861" s="52"/>
      <c r="Z861" s="106">
        <f t="shared" si="40"/>
        <v>3</v>
      </c>
      <c r="AA861" s="27">
        <f t="shared" si="41"/>
        <v>2.5</v>
      </c>
    </row>
    <row r="862" spans="1:27" s="6" customFormat="1" ht="17">
      <c r="A862" s="2" t="s">
        <v>489</v>
      </c>
      <c r="B862" s="2" t="s">
        <v>489</v>
      </c>
      <c r="C862" s="2" t="s">
        <v>489</v>
      </c>
      <c r="D862" s="3" t="s">
        <v>489</v>
      </c>
      <c r="H862" s="2"/>
      <c r="P862" s="226"/>
      <c r="Q862" s="226"/>
      <c r="R862" s="226"/>
      <c r="S862" s="226"/>
      <c r="T862" s="226"/>
      <c r="U862" s="226"/>
      <c r="V862" s="226"/>
      <c r="W862" s="226"/>
      <c r="X862" s="226"/>
      <c r="Y862" s="226"/>
    </row>
    <row r="863" spans="1:27" s="6" customFormat="1" ht="17">
      <c r="A863" s="2" t="s">
        <v>489</v>
      </c>
      <c r="B863" s="2" t="s">
        <v>489</v>
      </c>
      <c r="C863" s="2" t="s">
        <v>489</v>
      </c>
      <c r="D863" s="3" t="s">
        <v>489</v>
      </c>
      <c r="H863" s="2"/>
      <c r="P863" s="226"/>
      <c r="Q863" s="226"/>
      <c r="R863" s="226"/>
      <c r="S863" s="226"/>
      <c r="T863" s="226"/>
      <c r="U863" s="226"/>
      <c r="V863" s="226"/>
      <c r="W863" s="226"/>
      <c r="X863" s="226"/>
      <c r="Y863" s="226"/>
    </row>
    <row r="864" spans="1:27" ht="19">
      <c r="A864" s="2" t="s">
        <v>489</v>
      </c>
      <c r="B864" s="2" t="s">
        <v>489</v>
      </c>
      <c r="D864" s="3" t="s">
        <v>489</v>
      </c>
      <c r="E864" s="231" t="s">
        <v>41</v>
      </c>
      <c r="F864" s="231"/>
      <c r="G864" s="231"/>
      <c r="P864" s="226"/>
      <c r="Q864" s="226"/>
      <c r="R864" s="226"/>
      <c r="S864" s="226"/>
      <c r="T864" s="226"/>
      <c r="U864" s="226"/>
      <c r="V864" s="226"/>
      <c r="W864" s="226"/>
      <c r="X864" s="226"/>
      <c r="Y864" s="226"/>
      <c r="Z864" s="6" t="str">
        <f t="shared" si="40"/>
        <v/>
      </c>
      <c r="AA864" s="6" t="str">
        <f t="shared" si="41"/>
        <v/>
      </c>
    </row>
    <row r="865" spans="1:27" s="6" customFormat="1" ht="17">
      <c r="A865" s="2" t="s">
        <v>489</v>
      </c>
      <c r="B865" s="2" t="s">
        <v>489</v>
      </c>
      <c r="C865" s="2"/>
      <c r="D865" s="3" t="s">
        <v>489</v>
      </c>
      <c r="E865" s="195" t="s">
        <v>243</v>
      </c>
      <c r="H865" s="2"/>
      <c r="P865" s="226"/>
      <c r="Q865" s="226"/>
      <c r="R865" s="226"/>
      <c r="S865" s="226"/>
      <c r="T865" s="226"/>
      <c r="U865" s="226"/>
      <c r="V865" s="226"/>
      <c r="W865" s="226"/>
      <c r="X865" s="226"/>
      <c r="Y865" s="226"/>
      <c r="Z865" s="6" t="str">
        <f t="shared" si="40"/>
        <v/>
      </c>
      <c r="AA865" s="6" t="str">
        <f t="shared" si="41"/>
        <v/>
      </c>
    </row>
    <row r="866" spans="1:27" ht="409.6">
      <c r="A866" s="2">
        <v>2542</v>
      </c>
      <c r="B866" s="2" t="s">
        <v>3387</v>
      </c>
      <c r="C866" s="2">
        <v>173</v>
      </c>
      <c r="D866" s="3" t="s">
        <v>34</v>
      </c>
      <c r="E866" s="5" t="s">
        <v>3388</v>
      </c>
      <c r="F866" s="5" t="s">
        <v>3389</v>
      </c>
      <c r="G866" s="5" t="s">
        <v>3390</v>
      </c>
      <c r="H866" s="218" t="s">
        <v>4765</v>
      </c>
      <c r="I866" s="218" t="s">
        <v>4766</v>
      </c>
      <c r="J866" s="37"/>
      <c r="K866" s="37"/>
      <c r="L866" s="37"/>
      <c r="M866" s="37"/>
      <c r="N866" s="220">
        <v>4</v>
      </c>
      <c r="O866" s="220">
        <v>3</v>
      </c>
      <c r="P866" s="147">
        <v>4</v>
      </c>
      <c r="Q866" s="148" t="s">
        <v>5363</v>
      </c>
      <c r="R866" s="148"/>
      <c r="S866" s="50">
        <v>3.5</v>
      </c>
      <c r="T866" s="52" t="s">
        <v>5555</v>
      </c>
      <c r="U866" s="147"/>
      <c r="V866" s="148"/>
      <c r="W866" s="148"/>
      <c r="X866" s="50"/>
      <c r="Y866" s="52"/>
      <c r="Z866" s="106">
        <f t="shared" si="40"/>
        <v>4</v>
      </c>
      <c r="AA866" s="27">
        <f t="shared" si="41"/>
        <v>3.5</v>
      </c>
    </row>
    <row r="867" spans="1:27" ht="409.6">
      <c r="A867" s="2">
        <v>2543</v>
      </c>
      <c r="B867" s="2" t="s">
        <v>3387</v>
      </c>
      <c r="C867" s="2">
        <v>173</v>
      </c>
      <c r="E867" s="128" t="s">
        <v>4767</v>
      </c>
      <c r="F867" s="5" t="s">
        <v>3391</v>
      </c>
      <c r="G867" s="5" t="s">
        <v>3188</v>
      </c>
      <c r="H867" s="218" t="s">
        <v>4765</v>
      </c>
      <c r="I867" s="218" t="s">
        <v>4766</v>
      </c>
      <c r="J867" s="37"/>
      <c r="K867" s="37"/>
      <c r="L867" s="37"/>
      <c r="M867" s="37"/>
      <c r="P867" s="147">
        <v>3</v>
      </c>
      <c r="Q867" s="148" t="s">
        <v>5364</v>
      </c>
      <c r="R867" s="148"/>
      <c r="S867" s="50">
        <v>3</v>
      </c>
      <c r="T867" s="52"/>
      <c r="U867" s="147"/>
      <c r="V867" s="148"/>
      <c r="W867" s="148"/>
      <c r="X867" s="50"/>
      <c r="Y867" s="52"/>
      <c r="Z867" s="106">
        <f t="shared" si="40"/>
        <v>3</v>
      </c>
      <c r="AA867" s="27">
        <f t="shared" si="41"/>
        <v>3</v>
      </c>
    </row>
    <row r="868" spans="1:27" s="6" customFormat="1" ht="17">
      <c r="A868" s="2" t="s">
        <v>489</v>
      </c>
      <c r="B868" s="2" t="s">
        <v>489</v>
      </c>
      <c r="C868" s="2" t="s">
        <v>489</v>
      </c>
      <c r="D868" s="3" t="s">
        <v>489</v>
      </c>
      <c r="H868" s="2"/>
      <c r="P868" s="226"/>
      <c r="Q868" s="226"/>
      <c r="R868" s="226"/>
      <c r="S868" s="226"/>
      <c r="T868" s="226"/>
      <c r="U868" s="226"/>
      <c r="V868" s="226"/>
      <c r="W868" s="226"/>
      <c r="X868" s="226"/>
      <c r="Y868" s="226"/>
    </row>
    <row r="869" spans="1:27" s="6" customFormat="1" ht="17">
      <c r="A869" s="2" t="s">
        <v>489</v>
      </c>
      <c r="B869" s="2" t="s">
        <v>489</v>
      </c>
      <c r="C869" s="2" t="s">
        <v>489</v>
      </c>
      <c r="D869" s="3" t="s">
        <v>489</v>
      </c>
      <c r="H869" s="2"/>
      <c r="P869" s="226"/>
      <c r="Q869" s="226"/>
      <c r="R869" s="226"/>
      <c r="S869" s="226"/>
      <c r="T869" s="226"/>
      <c r="U869" s="226"/>
      <c r="V869" s="226"/>
      <c r="W869" s="226"/>
      <c r="X869" s="226"/>
      <c r="Y869" s="226"/>
    </row>
    <row r="870" spans="1:27" s="6" customFormat="1" ht="17">
      <c r="A870" s="2" t="s">
        <v>489</v>
      </c>
      <c r="B870" s="2" t="s">
        <v>489</v>
      </c>
      <c r="C870" s="2"/>
      <c r="D870" s="3" t="s">
        <v>489</v>
      </c>
      <c r="E870" s="195" t="s">
        <v>244</v>
      </c>
      <c r="H870" s="2"/>
      <c r="P870" s="226"/>
      <c r="Q870" s="226"/>
      <c r="R870" s="226"/>
      <c r="S870" s="226"/>
      <c r="T870" s="226"/>
      <c r="U870" s="226"/>
      <c r="V870" s="226"/>
      <c r="W870" s="226"/>
      <c r="X870" s="226"/>
      <c r="Y870" s="226"/>
      <c r="Z870" s="6" t="str">
        <f t="shared" si="40"/>
        <v/>
      </c>
      <c r="AA870" s="6" t="str">
        <f t="shared" si="41"/>
        <v/>
      </c>
    </row>
    <row r="871" spans="1:27" ht="409.6">
      <c r="A871" s="2">
        <v>2544</v>
      </c>
      <c r="B871" s="2" t="s">
        <v>3392</v>
      </c>
      <c r="C871" s="2">
        <v>174</v>
      </c>
      <c r="E871" s="128" t="s">
        <v>4770</v>
      </c>
      <c r="F871" s="5" t="s">
        <v>3393</v>
      </c>
      <c r="G871" s="5" t="s">
        <v>3394</v>
      </c>
      <c r="H871" s="218" t="s">
        <v>4768</v>
      </c>
      <c r="I871" s="37"/>
      <c r="J871" s="218" t="s">
        <v>4769</v>
      </c>
      <c r="K871" s="37"/>
      <c r="L871" s="37"/>
      <c r="M871" s="37"/>
      <c r="P871" s="147">
        <v>3</v>
      </c>
      <c r="Q871" s="148" t="s">
        <v>5365</v>
      </c>
      <c r="R871" s="148"/>
      <c r="S871" s="50">
        <v>3</v>
      </c>
      <c r="T871" s="52"/>
      <c r="U871" s="147"/>
      <c r="V871" s="148"/>
      <c r="W871" s="148"/>
      <c r="X871" s="50"/>
      <c r="Y871" s="52"/>
      <c r="Z871" s="106">
        <f t="shared" si="40"/>
        <v>3</v>
      </c>
      <c r="AA871" s="27">
        <f t="shared" si="41"/>
        <v>3</v>
      </c>
    </row>
    <row r="872" spans="1:27" ht="409.6">
      <c r="A872" s="2">
        <v>2545</v>
      </c>
      <c r="B872" s="2" t="s">
        <v>3392</v>
      </c>
      <c r="C872" s="2">
        <v>174</v>
      </c>
      <c r="E872" s="128" t="s">
        <v>4771</v>
      </c>
      <c r="F872" s="5" t="s">
        <v>3395</v>
      </c>
      <c r="G872" s="5" t="s">
        <v>3396</v>
      </c>
      <c r="H872" s="218" t="s">
        <v>4768</v>
      </c>
      <c r="I872" s="37"/>
      <c r="J872" s="218" t="s">
        <v>4769</v>
      </c>
      <c r="K872" s="37"/>
      <c r="L872" s="37"/>
      <c r="M872" s="37"/>
      <c r="P872" s="147">
        <v>2</v>
      </c>
      <c r="Q872" s="148" t="s">
        <v>5366</v>
      </c>
      <c r="R872" s="148"/>
      <c r="S872" s="50">
        <v>2</v>
      </c>
      <c r="T872" s="52"/>
      <c r="U872" s="147"/>
      <c r="V872" s="148"/>
      <c r="W872" s="148"/>
      <c r="X872" s="50"/>
      <c r="Y872" s="52"/>
      <c r="Z872" s="106">
        <f t="shared" si="40"/>
        <v>2</v>
      </c>
      <c r="AA872" s="27">
        <f t="shared" si="41"/>
        <v>2</v>
      </c>
    </row>
    <row r="873" spans="1:27" ht="409.6">
      <c r="A873" s="2">
        <v>2546</v>
      </c>
      <c r="B873" s="2" t="s">
        <v>3392</v>
      </c>
      <c r="C873" s="2">
        <v>174</v>
      </c>
      <c r="E873" s="128" t="s">
        <v>4772</v>
      </c>
      <c r="F873" s="5" t="s">
        <v>3397</v>
      </c>
      <c r="G873" s="5" t="s">
        <v>3398</v>
      </c>
      <c r="H873" s="218" t="s">
        <v>4768</v>
      </c>
      <c r="I873" s="37"/>
      <c r="J873" s="218" t="s">
        <v>4769</v>
      </c>
      <c r="K873" s="37"/>
      <c r="L873" s="37"/>
      <c r="M873" s="37"/>
      <c r="P873" s="147">
        <v>3</v>
      </c>
      <c r="Q873" s="148" t="s">
        <v>5367</v>
      </c>
      <c r="R873" s="148"/>
      <c r="S873" s="50">
        <v>2</v>
      </c>
      <c r="T873" s="52" t="s">
        <v>5556</v>
      </c>
      <c r="U873" s="147"/>
      <c r="V873" s="148"/>
      <c r="W873" s="148"/>
      <c r="X873" s="50"/>
      <c r="Y873" s="52"/>
      <c r="Z873" s="106">
        <f t="shared" si="40"/>
        <v>3</v>
      </c>
      <c r="AA873" s="27">
        <f t="shared" si="41"/>
        <v>2</v>
      </c>
    </row>
    <row r="874" spans="1:27" ht="409.6">
      <c r="A874" s="2">
        <v>2547</v>
      </c>
      <c r="B874" s="2" t="s">
        <v>3392</v>
      </c>
      <c r="C874" s="2">
        <v>174</v>
      </c>
      <c r="E874" s="128" t="s">
        <v>4773</v>
      </c>
      <c r="F874" s="5" t="s">
        <v>3399</v>
      </c>
      <c r="G874" s="5" t="s">
        <v>3400</v>
      </c>
      <c r="H874" s="218" t="s">
        <v>4768</v>
      </c>
      <c r="I874" s="37"/>
      <c r="J874" s="218" t="s">
        <v>4769</v>
      </c>
      <c r="K874" s="37"/>
      <c r="L874" s="37"/>
      <c r="M874" s="37"/>
      <c r="P874" s="147">
        <v>2</v>
      </c>
      <c r="Q874" s="148" t="s">
        <v>5368</v>
      </c>
      <c r="R874" s="148"/>
      <c r="S874" s="50">
        <v>2</v>
      </c>
      <c r="T874" s="52"/>
      <c r="U874" s="147"/>
      <c r="V874" s="148"/>
      <c r="W874" s="148"/>
      <c r="X874" s="50"/>
      <c r="Y874" s="52"/>
      <c r="Z874" s="106">
        <f t="shared" si="40"/>
        <v>2</v>
      </c>
      <c r="AA874" s="27">
        <f t="shared" si="41"/>
        <v>2</v>
      </c>
    </row>
    <row r="875" spans="1:27" ht="409.6">
      <c r="A875" s="2">
        <v>2548</v>
      </c>
      <c r="B875" s="2" t="s">
        <v>3392</v>
      </c>
      <c r="C875" s="2">
        <v>174</v>
      </c>
      <c r="E875" s="128" t="s">
        <v>4774</v>
      </c>
      <c r="F875" s="5" t="s">
        <v>3401</v>
      </c>
      <c r="G875" s="5" t="s">
        <v>3402</v>
      </c>
      <c r="H875" s="218" t="s">
        <v>4768</v>
      </c>
      <c r="I875" s="37"/>
      <c r="J875" s="218" t="s">
        <v>4769</v>
      </c>
      <c r="K875" s="37"/>
      <c r="L875" s="37"/>
      <c r="M875" s="37"/>
      <c r="P875" s="147">
        <v>2</v>
      </c>
      <c r="Q875" s="148" t="s">
        <v>5369</v>
      </c>
      <c r="R875" s="148"/>
      <c r="S875" s="50">
        <v>2</v>
      </c>
      <c r="T875" s="52"/>
      <c r="U875" s="147"/>
      <c r="V875" s="148"/>
      <c r="W875" s="148"/>
      <c r="X875" s="50"/>
      <c r="Y875" s="52"/>
      <c r="Z875" s="106">
        <f t="shared" si="40"/>
        <v>2</v>
      </c>
      <c r="AA875" s="27">
        <f t="shared" si="41"/>
        <v>2</v>
      </c>
    </row>
    <row r="876" spans="1:27" ht="409.6">
      <c r="A876" s="2">
        <v>2549</v>
      </c>
      <c r="B876" s="2" t="s">
        <v>3392</v>
      </c>
      <c r="C876" s="2">
        <v>174</v>
      </c>
      <c r="E876" s="128" t="s">
        <v>4775</v>
      </c>
      <c r="F876" s="5" t="s">
        <v>3403</v>
      </c>
      <c r="G876" s="5" t="s">
        <v>3404</v>
      </c>
      <c r="H876" s="218" t="s">
        <v>4768</v>
      </c>
      <c r="I876" s="37"/>
      <c r="J876" s="218" t="s">
        <v>4769</v>
      </c>
      <c r="K876" s="37"/>
      <c r="L876" s="37"/>
      <c r="M876" s="37"/>
      <c r="P876" s="147">
        <v>3</v>
      </c>
      <c r="Q876" s="148" t="s">
        <v>5370</v>
      </c>
      <c r="R876" s="148"/>
      <c r="S876" s="50">
        <v>2.5</v>
      </c>
      <c r="T876" s="52" t="s">
        <v>5557</v>
      </c>
      <c r="U876" s="147"/>
      <c r="V876" s="148"/>
      <c r="W876" s="148"/>
      <c r="X876" s="50"/>
      <c r="Y876" s="52"/>
      <c r="Z876" s="106">
        <f t="shared" si="40"/>
        <v>3</v>
      </c>
      <c r="AA876" s="27">
        <f t="shared" si="41"/>
        <v>2.5</v>
      </c>
    </row>
    <row r="877" spans="1:27" ht="409.6">
      <c r="A877" s="2">
        <v>2550</v>
      </c>
      <c r="B877" s="2" t="s">
        <v>3392</v>
      </c>
      <c r="C877" s="2">
        <v>174</v>
      </c>
      <c r="E877" s="128" t="s">
        <v>4776</v>
      </c>
      <c r="F877" s="5" t="s">
        <v>3405</v>
      </c>
      <c r="G877" s="5" t="s">
        <v>3406</v>
      </c>
      <c r="H877" s="218" t="s">
        <v>4768</v>
      </c>
      <c r="I877" s="37"/>
      <c r="J877" s="218" t="s">
        <v>4769</v>
      </c>
      <c r="K877" s="37"/>
      <c r="L877" s="37"/>
      <c r="M877" s="37"/>
      <c r="P877" s="147">
        <v>2</v>
      </c>
      <c r="Q877" s="148" t="s">
        <v>5371</v>
      </c>
      <c r="R877" s="148"/>
      <c r="S877" s="50">
        <v>1</v>
      </c>
      <c r="T877" s="52" t="s">
        <v>5558</v>
      </c>
      <c r="U877" s="147"/>
      <c r="V877" s="148"/>
      <c r="W877" s="148"/>
      <c r="X877" s="50"/>
      <c r="Y877" s="52"/>
      <c r="Z877" s="106">
        <f t="shared" si="40"/>
        <v>2</v>
      </c>
      <c r="AA877" s="27">
        <f t="shared" si="41"/>
        <v>1</v>
      </c>
    </row>
    <row r="878" spans="1:27" ht="409.6">
      <c r="A878" s="2">
        <v>2551</v>
      </c>
      <c r="B878" s="2" t="s">
        <v>3392</v>
      </c>
      <c r="C878" s="2">
        <v>174</v>
      </c>
      <c r="E878" s="128" t="s">
        <v>4777</v>
      </c>
      <c r="F878" s="5" t="s">
        <v>3407</v>
      </c>
      <c r="G878" s="5" t="s">
        <v>3188</v>
      </c>
      <c r="H878" s="218" t="s">
        <v>4768</v>
      </c>
      <c r="I878" s="37"/>
      <c r="J878" s="218" t="s">
        <v>4769</v>
      </c>
      <c r="K878" s="37"/>
      <c r="L878" s="37"/>
      <c r="M878" s="37"/>
      <c r="P878" s="147">
        <v>3</v>
      </c>
      <c r="Q878" s="148" t="s">
        <v>5372</v>
      </c>
      <c r="R878" s="148"/>
      <c r="S878" s="50">
        <v>1.5</v>
      </c>
      <c r="T878" s="52"/>
      <c r="U878" s="147"/>
      <c r="V878" s="148"/>
      <c r="W878" s="148"/>
      <c r="X878" s="50"/>
      <c r="Y878" s="52"/>
      <c r="Z878" s="106">
        <f t="shared" si="40"/>
        <v>3</v>
      </c>
      <c r="AA878" s="27">
        <f t="shared" si="41"/>
        <v>1.5</v>
      </c>
    </row>
    <row r="879" spans="1:27" s="6" customFormat="1" ht="17">
      <c r="A879" s="2" t="s">
        <v>489</v>
      </c>
      <c r="B879" s="2" t="s">
        <v>489</v>
      </c>
      <c r="C879" s="2" t="s">
        <v>489</v>
      </c>
      <c r="D879" s="3" t="s">
        <v>489</v>
      </c>
      <c r="H879" s="2"/>
      <c r="P879" s="226"/>
      <c r="Q879" s="226"/>
      <c r="R879" s="226"/>
      <c r="S879" s="226"/>
      <c r="T879" s="226"/>
      <c r="U879" s="226"/>
      <c r="V879" s="226"/>
      <c r="W879" s="226"/>
      <c r="X879" s="226"/>
      <c r="Y879" s="226"/>
    </row>
    <row r="880" spans="1:27" s="6" customFormat="1" ht="17">
      <c r="A880" s="2" t="s">
        <v>489</v>
      </c>
      <c r="B880" s="2" t="s">
        <v>489</v>
      </c>
      <c r="C880" s="2" t="s">
        <v>489</v>
      </c>
      <c r="D880" s="3" t="s">
        <v>489</v>
      </c>
      <c r="H880" s="2"/>
      <c r="P880" s="226"/>
      <c r="Q880" s="226"/>
      <c r="R880" s="226"/>
      <c r="S880" s="226"/>
      <c r="T880" s="226"/>
      <c r="U880" s="226"/>
      <c r="V880" s="226"/>
      <c r="W880" s="226"/>
      <c r="X880" s="226"/>
      <c r="Y880" s="226"/>
    </row>
    <row r="881" spans="1:27" s="6" customFormat="1" ht="17">
      <c r="A881" s="2" t="s">
        <v>489</v>
      </c>
      <c r="B881" s="2" t="s">
        <v>489</v>
      </c>
      <c r="C881" s="2"/>
      <c r="D881" s="3" t="s">
        <v>489</v>
      </c>
      <c r="E881" s="195" t="s">
        <v>75</v>
      </c>
      <c r="H881" s="2"/>
      <c r="P881" s="226"/>
      <c r="Q881" s="226"/>
      <c r="R881" s="226"/>
      <c r="S881" s="226"/>
      <c r="T881" s="226"/>
      <c r="U881" s="226"/>
      <c r="V881" s="226"/>
      <c r="W881" s="226"/>
      <c r="X881" s="226"/>
      <c r="Y881" s="226"/>
      <c r="Z881" s="6" t="str">
        <f t="shared" si="40"/>
        <v/>
      </c>
      <c r="AA881" s="6" t="str">
        <f t="shared" si="41"/>
        <v/>
      </c>
    </row>
    <row r="882" spans="1:27" ht="409.6">
      <c r="A882" s="2">
        <v>2552</v>
      </c>
      <c r="B882" s="2" t="s">
        <v>3408</v>
      </c>
      <c r="C882" s="2">
        <v>175</v>
      </c>
      <c r="D882" s="3" t="s">
        <v>34</v>
      </c>
      <c r="E882" s="5" t="s">
        <v>3409</v>
      </c>
      <c r="F882" s="5" t="s">
        <v>3410</v>
      </c>
      <c r="G882" s="5" t="s">
        <v>3411</v>
      </c>
      <c r="H882" s="218" t="s">
        <v>4778</v>
      </c>
      <c r="I882" s="37"/>
      <c r="J882" s="37"/>
      <c r="K882" s="37"/>
      <c r="L882" s="37"/>
      <c r="M882" s="37"/>
      <c r="N882" s="220">
        <v>5</v>
      </c>
      <c r="O882" s="220">
        <v>3</v>
      </c>
      <c r="P882" s="147">
        <v>3</v>
      </c>
      <c r="Q882" s="148" t="s">
        <v>5373</v>
      </c>
      <c r="R882" s="148"/>
      <c r="S882" s="50">
        <v>2.5</v>
      </c>
      <c r="T882" s="52"/>
      <c r="U882" s="147"/>
      <c r="V882" s="148"/>
      <c r="W882" s="148"/>
      <c r="X882" s="50"/>
      <c r="Y882" s="52"/>
      <c r="Z882" s="106">
        <f t="shared" si="40"/>
        <v>3</v>
      </c>
      <c r="AA882" s="27">
        <f t="shared" si="41"/>
        <v>2.5</v>
      </c>
    </row>
    <row r="883" spans="1:27" s="6" customFormat="1" ht="17">
      <c r="A883" s="2" t="s">
        <v>489</v>
      </c>
      <c r="B883" s="2" t="s">
        <v>489</v>
      </c>
      <c r="C883" s="2" t="s">
        <v>489</v>
      </c>
      <c r="D883" s="3" t="s">
        <v>489</v>
      </c>
      <c r="H883" s="2"/>
      <c r="P883" s="226"/>
      <c r="Q883" s="226"/>
      <c r="R883" s="226"/>
      <c r="S883" s="226"/>
      <c r="T883" s="226"/>
      <c r="U883" s="226"/>
      <c r="V883" s="226"/>
      <c r="W883" s="226"/>
      <c r="X883" s="226"/>
      <c r="Y883" s="226"/>
    </row>
    <row r="884" spans="1:27" s="6" customFormat="1" ht="17">
      <c r="A884" s="2" t="s">
        <v>489</v>
      </c>
      <c r="B884" s="2" t="s">
        <v>489</v>
      </c>
      <c r="C884" s="2" t="s">
        <v>489</v>
      </c>
      <c r="D884" s="3" t="s">
        <v>489</v>
      </c>
      <c r="H884" s="2"/>
      <c r="P884" s="226"/>
      <c r="Q884" s="226"/>
      <c r="R884" s="226"/>
      <c r="S884" s="226"/>
      <c r="T884" s="226"/>
      <c r="U884" s="226"/>
      <c r="V884" s="226"/>
      <c r="W884" s="226"/>
      <c r="X884" s="226"/>
      <c r="Y884" s="226"/>
    </row>
    <row r="885" spans="1:27" s="6" customFormat="1" ht="34">
      <c r="A885" s="2" t="s">
        <v>489</v>
      </c>
      <c r="B885" s="2" t="s">
        <v>489</v>
      </c>
      <c r="C885" s="2"/>
      <c r="D885" s="3" t="s">
        <v>489</v>
      </c>
      <c r="E885" s="195" t="s">
        <v>77</v>
      </c>
      <c r="H885" s="2"/>
      <c r="P885" s="226"/>
      <c r="Q885" s="226"/>
      <c r="R885" s="226"/>
      <c r="S885" s="226"/>
      <c r="T885" s="226"/>
      <c r="U885" s="226"/>
      <c r="V885" s="226"/>
      <c r="W885" s="226"/>
      <c r="X885" s="226"/>
      <c r="Y885" s="226"/>
      <c r="Z885" s="6" t="str">
        <f t="shared" ref="Z885:Z935" si="42">IF(U885&lt;&gt;"",U885,IF(P885&lt;&gt;"",P885,IF(N885&lt;&gt;"",N885,"")))</f>
        <v/>
      </c>
      <c r="AA885" s="6" t="str">
        <f t="shared" ref="AA885:AA935" si="43">IF(X885&lt;&gt;"",X885,IF(S885&lt;&gt;"",S885,IF(O885&lt;&gt;"",O885,"")))</f>
        <v/>
      </c>
    </row>
    <row r="886" spans="1:27" ht="409.6">
      <c r="A886" s="2">
        <v>2553</v>
      </c>
      <c r="B886" s="2" t="s">
        <v>3412</v>
      </c>
      <c r="C886" s="2">
        <v>177</v>
      </c>
      <c r="E886" s="128" t="s">
        <v>4780</v>
      </c>
      <c r="F886" s="5" t="s">
        <v>3413</v>
      </c>
      <c r="G886" s="5" t="s">
        <v>3414</v>
      </c>
      <c r="H886" s="218" t="s">
        <v>4779</v>
      </c>
      <c r="I886" s="37"/>
      <c r="J886" s="37"/>
      <c r="K886" s="37"/>
      <c r="L886" s="37"/>
      <c r="M886" s="37"/>
      <c r="P886" s="147">
        <v>3</v>
      </c>
      <c r="Q886" s="148" t="s">
        <v>5374</v>
      </c>
      <c r="R886" s="148"/>
      <c r="S886" s="50">
        <v>3</v>
      </c>
      <c r="T886" s="52"/>
      <c r="U886" s="147"/>
      <c r="V886" s="148"/>
      <c r="W886" s="148"/>
      <c r="X886" s="50"/>
      <c r="Y886" s="52"/>
      <c r="Z886" s="106">
        <f t="shared" si="42"/>
        <v>3</v>
      </c>
      <c r="AA886" s="27">
        <f t="shared" si="43"/>
        <v>3</v>
      </c>
    </row>
    <row r="887" spans="1:27" ht="409.6">
      <c r="A887" s="2">
        <v>2554</v>
      </c>
      <c r="B887" s="2" t="s">
        <v>3412</v>
      </c>
      <c r="C887" s="2">
        <v>177</v>
      </c>
      <c r="E887" s="128" t="s">
        <v>4781</v>
      </c>
      <c r="F887" s="5" t="s">
        <v>3415</v>
      </c>
      <c r="G887" s="5" t="s">
        <v>3416</v>
      </c>
      <c r="H887" s="218" t="s">
        <v>4779</v>
      </c>
      <c r="I887" s="37"/>
      <c r="J887" s="37"/>
      <c r="K887" s="37"/>
      <c r="L887" s="37"/>
      <c r="M887" s="37"/>
      <c r="P887" s="147">
        <v>3</v>
      </c>
      <c r="Q887" s="148" t="s">
        <v>5375</v>
      </c>
      <c r="R887" s="148"/>
      <c r="S887" s="50">
        <v>2.5</v>
      </c>
      <c r="T887" s="52" t="s">
        <v>5559</v>
      </c>
      <c r="U887" s="147"/>
      <c r="V887" s="148"/>
      <c r="W887" s="148"/>
      <c r="X887" s="50"/>
      <c r="Y887" s="52"/>
      <c r="Z887" s="106">
        <f t="shared" si="42"/>
        <v>3</v>
      </c>
      <c r="AA887" s="27">
        <f t="shared" si="43"/>
        <v>2.5</v>
      </c>
    </row>
    <row r="888" spans="1:27" ht="409.6">
      <c r="A888" s="2">
        <v>2555</v>
      </c>
      <c r="B888" s="2" t="s">
        <v>3412</v>
      </c>
      <c r="C888" s="2">
        <v>177</v>
      </c>
      <c r="E888" s="128" t="s">
        <v>4782</v>
      </c>
      <c r="F888" s="5" t="s">
        <v>3417</v>
      </c>
      <c r="G888" s="5" t="s">
        <v>3418</v>
      </c>
      <c r="H888" s="218" t="s">
        <v>4779</v>
      </c>
      <c r="I888" s="37"/>
      <c r="J888" s="37"/>
      <c r="K888" s="37"/>
      <c r="L888" s="37"/>
      <c r="M888" s="37"/>
      <c r="P888" s="147">
        <v>4</v>
      </c>
      <c r="Q888" s="148" t="s">
        <v>5376</v>
      </c>
      <c r="R888" s="148"/>
      <c r="S888" s="50">
        <v>3</v>
      </c>
      <c r="T888" s="52"/>
      <c r="U888" s="147"/>
      <c r="V888" s="148"/>
      <c r="W888" s="148"/>
      <c r="X888" s="50"/>
      <c r="Y888" s="52"/>
      <c r="Z888" s="106">
        <f t="shared" si="42"/>
        <v>4</v>
      </c>
      <c r="AA888" s="27">
        <f t="shared" si="43"/>
        <v>3</v>
      </c>
    </row>
    <row r="889" spans="1:27" ht="409.6">
      <c r="A889" s="2">
        <v>2556</v>
      </c>
      <c r="B889" s="2" t="s">
        <v>3412</v>
      </c>
      <c r="C889" s="2">
        <v>177</v>
      </c>
      <c r="E889" s="128" t="s">
        <v>4783</v>
      </c>
      <c r="F889" s="5" t="s">
        <v>3419</v>
      </c>
      <c r="G889" s="5" t="s">
        <v>3420</v>
      </c>
      <c r="H889" s="218" t="s">
        <v>4779</v>
      </c>
      <c r="I889" s="37"/>
      <c r="J889" s="37"/>
      <c r="K889" s="37"/>
      <c r="L889" s="37"/>
      <c r="M889" s="37"/>
      <c r="P889" s="147">
        <v>3</v>
      </c>
      <c r="Q889" s="148" t="s">
        <v>5377</v>
      </c>
      <c r="R889" s="148"/>
      <c r="S889" s="50">
        <v>2</v>
      </c>
      <c r="T889" s="52" t="s">
        <v>5560</v>
      </c>
      <c r="U889" s="147"/>
      <c r="V889" s="148"/>
      <c r="W889" s="148"/>
      <c r="X889" s="50"/>
      <c r="Y889" s="52"/>
      <c r="Z889" s="106">
        <f t="shared" si="42"/>
        <v>3</v>
      </c>
      <c r="AA889" s="27">
        <f t="shared" si="43"/>
        <v>2</v>
      </c>
    </row>
    <row r="890" spans="1:27" ht="409.6">
      <c r="A890" s="2">
        <v>2557</v>
      </c>
      <c r="B890" s="2" t="s">
        <v>3412</v>
      </c>
      <c r="C890" s="2">
        <v>177</v>
      </c>
      <c r="E890" s="128" t="s">
        <v>4784</v>
      </c>
      <c r="F890" s="5" t="s">
        <v>3421</v>
      </c>
      <c r="G890" s="5" t="s">
        <v>3188</v>
      </c>
      <c r="H890" s="218" t="s">
        <v>4779</v>
      </c>
      <c r="I890" s="37"/>
      <c r="J890" s="37"/>
      <c r="K890" s="37"/>
      <c r="L890" s="37"/>
      <c r="M890" s="37"/>
      <c r="P890" s="147">
        <v>4</v>
      </c>
      <c r="Q890" s="148" t="s">
        <v>5378</v>
      </c>
      <c r="R890" s="148"/>
      <c r="S890" s="50">
        <v>2</v>
      </c>
      <c r="T890" s="52"/>
      <c r="U890" s="147"/>
      <c r="V890" s="148"/>
      <c r="W890" s="148"/>
      <c r="X890" s="50"/>
      <c r="Y890" s="52"/>
      <c r="Z890" s="106">
        <f t="shared" si="42"/>
        <v>4</v>
      </c>
      <c r="AA890" s="27">
        <f t="shared" si="43"/>
        <v>2</v>
      </c>
    </row>
    <row r="891" spans="1:27" s="6" customFormat="1" ht="17">
      <c r="A891" s="2" t="s">
        <v>489</v>
      </c>
      <c r="B891" s="2" t="s">
        <v>489</v>
      </c>
      <c r="C891" s="2" t="s">
        <v>489</v>
      </c>
      <c r="D891" s="3" t="s">
        <v>489</v>
      </c>
      <c r="H891" s="2"/>
      <c r="P891" s="226"/>
      <c r="Q891" s="226"/>
      <c r="R891" s="226"/>
      <c r="S891" s="226"/>
      <c r="T891" s="226"/>
      <c r="U891" s="226"/>
      <c r="V891" s="226"/>
      <c r="W891" s="226"/>
      <c r="X891" s="226"/>
      <c r="Y891" s="226"/>
    </row>
    <row r="892" spans="1:27" s="6" customFormat="1" ht="17">
      <c r="A892" s="2" t="s">
        <v>489</v>
      </c>
      <c r="B892" s="2" t="s">
        <v>489</v>
      </c>
      <c r="C892" s="2" t="s">
        <v>489</v>
      </c>
      <c r="D892" s="3" t="s">
        <v>489</v>
      </c>
      <c r="H892" s="2"/>
      <c r="P892" s="226"/>
      <c r="Q892" s="226"/>
      <c r="R892" s="226"/>
      <c r="S892" s="226"/>
      <c r="T892" s="226"/>
      <c r="U892" s="226"/>
      <c r="V892" s="226"/>
      <c r="W892" s="226"/>
      <c r="X892" s="226"/>
      <c r="Y892" s="226"/>
    </row>
    <row r="893" spans="1:27" s="6" customFormat="1" ht="34">
      <c r="A893" s="2" t="s">
        <v>489</v>
      </c>
      <c r="B893" s="2" t="s">
        <v>489</v>
      </c>
      <c r="C893" s="2"/>
      <c r="D893" s="3" t="s">
        <v>489</v>
      </c>
      <c r="E893" s="195" t="s">
        <v>78</v>
      </c>
      <c r="H893" s="2"/>
      <c r="P893" s="226"/>
      <c r="Q893" s="226"/>
      <c r="R893" s="226"/>
      <c r="S893" s="226"/>
      <c r="T893" s="226"/>
      <c r="U893" s="226"/>
      <c r="V893" s="226"/>
      <c r="W893" s="226"/>
      <c r="X893" s="226"/>
      <c r="Y893" s="226"/>
      <c r="Z893" s="6" t="str">
        <f t="shared" si="42"/>
        <v/>
      </c>
      <c r="AA893" s="6" t="str">
        <f t="shared" si="43"/>
        <v/>
      </c>
    </row>
    <row r="894" spans="1:27" ht="404">
      <c r="A894" s="2">
        <v>2558</v>
      </c>
      <c r="B894" s="2" t="s">
        <v>3422</v>
      </c>
      <c r="C894" s="2">
        <v>178</v>
      </c>
      <c r="D894" s="3" t="s">
        <v>34</v>
      </c>
      <c r="E894" s="5" t="s">
        <v>3423</v>
      </c>
      <c r="F894" s="5" t="s">
        <v>3424</v>
      </c>
      <c r="G894" s="5" t="s">
        <v>3425</v>
      </c>
      <c r="H894" s="218" t="s">
        <v>4785</v>
      </c>
      <c r="I894" s="37"/>
      <c r="J894" s="218" t="s">
        <v>4786</v>
      </c>
      <c r="K894" s="37"/>
      <c r="L894" s="37"/>
      <c r="M894" s="37"/>
      <c r="N894" s="220">
        <v>4</v>
      </c>
      <c r="O894" s="220">
        <v>3</v>
      </c>
      <c r="P894" s="147">
        <v>4</v>
      </c>
      <c r="Q894" s="148" t="s">
        <v>5379</v>
      </c>
      <c r="R894" s="148"/>
      <c r="S894" s="50">
        <v>3</v>
      </c>
      <c r="T894" s="52"/>
      <c r="U894" s="147"/>
      <c r="V894" s="148"/>
      <c r="W894" s="148"/>
      <c r="X894" s="50"/>
      <c r="Y894" s="52"/>
      <c r="Z894" s="106">
        <f t="shared" si="42"/>
        <v>4</v>
      </c>
      <c r="AA894" s="27">
        <f t="shared" si="43"/>
        <v>3</v>
      </c>
    </row>
    <row r="895" spans="1:27" s="6" customFormat="1" ht="17">
      <c r="A895" s="2" t="s">
        <v>489</v>
      </c>
      <c r="B895" s="2" t="s">
        <v>489</v>
      </c>
      <c r="C895" s="2" t="s">
        <v>489</v>
      </c>
      <c r="D895" s="3" t="s">
        <v>489</v>
      </c>
      <c r="H895" s="2"/>
      <c r="P895" s="226"/>
      <c r="Q895" s="226"/>
      <c r="R895" s="226"/>
      <c r="S895" s="226"/>
      <c r="T895" s="226"/>
      <c r="U895" s="226"/>
      <c r="V895" s="226"/>
      <c r="W895" s="226"/>
      <c r="X895" s="226"/>
      <c r="Y895" s="226"/>
    </row>
    <row r="896" spans="1:27" s="6" customFormat="1" ht="17">
      <c r="A896" s="2" t="s">
        <v>489</v>
      </c>
      <c r="B896" s="2" t="s">
        <v>489</v>
      </c>
      <c r="C896" s="2" t="s">
        <v>489</v>
      </c>
      <c r="D896" s="3" t="s">
        <v>489</v>
      </c>
      <c r="H896" s="2"/>
      <c r="P896" s="226"/>
      <c r="Q896" s="226"/>
      <c r="R896" s="226"/>
      <c r="S896" s="226"/>
      <c r="T896" s="226"/>
      <c r="U896" s="226"/>
      <c r="V896" s="226"/>
      <c r="W896" s="226"/>
      <c r="X896" s="226"/>
      <c r="Y896" s="226"/>
    </row>
    <row r="897" spans="1:27" s="6" customFormat="1" ht="34">
      <c r="A897" s="2" t="s">
        <v>489</v>
      </c>
      <c r="B897" s="2" t="s">
        <v>489</v>
      </c>
      <c r="C897" s="2"/>
      <c r="D897" s="3" t="s">
        <v>489</v>
      </c>
      <c r="E897" s="195" t="s">
        <v>79</v>
      </c>
      <c r="H897" s="2"/>
      <c r="P897" s="226"/>
      <c r="Q897" s="226"/>
      <c r="R897" s="226"/>
      <c r="S897" s="226"/>
      <c r="T897" s="226"/>
      <c r="U897" s="226"/>
      <c r="V897" s="226"/>
      <c r="W897" s="226"/>
      <c r="X897" s="226"/>
      <c r="Y897" s="226"/>
      <c r="Z897" s="6" t="str">
        <f t="shared" si="42"/>
        <v/>
      </c>
      <c r="AA897" s="6" t="str">
        <f t="shared" si="43"/>
        <v/>
      </c>
    </row>
    <row r="898" spans="1:27" ht="409.6">
      <c r="A898" s="2">
        <v>2559</v>
      </c>
      <c r="B898" s="2" t="s">
        <v>3426</v>
      </c>
      <c r="C898" s="2">
        <v>179</v>
      </c>
      <c r="D898" s="3" t="s">
        <v>34</v>
      </c>
      <c r="E898" s="5" t="s">
        <v>3427</v>
      </c>
      <c r="F898" s="5" t="s">
        <v>3428</v>
      </c>
      <c r="G898" s="5" t="s">
        <v>3429</v>
      </c>
      <c r="H898" s="218" t="s">
        <v>4787</v>
      </c>
      <c r="I898" s="218" t="s">
        <v>4788</v>
      </c>
      <c r="J898" s="218" t="s">
        <v>4789</v>
      </c>
      <c r="K898" s="37"/>
      <c r="L898" s="37"/>
      <c r="M898" s="37"/>
      <c r="N898" s="220">
        <v>5</v>
      </c>
      <c r="O898" s="220">
        <v>3.5</v>
      </c>
      <c r="P898" s="147">
        <v>4</v>
      </c>
      <c r="Q898" s="148" t="s">
        <v>5380</v>
      </c>
      <c r="R898" s="148"/>
      <c r="S898" s="50">
        <v>2</v>
      </c>
      <c r="T898" s="52" t="s">
        <v>5561</v>
      </c>
      <c r="U898" s="147"/>
      <c r="V898" s="148"/>
      <c r="W898" s="148"/>
      <c r="X898" s="50"/>
      <c r="Y898" s="52"/>
      <c r="Z898" s="106">
        <f t="shared" si="42"/>
        <v>4</v>
      </c>
      <c r="AA898" s="27">
        <f t="shared" si="43"/>
        <v>2</v>
      </c>
    </row>
    <row r="899" spans="1:27" s="6" customFormat="1" ht="17">
      <c r="A899" s="2" t="s">
        <v>489</v>
      </c>
      <c r="B899" s="2" t="s">
        <v>489</v>
      </c>
      <c r="C899" s="2" t="s">
        <v>489</v>
      </c>
      <c r="D899" s="3" t="s">
        <v>489</v>
      </c>
      <c r="H899" s="2"/>
      <c r="P899" s="226"/>
      <c r="Q899" s="226"/>
      <c r="R899" s="226"/>
      <c r="S899" s="226"/>
      <c r="T899" s="226"/>
      <c r="U899" s="226"/>
      <c r="V899" s="226"/>
      <c r="W899" s="226"/>
      <c r="X899" s="226"/>
      <c r="Y899" s="226"/>
    </row>
    <row r="900" spans="1:27" s="6" customFormat="1" ht="17">
      <c r="A900" s="2" t="s">
        <v>489</v>
      </c>
      <c r="B900" s="2" t="s">
        <v>489</v>
      </c>
      <c r="C900" s="2" t="s">
        <v>489</v>
      </c>
      <c r="D900" s="3" t="s">
        <v>489</v>
      </c>
      <c r="H900" s="2"/>
      <c r="P900" s="226"/>
      <c r="Q900" s="226"/>
      <c r="R900" s="226"/>
      <c r="S900" s="226"/>
      <c r="T900" s="226"/>
      <c r="U900" s="226"/>
      <c r="V900" s="226"/>
      <c r="W900" s="226"/>
      <c r="X900" s="226"/>
      <c r="Y900" s="226"/>
    </row>
    <row r="901" spans="1:27" s="6" customFormat="1" ht="34">
      <c r="A901" s="2" t="s">
        <v>489</v>
      </c>
      <c r="B901" s="2" t="s">
        <v>489</v>
      </c>
      <c r="C901" s="2"/>
      <c r="D901" s="3" t="s">
        <v>489</v>
      </c>
      <c r="E901" s="195" t="s">
        <v>80</v>
      </c>
      <c r="H901" s="2"/>
      <c r="P901" s="226"/>
      <c r="Q901" s="226"/>
      <c r="R901" s="226"/>
      <c r="S901" s="226"/>
      <c r="T901" s="226"/>
      <c r="U901" s="226"/>
      <c r="V901" s="226"/>
      <c r="W901" s="226"/>
      <c r="X901" s="226"/>
      <c r="Y901" s="226"/>
      <c r="Z901" s="6" t="str">
        <f t="shared" si="42"/>
        <v/>
      </c>
      <c r="AA901" s="6" t="str">
        <f t="shared" si="43"/>
        <v/>
      </c>
    </row>
    <row r="902" spans="1:27" ht="409.6">
      <c r="A902" s="2">
        <v>2560</v>
      </c>
      <c r="B902" s="2" t="s">
        <v>3430</v>
      </c>
      <c r="C902" s="2">
        <v>180</v>
      </c>
      <c r="E902" s="128" t="s">
        <v>4791</v>
      </c>
      <c r="F902" s="5" t="s">
        <v>3431</v>
      </c>
      <c r="G902" s="5" t="s">
        <v>3432</v>
      </c>
      <c r="H902" s="218" t="s">
        <v>4790</v>
      </c>
      <c r="I902" s="37"/>
      <c r="J902" s="37"/>
      <c r="K902" s="37"/>
      <c r="L902" s="37"/>
      <c r="M902" s="37"/>
      <c r="P902" s="147">
        <v>4</v>
      </c>
      <c r="Q902" s="148" t="s">
        <v>5381</v>
      </c>
      <c r="R902" s="148"/>
      <c r="S902" s="50">
        <v>3</v>
      </c>
      <c r="T902" s="52"/>
      <c r="U902" s="147"/>
      <c r="V902" s="148"/>
      <c r="W902" s="148"/>
      <c r="X902" s="50"/>
      <c r="Y902" s="52"/>
      <c r="Z902" s="106">
        <f t="shared" si="42"/>
        <v>4</v>
      </c>
      <c r="AA902" s="27">
        <f t="shared" si="43"/>
        <v>3</v>
      </c>
    </row>
    <row r="903" spans="1:27" ht="409.6">
      <c r="A903" s="2">
        <v>2561</v>
      </c>
      <c r="B903" s="2" t="s">
        <v>3430</v>
      </c>
      <c r="C903" s="2">
        <v>180</v>
      </c>
      <c r="E903" s="128" t="s">
        <v>4792</v>
      </c>
      <c r="F903" s="5" t="s">
        <v>3433</v>
      </c>
      <c r="G903" s="5" t="s">
        <v>3434</v>
      </c>
      <c r="H903" s="218" t="s">
        <v>4790</v>
      </c>
      <c r="I903" s="37"/>
      <c r="J903" s="37"/>
      <c r="K903" s="37"/>
      <c r="L903" s="37"/>
      <c r="M903" s="37"/>
      <c r="P903" s="147">
        <v>3</v>
      </c>
      <c r="Q903" s="148" t="s">
        <v>5382</v>
      </c>
      <c r="R903" s="148"/>
      <c r="S903" s="50">
        <v>3</v>
      </c>
      <c r="T903" s="52"/>
      <c r="U903" s="147"/>
      <c r="V903" s="148"/>
      <c r="W903" s="148"/>
      <c r="X903" s="50"/>
      <c r="Y903" s="52"/>
      <c r="Z903" s="106">
        <f t="shared" si="42"/>
        <v>3</v>
      </c>
      <c r="AA903" s="27">
        <f t="shared" si="43"/>
        <v>3</v>
      </c>
    </row>
    <row r="904" spans="1:27" ht="409.6">
      <c r="A904" s="2">
        <v>2562</v>
      </c>
      <c r="B904" s="2" t="s">
        <v>3430</v>
      </c>
      <c r="C904" s="2">
        <v>180</v>
      </c>
      <c r="E904" s="128" t="s">
        <v>4793</v>
      </c>
      <c r="F904" s="5" t="s">
        <v>3435</v>
      </c>
      <c r="G904" s="5" t="s">
        <v>3436</v>
      </c>
      <c r="H904" s="218" t="s">
        <v>4790</v>
      </c>
      <c r="I904" s="37"/>
      <c r="J904" s="37"/>
      <c r="K904" s="37"/>
      <c r="L904" s="37"/>
      <c r="M904" s="37"/>
      <c r="P904" s="147">
        <v>3</v>
      </c>
      <c r="Q904" s="148" t="s">
        <v>5383</v>
      </c>
      <c r="R904" s="148"/>
      <c r="S904" s="50">
        <v>2</v>
      </c>
      <c r="T904" s="52" t="s">
        <v>5562</v>
      </c>
      <c r="U904" s="147"/>
      <c r="V904" s="148"/>
      <c r="W904" s="148"/>
      <c r="X904" s="50"/>
      <c r="Y904" s="52"/>
      <c r="Z904" s="106">
        <f t="shared" si="42"/>
        <v>3</v>
      </c>
      <c r="AA904" s="27">
        <f t="shared" si="43"/>
        <v>2</v>
      </c>
    </row>
    <row r="905" spans="1:27" s="6" customFormat="1" ht="17">
      <c r="A905" s="2" t="s">
        <v>489</v>
      </c>
      <c r="B905" s="2" t="s">
        <v>489</v>
      </c>
      <c r="C905" s="2" t="s">
        <v>489</v>
      </c>
      <c r="D905" s="3" t="s">
        <v>489</v>
      </c>
      <c r="H905" s="2"/>
      <c r="P905" s="226"/>
      <c r="Q905" s="226"/>
      <c r="R905" s="226"/>
      <c r="S905" s="226"/>
      <c r="T905" s="226"/>
      <c r="U905" s="226"/>
      <c r="V905" s="226"/>
      <c r="W905" s="226"/>
      <c r="X905" s="226"/>
      <c r="Y905" s="226"/>
    </row>
    <row r="906" spans="1:27" s="6" customFormat="1" ht="17">
      <c r="A906" s="2" t="s">
        <v>489</v>
      </c>
      <c r="B906" s="2" t="s">
        <v>489</v>
      </c>
      <c r="C906" s="2" t="s">
        <v>489</v>
      </c>
      <c r="D906" s="3" t="s">
        <v>489</v>
      </c>
      <c r="H906" s="2"/>
      <c r="P906" s="226"/>
      <c r="Q906" s="226"/>
      <c r="R906" s="226"/>
      <c r="S906" s="226"/>
      <c r="T906" s="226"/>
      <c r="U906" s="226"/>
      <c r="V906" s="226"/>
      <c r="W906" s="226"/>
      <c r="X906" s="226"/>
      <c r="Y906" s="226"/>
    </row>
    <row r="907" spans="1:27" s="6" customFormat="1" ht="17">
      <c r="A907" s="2" t="s">
        <v>489</v>
      </c>
      <c r="B907" s="2" t="s">
        <v>489</v>
      </c>
      <c r="C907" s="2"/>
      <c r="D907" s="3" t="s">
        <v>489</v>
      </c>
      <c r="E907" s="195" t="s">
        <v>83</v>
      </c>
      <c r="H907" s="2"/>
      <c r="P907" s="226"/>
      <c r="Q907" s="226"/>
      <c r="R907" s="226"/>
      <c r="S907" s="226"/>
      <c r="T907" s="226"/>
      <c r="U907" s="226"/>
      <c r="V907" s="226"/>
      <c r="W907" s="226"/>
      <c r="X907" s="226"/>
      <c r="Y907" s="226"/>
      <c r="Z907" s="6" t="str">
        <f t="shared" si="42"/>
        <v/>
      </c>
      <c r="AA907" s="6" t="str">
        <f t="shared" si="43"/>
        <v/>
      </c>
    </row>
    <row r="908" spans="1:27" ht="204">
      <c r="A908" s="2">
        <v>2563</v>
      </c>
      <c r="B908" s="2" t="s">
        <v>3437</v>
      </c>
      <c r="C908" s="2">
        <v>183</v>
      </c>
      <c r="D908" s="3" t="s">
        <v>34</v>
      </c>
      <c r="E908" s="5" t="s">
        <v>3438</v>
      </c>
      <c r="F908" s="5" t="s">
        <v>3439</v>
      </c>
      <c r="G908" s="5" t="s">
        <v>3440</v>
      </c>
      <c r="H908" s="218" t="s">
        <v>4794</v>
      </c>
      <c r="I908" s="37"/>
      <c r="J908" s="37"/>
      <c r="K908" s="37"/>
      <c r="L908" s="37"/>
      <c r="M908" s="37"/>
      <c r="N908" s="220">
        <v>3</v>
      </c>
      <c r="O908" s="220">
        <v>3</v>
      </c>
      <c r="P908" s="147">
        <v>4</v>
      </c>
      <c r="Q908" s="148" t="s">
        <v>5384</v>
      </c>
      <c r="R908" s="148"/>
      <c r="S908" s="50">
        <v>3</v>
      </c>
      <c r="T908" s="52"/>
      <c r="U908" s="147"/>
      <c r="V908" s="148"/>
      <c r="W908" s="148"/>
      <c r="X908" s="50"/>
      <c r="Y908" s="52"/>
      <c r="Z908" s="106">
        <f t="shared" si="42"/>
        <v>4</v>
      </c>
      <c r="AA908" s="27">
        <f t="shared" si="43"/>
        <v>3</v>
      </c>
    </row>
    <row r="909" spans="1:27" s="6" customFormat="1" ht="17">
      <c r="A909" s="2" t="s">
        <v>489</v>
      </c>
      <c r="B909" s="2" t="s">
        <v>489</v>
      </c>
      <c r="C909" s="2" t="s">
        <v>489</v>
      </c>
      <c r="D909" s="3" t="s">
        <v>489</v>
      </c>
      <c r="H909" s="2"/>
      <c r="P909" s="226"/>
      <c r="Q909" s="226"/>
      <c r="R909" s="226"/>
      <c r="S909" s="226"/>
      <c r="T909" s="226"/>
      <c r="U909" s="226"/>
      <c r="V909" s="226"/>
      <c r="W909" s="226"/>
      <c r="X909" s="226"/>
      <c r="Y909" s="226"/>
    </row>
    <row r="910" spans="1:27" s="6" customFormat="1" ht="17">
      <c r="A910" s="2" t="s">
        <v>489</v>
      </c>
      <c r="B910" s="2" t="s">
        <v>489</v>
      </c>
      <c r="C910" s="2" t="s">
        <v>489</v>
      </c>
      <c r="D910" s="3" t="s">
        <v>489</v>
      </c>
      <c r="H910" s="2"/>
      <c r="P910" s="226"/>
      <c r="Q910" s="226"/>
      <c r="R910" s="226"/>
      <c r="S910" s="226"/>
      <c r="T910" s="226"/>
      <c r="U910" s="226"/>
      <c r="V910" s="226"/>
      <c r="W910" s="226"/>
      <c r="X910" s="226"/>
      <c r="Y910" s="226"/>
    </row>
    <row r="911" spans="1:27" s="6" customFormat="1" ht="17">
      <c r="A911" s="2" t="s">
        <v>489</v>
      </c>
      <c r="B911" s="2" t="s">
        <v>489</v>
      </c>
      <c r="C911" s="2"/>
      <c r="D911" s="3" t="s">
        <v>489</v>
      </c>
      <c r="E911" s="195" t="s">
        <v>3441</v>
      </c>
      <c r="H911" s="2"/>
      <c r="P911" s="226"/>
      <c r="Q911" s="226"/>
      <c r="R911" s="226"/>
      <c r="S911" s="226"/>
      <c r="T911" s="226"/>
      <c r="U911" s="226"/>
      <c r="V911" s="226"/>
      <c r="W911" s="226"/>
      <c r="X911" s="226"/>
      <c r="Y911" s="226"/>
      <c r="Z911" s="6" t="str">
        <f t="shared" si="42"/>
        <v/>
      </c>
      <c r="AA911" s="6" t="str">
        <f t="shared" si="43"/>
        <v/>
      </c>
    </row>
    <row r="912" spans="1:27" ht="409.6">
      <c r="A912" s="2">
        <v>2564</v>
      </c>
      <c r="B912" s="2" t="s">
        <v>3442</v>
      </c>
      <c r="C912" s="2">
        <v>184</v>
      </c>
      <c r="D912" s="3" t="s">
        <v>34</v>
      </c>
      <c r="E912" s="5" t="s">
        <v>3326</v>
      </c>
      <c r="F912" s="5" t="s">
        <v>3443</v>
      </c>
      <c r="G912" s="5" t="s">
        <v>3444</v>
      </c>
      <c r="H912" s="218" t="s">
        <v>4795</v>
      </c>
      <c r="I912" s="218" t="s">
        <v>4796</v>
      </c>
      <c r="J912" s="37"/>
      <c r="K912" s="37"/>
      <c r="L912" s="37"/>
      <c r="M912" s="37"/>
      <c r="N912" s="220">
        <v>4</v>
      </c>
      <c r="O912" s="220">
        <v>3</v>
      </c>
      <c r="P912" s="147">
        <v>3</v>
      </c>
      <c r="Q912" s="148" t="s">
        <v>5385</v>
      </c>
      <c r="R912" s="148"/>
      <c r="S912" s="50">
        <v>2.5</v>
      </c>
      <c r="T912" s="52"/>
      <c r="U912" s="147"/>
      <c r="V912" s="148"/>
      <c r="W912" s="148"/>
      <c r="X912" s="50"/>
      <c r="Y912" s="52"/>
      <c r="Z912" s="106">
        <f t="shared" si="42"/>
        <v>3</v>
      </c>
      <c r="AA912" s="27">
        <f t="shared" si="43"/>
        <v>2.5</v>
      </c>
    </row>
    <row r="913" spans="1:27" s="6" customFormat="1" ht="17">
      <c r="A913" s="2" t="s">
        <v>489</v>
      </c>
      <c r="B913" s="2" t="s">
        <v>489</v>
      </c>
      <c r="C913" s="2" t="s">
        <v>489</v>
      </c>
      <c r="D913" s="3" t="s">
        <v>489</v>
      </c>
      <c r="H913" s="2"/>
      <c r="P913" s="226"/>
      <c r="Q913" s="226"/>
      <c r="R913" s="226"/>
      <c r="S913" s="226"/>
      <c r="T913" s="226"/>
      <c r="U913" s="226"/>
      <c r="V913" s="226"/>
      <c r="W913" s="226"/>
      <c r="X913" s="226"/>
      <c r="Y913" s="226"/>
    </row>
    <row r="914" spans="1:27" s="6" customFormat="1" ht="17">
      <c r="A914" s="2" t="s">
        <v>489</v>
      </c>
      <c r="B914" s="2" t="s">
        <v>489</v>
      </c>
      <c r="C914" s="2" t="s">
        <v>489</v>
      </c>
      <c r="D914" s="3" t="s">
        <v>489</v>
      </c>
      <c r="H914" s="2"/>
      <c r="P914" s="226"/>
      <c r="Q914" s="226"/>
      <c r="R914" s="226"/>
      <c r="S914" s="226"/>
      <c r="T914" s="226"/>
      <c r="U914" s="226"/>
      <c r="V914" s="226"/>
      <c r="W914" s="226"/>
      <c r="X914" s="226"/>
      <c r="Y914" s="226"/>
    </row>
    <row r="915" spans="1:27" s="6" customFormat="1" ht="17">
      <c r="A915" s="2" t="s">
        <v>489</v>
      </c>
      <c r="B915" s="2" t="s">
        <v>489</v>
      </c>
      <c r="C915" s="2"/>
      <c r="D915" s="3" t="s">
        <v>489</v>
      </c>
      <c r="E915" s="195" t="s">
        <v>85</v>
      </c>
      <c r="H915" s="2"/>
      <c r="P915" s="226"/>
      <c r="Q915" s="226"/>
      <c r="R915" s="226"/>
      <c r="S915" s="226"/>
      <c r="T915" s="226"/>
      <c r="U915" s="226"/>
      <c r="V915" s="226"/>
      <c r="W915" s="226"/>
      <c r="X915" s="226"/>
      <c r="Y915" s="226"/>
      <c r="Z915" s="6" t="str">
        <f t="shared" si="42"/>
        <v/>
      </c>
      <c r="AA915" s="6" t="str">
        <f t="shared" si="43"/>
        <v/>
      </c>
    </row>
    <row r="916" spans="1:27" ht="409.6">
      <c r="A916" s="2">
        <v>2565</v>
      </c>
      <c r="B916" s="2" t="s">
        <v>3445</v>
      </c>
      <c r="C916" s="2">
        <v>186</v>
      </c>
      <c r="D916" s="3" t="s">
        <v>34</v>
      </c>
      <c r="E916" s="5" t="s">
        <v>3446</v>
      </c>
      <c r="F916" s="5" t="s">
        <v>3447</v>
      </c>
      <c r="G916" s="5" t="s">
        <v>3448</v>
      </c>
      <c r="H916" s="218" t="s">
        <v>4797</v>
      </c>
      <c r="I916" s="218" t="s">
        <v>4798</v>
      </c>
      <c r="J916" s="218" t="s">
        <v>4799</v>
      </c>
      <c r="K916" s="37"/>
      <c r="L916" s="37"/>
      <c r="M916" s="37"/>
      <c r="N916" s="220">
        <v>4</v>
      </c>
      <c r="O916" s="220">
        <v>3</v>
      </c>
      <c r="P916" s="147">
        <v>3</v>
      </c>
      <c r="Q916" s="148" t="s">
        <v>5386</v>
      </c>
      <c r="R916" s="148"/>
      <c r="S916" s="50">
        <v>2</v>
      </c>
      <c r="T916" s="52"/>
      <c r="U916" s="147"/>
      <c r="V916" s="148"/>
      <c r="W916" s="148"/>
      <c r="X916" s="50"/>
      <c r="Y916" s="52"/>
      <c r="Z916" s="106">
        <f t="shared" si="42"/>
        <v>3</v>
      </c>
      <c r="AA916" s="27">
        <f t="shared" si="43"/>
        <v>2</v>
      </c>
    </row>
    <row r="917" spans="1:27" s="6" customFormat="1" ht="17">
      <c r="A917" s="2" t="s">
        <v>489</v>
      </c>
      <c r="B917" s="2" t="s">
        <v>489</v>
      </c>
      <c r="C917" s="2" t="s">
        <v>489</v>
      </c>
      <c r="D917" s="3" t="s">
        <v>489</v>
      </c>
      <c r="H917" s="2"/>
      <c r="P917" s="226"/>
      <c r="Q917" s="226"/>
      <c r="R917" s="226"/>
      <c r="S917" s="226"/>
      <c r="T917" s="226"/>
      <c r="U917" s="226"/>
      <c r="V917" s="226"/>
      <c r="W917" s="226"/>
      <c r="X917" s="226"/>
      <c r="Y917" s="226"/>
    </row>
    <row r="918" spans="1:27" s="6" customFormat="1" ht="17">
      <c r="A918" s="2" t="s">
        <v>489</v>
      </c>
      <c r="B918" s="2" t="s">
        <v>489</v>
      </c>
      <c r="C918" s="2" t="s">
        <v>489</v>
      </c>
      <c r="D918" s="3" t="s">
        <v>489</v>
      </c>
      <c r="H918" s="2"/>
      <c r="P918" s="226"/>
      <c r="Q918" s="226"/>
      <c r="R918" s="226"/>
      <c r="S918" s="226"/>
      <c r="T918" s="226"/>
      <c r="U918" s="226"/>
      <c r="V918" s="226"/>
      <c r="W918" s="226"/>
      <c r="X918" s="226"/>
      <c r="Y918" s="226"/>
    </row>
    <row r="919" spans="1:27" ht="19">
      <c r="A919" s="2" t="s">
        <v>489</v>
      </c>
      <c r="B919" s="2" t="s">
        <v>489</v>
      </c>
      <c r="E919" s="231" t="s">
        <v>42</v>
      </c>
      <c r="F919" s="231"/>
      <c r="G919" s="231"/>
      <c r="P919" s="226"/>
      <c r="Q919" s="226"/>
      <c r="R919" s="226"/>
      <c r="S919" s="226"/>
      <c r="T919" s="226"/>
      <c r="U919" s="226"/>
      <c r="V919" s="226"/>
      <c r="W919" s="226"/>
      <c r="X919" s="226"/>
      <c r="Y919" s="226"/>
      <c r="Z919" s="6" t="str">
        <f t="shared" si="42"/>
        <v/>
      </c>
      <c r="AA919" s="6" t="str">
        <f t="shared" si="43"/>
        <v/>
      </c>
    </row>
    <row r="920" spans="1:27" s="6" customFormat="1" ht="17">
      <c r="A920" s="2" t="s">
        <v>489</v>
      </c>
      <c r="B920" s="2" t="s">
        <v>489</v>
      </c>
      <c r="C920" s="2"/>
      <c r="D920" s="3" t="s">
        <v>489</v>
      </c>
      <c r="E920" s="195" t="s">
        <v>245</v>
      </c>
      <c r="H920" s="2"/>
      <c r="P920" s="226"/>
      <c r="Q920" s="226"/>
      <c r="R920" s="226"/>
      <c r="S920" s="226"/>
      <c r="T920" s="226"/>
      <c r="U920" s="226"/>
      <c r="V920" s="226"/>
      <c r="W920" s="226"/>
      <c r="X920" s="226"/>
      <c r="Y920" s="226"/>
      <c r="Z920" s="6" t="str">
        <f t="shared" si="42"/>
        <v/>
      </c>
      <c r="AA920" s="6" t="str">
        <f t="shared" si="43"/>
        <v/>
      </c>
    </row>
    <row r="921" spans="1:27" ht="306">
      <c r="A921" s="2">
        <v>2566</v>
      </c>
      <c r="B921" s="2" t="s">
        <v>3449</v>
      </c>
      <c r="C921" s="2">
        <v>187</v>
      </c>
      <c r="D921" s="3" t="s">
        <v>34</v>
      </c>
      <c r="E921" s="5" t="s">
        <v>3450</v>
      </c>
      <c r="F921" s="5" t="s">
        <v>3451</v>
      </c>
      <c r="G921" s="5" t="s">
        <v>3452</v>
      </c>
      <c r="H921" s="218" t="s">
        <v>4800</v>
      </c>
      <c r="I921" s="37"/>
      <c r="J921" s="218" t="s">
        <v>4800</v>
      </c>
      <c r="K921" s="37"/>
      <c r="L921" s="37"/>
      <c r="M921" s="37"/>
      <c r="N921" s="220">
        <v>4</v>
      </c>
      <c r="O921" s="220">
        <v>3</v>
      </c>
      <c r="P921" s="147">
        <v>3</v>
      </c>
      <c r="Q921" s="148" t="s">
        <v>5387</v>
      </c>
      <c r="R921" s="148"/>
      <c r="S921" s="50">
        <v>2.5</v>
      </c>
      <c r="T921" s="52" t="s">
        <v>5563</v>
      </c>
      <c r="U921" s="147"/>
      <c r="V921" s="148"/>
      <c r="W921" s="148"/>
      <c r="X921" s="50"/>
      <c r="Y921" s="52"/>
      <c r="Z921" s="106">
        <f t="shared" si="42"/>
        <v>3</v>
      </c>
      <c r="AA921" s="27">
        <f t="shared" si="43"/>
        <v>2.5</v>
      </c>
    </row>
    <row r="922" spans="1:27" s="6" customFormat="1" ht="17">
      <c r="A922" s="2" t="s">
        <v>489</v>
      </c>
      <c r="B922" s="2" t="s">
        <v>489</v>
      </c>
      <c r="C922" s="2" t="s">
        <v>489</v>
      </c>
      <c r="D922" s="3" t="s">
        <v>489</v>
      </c>
      <c r="H922" s="2"/>
      <c r="P922" s="226"/>
      <c r="Q922" s="226"/>
      <c r="R922" s="226"/>
      <c r="S922" s="226"/>
      <c r="T922" s="226"/>
      <c r="U922" s="226"/>
      <c r="V922" s="226"/>
      <c r="W922" s="226"/>
      <c r="X922" s="226"/>
      <c r="Y922" s="226"/>
    </row>
    <row r="923" spans="1:27" s="6" customFormat="1" ht="17">
      <c r="A923" s="2" t="s">
        <v>489</v>
      </c>
      <c r="B923" s="2" t="s">
        <v>489</v>
      </c>
      <c r="C923" s="2" t="s">
        <v>489</v>
      </c>
      <c r="D923" s="3" t="s">
        <v>489</v>
      </c>
      <c r="H923" s="2"/>
      <c r="P923" s="226"/>
      <c r="Q923" s="226"/>
      <c r="R923" s="226"/>
      <c r="S923" s="226"/>
      <c r="T923" s="226"/>
      <c r="U923" s="226"/>
      <c r="V923" s="226"/>
      <c r="W923" s="226"/>
      <c r="X923" s="226"/>
      <c r="Y923" s="226"/>
    </row>
    <row r="924" spans="1:27" s="6" customFormat="1" ht="17">
      <c r="A924" s="2" t="s">
        <v>489</v>
      </c>
      <c r="B924" s="2" t="s">
        <v>489</v>
      </c>
      <c r="C924" s="2"/>
      <c r="D924" s="3" t="s">
        <v>489</v>
      </c>
      <c r="E924" s="195" t="s">
        <v>246</v>
      </c>
      <c r="H924" s="2"/>
      <c r="P924" s="226"/>
      <c r="Q924" s="226"/>
      <c r="R924" s="226"/>
      <c r="S924" s="226"/>
      <c r="T924" s="226"/>
      <c r="U924" s="226"/>
      <c r="V924" s="226"/>
      <c r="W924" s="226"/>
      <c r="X924" s="226"/>
      <c r="Y924" s="226"/>
      <c r="Z924" s="6" t="str">
        <f t="shared" si="42"/>
        <v/>
      </c>
      <c r="AA924" s="6" t="str">
        <f t="shared" si="43"/>
        <v/>
      </c>
    </row>
    <row r="925" spans="1:27" ht="238">
      <c r="A925" s="2">
        <v>2567</v>
      </c>
      <c r="B925" s="2" t="s">
        <v>3453</v>
      </c>
      <c r="C925" s="2">
        <v>188</v>
      </c>
      <c r="D925" s="3" t="s">
        <v>34</v>
      </c>
      <c r="E925" s="5" t="s">
        <v>3454</v>
      </c>
      <c r="F925" s="5" t="s">
        <v>3455</v>
      </c>
      <c r="G925" s="5" t="s">
        <v>3456</v>
      </c>
      <c r="H925" s="218" t="s">
        <v>4801</v>
      </c>
      <c r="I925" s="37"/>
      <c r="J925" s="37"/>
      <c r="K925" s="37"/>
      <c r="L925" s="37"/>
      <c r="M925" s="37"/>
      <c r="N925" s="220">
        <v>3</v>
      </c>
      <c r="O925" s="220">
        <v>3</v>
      </c>
      <c r="P925" s="147">
        <v>3</v>
      </c>
      <c r="Q925" s="148" t="s">
        <v>5388</v>
      </c>
      <c r="R925" s="148"/>
      <c r="S925" s="50">
        <v>3</v>
      </c>
      <c r="T925" s="52"/>
      <c r="U925" s="147"/>
      <c r="V925" s="148"/>
      <c r="W925" s="148"/>
      <c r="X925" s="50"/>
      <c r="Y925" s="52"/>
      <c r="Z925" s="106">
        <f t="shared" si="42"/>
        <v>3</v>
      </c>
      <c r="AA925" s="27">
        <f t="shared" si="43"/>
        <v>3</v>
      </c>
    </row>
    <row r="926" spans="1:27" ht="238">
      <c r="A926" s="2">
        <v>2568</v>
      </c>
      <c r="B926" s="2" t="s">
        <v>3453</v>
      </c>
      <c r="C926" s="2">
        <v>188</v>
      </c>
      <c r="E926" s="128" t="s">
        <v>4802</v>
      </c>
      <c r="F926" s="5" t="s">
        <v>3457</v>
      </c>
      <c r="G926" s="5" t="s">
        <v>3458</v>
      </c>
      <c r="H926" s="218" t="s">
        <v>4801</v>
      </c>
      <c r="I926" s="37"/>
      <c r="J926" s="37"/>
      <c r="K926" s="37"/>
      <c r="L926" s="37"/>
      <c r="M926" s="37"/>
      <c r="P926" s="147">
        <v>2</v>
      </c>
      <c r="Q926" s="148" t="s">
        <v>5389</v>
      </c>
      <c r="R926" s="148"/>
      <c r="S926" s="50">
        <v>2</v>
      </c>
      <c r="T926" s="52"/>
      <c r="U926" s="147"/>
      <c r="V926" s="148"/>
      <c r="W926" s="148"/>
      <c r="X926" s="50"/>
      <c r="Y926" s="52"/>
      <c r="Z926" s="106">
        <f t="shared" si="42"/>
        <v>2</v>
      </c>
      <c r="AA926" s="27">
        <f t="shared" si="43"/>
        <v>2</v>
      </c>
    </row>
    <row r="927" spans="1:27" s="6" customFormat="1" ht="17">
      <c r="A927" s="2" t="s">
        <v>489</v>
      </c>
      <c r="B927" s="2" t="s">
        <v>489</v>
      </c>
      <c r="C927" s="2" t="s">
        <v>489</v>
      </c>
      <c r="D927" s="3" t="s">
        <v>489</v>
      </c>
      <c r="H927" s="2"/>
      <c r="P927" s="226"/>
      <c r="Q927" s="226"/>
      <c r="R927" s="226"/>
      <c r="S927" s="226"/>
      <c r="T927" s="226"/>
      <c r="U927" s="226"/>
      <c r="V927" s="226"/>
      <c r="W927" s="226"/>
      <c r="X927" s="226"/>
      <c r="Y927" s="226"/>
    </row>
    <row r="928" spans="1:27" s="6" customFormat="1" ht="17">
      <c r="A928" s="2" t="s">
        <v>489</v>
      </c>
      <c r="B928" s="2" t="s">
        <v>489</v>
      </c>
      <c r="C928" s="2" t="s">
        <v>489</v>
      </c>
      <c r="D928" s="3" t="s">
        <v>489</v>
      </c>
      <c r="H928" s="2"/>
      <c r="P928" s="226"/>
      <c r="Q928" s="226"/>
      <c r="R928" s="226"/>
      <c r="S928" s="226"/>
      <c r="T928" s="226"/>
      <c r="U928" s="226"/>
      <c r="V928" s="226"/>
      <c r="W928" s="226"/>
      <c r="X928" s="226"/>
      <c r="Y928" s="226"/>
    </row>
    <row r="929" spans="1:27" s="6" customFormat="1" ht="17">
      <c r="A929" s="2" t="s">
        <v>489</v>
      </c>
      <c r="B929" s="2" t="s">
        <v>489</v>
      </c>
      <c r="C929" s="2"/>
      <c r="D929" s="3" t="s">
        <v>489</v>
      </c>
      <c r="E929" s="195" t="s">
        <v>86</v>
      </c>
      <c r="H929" s="2"/>
      <c r="P929" s="226"/>
      <c r="Q929" s="226"/>
      <c r="R929" s="226"/>
      <c r="S929" s="226"/>
      <c r="T929" s="226"/>
      <c r="U929" s="226"/>
      <c r="V929" s="226"/>
      <c r="W929" s="226"/>
      <c r="X929" s="226"/>
      <c r="Y929" s="226"/>
      <c r="Z929" s="6" t="str">
        <f t="shared" si="42"/>
        <v/>
      </c>
      <c r="AA929" s="6" t="str">
        <f t="shared" si="43"/>
        <v/>
      </c>
    </row>
    <row r="930" spans="1:27" ht="409.6">
      <c r="A930" s="2">
        <v>2569</v>
      </c>
      <c r="B930" s="2" t="s">
        <v>3459</v>
      </c>
      <c r="C930" s="2">
        <v>189</v>
      </c>
      <c r="E930" s="128" t="s">
        <v>4804</v>
      </c>
      <c r="F930" s="5" t="s">
        <v>3460</v>
      </c>
      <c r="G930" s="5" t="s">
        <v>3461</v>
      </c>
      <c r="H930" s="218" t="s">
        <v>4803</v>
      </c>
      <c r="I930" s="37"/>
      <c r="J930" s="218" t="s">
        <v>3841</v>
      </c>
      <c r="K930" s="37"/>
      <c r="L930" s="37"/>
      <c r="M930" s="37"/>
      <c r="P930" s="147">
        <v>3</v>
      </c>
      <c r="Q930" s="148" t="s">
        <v>5390</v>
      </c>
      <c r="R930" s="148"/>
      <c r="S930" s="50">
        <v>3</v>
      </c>
      <c r="T930" s="52"/>
      <c r="U930" s="147"/>
      <c r="V930" s="148"/>
      <c r="W930" s="148"/>
      <c r="X930" s="50"/>
      <c r="Y930" s="52"/>
      <c r="Z930" s="106">
        <f t="shared" si="42"/>
        <v>3</v>
      </c>
      <c r="AA930" s="27">
        <f t="shared" si="43"/>
        <v>3</v>
      </c>
    </row>
    <row r="931" spans="1:27" ht="409.6">
      <c r="A931" s="2">
        <v>2570</v>
      </c>
      <c r="B931" s="2" t="s">
        <v>3459</v>
      </c>
      <c r="C931" s="2">
        <v>189</v>
      </c>
      <c r="E931" s="128" t="s">
        <v>4805</v>
      </c>
      <c r="F931" s="5" t="s">
        <v>3462</v>
      </c>
      <c r="G931" s="5" t="s">
        <v>3463</v>
      </c>
      <c r="H931" s="218" t="s">
        <v>4803</v>
      </c>
      <c r="I931" s="37"/>
      <c r="J931" s="218" t="s">
        <v>3841</v>
      </c>
      <c r="K931" s="37"/>
      <c r="L931" s="37"/>
      <c r="M931" s="37"/>
      <c r="P931" s="147">
        <v>3</v>
      </c>
      <c r="Q931" s="148" t="s">
        <v>5391</v>
      </c>
      <c r="R931" s="148"/>
      <c r="S931" s="50">
        <v>3</v>
      </c>
      <c r="T931" s="52"/>
      <c r="U931" s="147"/>
      <c r="V931" s="148"/>
      <c r="W931" s="148"/>
      <c r="X931" s="50"/>
      <c r="Y931" s="52"/>
      <c r="Z931" s="106">
        <f t="shared" si="42"/>
        <v>3</v>
      </c>
      <c r="AA931" s="27">
        <f t="shared" si="43"/>
        <v>3</v>
      </c>
    </row>
    <row r="932" spans="1:27" ht="409.6">
      <c r="A932" s="2">
        <v>2571</v>
      </c>
      <c r="B932" s="2" t="s">
        <v>3459</v>
      </c>
      <c r="C932" s="2">
        <v>189</v>
      </c>
      <c r="E932" s="128" t="s">
        <v>4806</v>
      </c>
      <c r="F932" s="5" t="s">
        <v>3464</v>
      </c>
      <c r="G932" s="5" t="s">
        <v>3465</v>
      </c>
      <c r="H932" s="218" t="s">
        <v>4803</v>
      </c>
      <c r="I932" s="37"/>
      <c r="J932" s="218" t="s">
        <v>3841</v>
      </c>
      <c r="K932" s="37"/>
      <c r="L932" s="37"/>
      <c r="M932" s="37"/>
      <c r="P932" s="147">
        <v>2</v>
      </c>
      <c r="Q932" s="148"/>
      <c r="R932" s="148"/>
      <c r="S932" s="50">
        <v>2</v>
      </c>
      <c r="T932" s="52"/>
      <c r="U932" s="147"/>
      <c r="V932" s="148"/>
      <c r="W932" s="148"/>
      <c r="X932" s="50"/>
      <c r="Y932" s="52"/>
      <c r="Z932" s="106">
        <f t="shared" si="42"/>
        <v>2</v>
      </c>
      <c r="AA932" s="27">
        <f t="shared" si="43"/>
        <v>2</v>
      </c>
    </row>
    <row r="933" spans="1:27" ht="409.6">
      <c r="A933" s="2">
        <v>2572</v>
      </c>
      <c r="B933" s="2" t="s">
        <v>3459</v>
      </c>
      <c r="C933" s="2">
        <v>189</v>
      </c>
      <c r="E933" s="128" t="s">
        <v>3842</v>
      </c>
      <c r="F933" s="5" t="s">
        <v>3466</v>
      </c>
      <c r="G933" s="5" t="s">
        <v>3467</v>
      </c>
      <c r="H933" s="218" t="s">
        <v>4803</v>
      </c>
      <c r="I933" s="37"/>
      <c r="J933" s="218" t="s">
        <v>3841</v>
      </c>
      <c r="K933" s="37"/>
      <c r="L933" s="37"/>
      <c r="M933" s="37"/>
      <c r="P933" s="147">
        <v>4</v>
      </c>
      <c r="Q933" s="148" t="s">
        <v>5392</v>
      </c>
      <c r="R933" s="148"/>
      <c r="S933" s="50">
        <v>4</v>
      </c>
      <c r="T933" s="52"/>
      <c r="U933" s="147"/>
      <c r="V933" s="148"/>
      <c r="W933" s="148"/>
      <c r="X933" s="50"/>
      <c r="Y933" s="52"/>
      <c r="Z933" s="106">
        <f t="shared" si="42"/>
        <v>4</v>
      </c>
      <c r="AA933" s="27">
        <f t="shared" si="43"/>
        <v>4</v>
      </c>
    </row>
    <row r="934" spans="1:27" ht="409.6">
      <c r="A934" s="2">
        <v>2573</v>
      </c>
      <c r="B934" s="2" t="s">
        <v>3459</v>
      </c>
      <c r="C934" s="2">
        <v>189</v>
      </c>
      <c r="E934" s="128" t="s">
        <v>4807</v>
      </c>
      <c r="F934" s="5" t="s">
        <v>3468</v>
      </c>
      <c r="G934" s="5" t="s">
        <v>3469</v>
      </c>
      <c r="H934" s="218" t="s">
        <v>4803</v>
      </c>
      <c r="I934" s="37"/>
      <c r="J934" s="218" t="s">
        <v>3841</v>
      </c>
      <c r="K934" s="37"/>
      <c r="L934" s="37"/>
      <c r="M934" s="37"/>
      <c r="P934" s="147">
        <v>1</v>
      </c>
      <c r="Q934" s="148"/>
      <c r="R934" s="148"/>
      <c r="S934" s="50">
        <v>1</v>
      </c>
      <c r="T934" s="52"/>
      <c r="U934" s="147"/>
      <c r="V934" s="148"/>
      <c r="W934" s="148"/>
      <c r="X934" s="50"/>
      <c r="Y934" s="52"/>
      <c r="Z934" s="106">
        <f t="shared" si="42"/>
        <v>1</v>
      </c>
      <c r="AA934" s="27">
        <f t="shared" si="43"/>
        <v>1</v>
      </c>
    </row>
    <row r="935" spans="1:27" ht="409.6">
      <c r="A935" s="2">
        <v>2574</v>
      </c>
      <c r="B935" s="2" t="s">
        <v>3459</v>
      </c>
      <c r="C935" s="2">
        <v>189</v>
      </c>
      <c r="E935" s="128" t="s">
        <v>4808</v>
      </c>
      <c r="F935" s="5" t="s">
        <v>3470</v>
      </c>
      <c r="G935" s="5" t="s">
        <v>3188</v>
      </c>
      <c r="H935" s="218" t="s">
        <v>4803</v>
      </c>
      <c r="I935" s="37"/>
      <c r="J935" s="218" t="s">
        <v>3841</v>
      </c>
      <c r="K935" s="37"/>
      <c r="L935" s="37"/>
      <c r="M935" s="37"/>
      <c r="P935" s="147">
        <v>3</v>
      </c>
      <c r="Q935" s="148"/>
      <c r="R935" s="148"/>
      <c r="S935" s="50">
        <v>3</v>
      </c>
      <c r="T935" s="52"/>
      <c r="U935" s="147"/>
      <c r="V935" s="148"/>
      <c r="W935" s="148"/>
      <c r="X935" s="50"/>
      <c r="Y935" s="52"/>
      <c r="Z935" s="106">
        <f t="shared" si="42"/>
        <v>3</v>
      </c>
      <c r="AA935" s="27">
        <f t="shared" si="43"/>
        <v>3</v>
      </c>
    </row>
    <row r="936" spans="1:27" s="6" customFormat="1" ht="17">
      <c r="A936" s="2" t="s">
        <v>489</v>
      </c>
      <c r="B936" s="2" t="s">
        <v>489</v>
      </c>
      <c r="C936" s="2" t="s">
        <v>489</v>
      </c>
      <c r="D936" s="3" t="s">
        <v>489</v>
      </c>
      <c r="H936" s="2"/>
      <c r="P936" s="226"/>
      <c r="Q936" s="226"/>
      <c r="R936" s="226"/>
      <c r="S936" s="226"/>
      <c r="T936" s="226"/>
      <c r="U936" s="226"/>
      <c r="V936" s="226"/>
      <c r="W936" s="226"/>
      <c r="X936" s="226"/>
      <c r="Y936" s="226"/>
    </row>
    <row r="937" spans="1:27" s="6" customFormat="1" ht="17">
      <c r="A937" s="2" t="s">
        <v>489</v>
      </c>
      <c r="B937" s="2" t="s">
        <v>489</v>
      </c>
      <c r="C937" s="2" t="s">
        <v>489</v>
      </c>
      <c r="D937" s="3" t="s">
        <v>489</v>
      </c>
      <c r="H937" s="2"/>
      <c r="P937" s="226"/>
      <c r="Q937" s="226"/>
      <c r="R937" s="226"/>
      <c r="S937" s="226"/>
      <c r="T937" s="226"/>
      <c r="U937" s="226"/>
      <c r="V937" s="226"/>
      <c r="W937" s="226"/>
      <c r="X937" s="226"/>
      <c r="Y937" s="226"/>
    </row>
    <row r="938" spans="1:27" s="6" customFormat="1" ht="17">
      <c r="A938" s="2" t="s">
        <v>489</v>
      </c>
      <c r="B938" s="2" t="s">
        <v>489</v>
      </c>
      <c r="C938" s="2"/>
      <c r="D938" s="3" t="s">
        <v>489</v>
      </c>
      <c r="E938" s="195" t="s">
        <v>87</v>
      </c>
      <c r="H938" s="2"/>
      <c r="P938" s="226"/>
      <c r="Q938" s="226"/>
      <c r="R938" s="226"/>
      <c r="S938" s="226"/>
      <c r="T938" s="226"/>
      <c r="U938" s="226"/>
      <c r="V938" s="226"/>
      <c r="W938" s="226"/>
      <c r="X938" s="226"/>
      <c r="Y938" s="226"/>
      <c r="Z938" s="6" t="str">
        <f t="shared" ref="Z938:Z947" si="44">IF(U938&lt;&gt;"",U938,IF(P938&lt;&gt;"",P938,IF(N938&lt;&gt;"",N938,"")))</f>
        <v/>
      </c>
      <c r="AA938" s="6" t="str">
        <f t="shared" ref="AA938:AA947" si="45">IF(X938&lt;&gt;"",X938,IF(S938&lt;&gt;"",S938,IF(O938&lt;&gt;"",O938,"")))</f>
        <v/>
      </c>
    </row>
    <row r="939" spans="1:27" ht="409.6">
      <c r="A939" s="2">
        <v>2575</v>
      </c>
      <c r="B939" s="2" t="s">
        <v>3471</v>
      </c>
      <c r="C939" s="2">
        <v>191</v>
      </c>
      <c r="D939" s="3" t="s">
        <v>34</v>
      </c>
      <c r="E939" s="5" t="s">
        <v>87</v>
      </c>
      <c r="F939" s="5" t="s">
        <v>3472</v>
      </c>
      <c r="G939" s="5" t="s">
        <v>3473</v>
      </c>
      <c r="H939" s="218" t="s">
        <v>4809</v>
      </c>
      <c r="I939" s="37"/>
      <c r="J939" s="218" t="s">
        <v>4018</v>
      </c>
      <c r="K939" s="37"/>
      <c r="L939" s="37"/>
      <c r="M939" s="37"/>
      <c r="N939" s="220">
        <v>4</v>
      </c>
      <c r="O939" s="220">
        <v>3</v>
      </c>
      <c r="P939" s="147">
        <v>3</v>
      </c>
      <c r="Q939" s="148" t="s">
        <v>1785</v>
      </c>
      <c r="R939" s="148"/>
      <c r="S939" s="50">
        <v>3</v>
      </c>
      <c r="T939" s="52"/>
      <c r="U939" s="147"/>
      <c r="V939" s="148"/>
      <c r="W939" s="148"/>
      <c r="X939" s="50"/>
      <c r="Y939" s="52"/>
      <c r="Z939" s="106">
        <f t="shared" si="44"/>
        <v>3</v>
      </c>
      <c r="AA939" s="27">
        <f t="shared" si="45"/>
        <v>3</v>
      </c>
    </row>
    <row r="940" spans="1:27" s="6" customFormat="1" ht="17">
      <c r="A940" s="2" t="s">
        <v>489</v>
      </c>
      <c r="B940" s="2" t="s">
        <v>489</v>
      </c>
      <c r="C940" s="2" t="s">
        <v>489</v>
      </c>
      <c r="D940" s="3" t="s">
        <v>489</v>
      </c>
      <c r="H940" s="2"/>
      <c r="P940" s="226"/>
      <c r="Q940" s="226"/>
      <c r="R940" s="226"/>
      <c r="S940" s="226"/>
      <c r="T940" s="226"/>
      <c r="U940" s="226"/>
      <c r="V940" s="226"/>
      <c r="W940" s="226"/>
      <c r="X940" s="226"/>
      <c r="Y940" s="226"/>
    </row>
    <row r="941" spans="1:27" s="6" customFormat="1" ht="17">
      <c r="A941" s="2" t="s">
        <v>489</v>
      </c>
      <c r="B941" s="2" t="s">
        <v>489</v>
      </c>
      <c r="C941" s="2" t="s">
        <v>489</v>
      </c>
      <c r="D941" s="3" t="s">
        <v>489</v>
      </c>
      <c r="H941" s="2"/>
      <c r="P941" s="226"/>
      <c r="Q941" s="226"/>
      <c r="R941" s="226"/>
      <c r="S941" s="226"/>
      <c r="T941" s="226"/>
      <c r="U941" s="226"/>
      <c r="V941" s="226"/>
      <c r="W941" s="226"/>
      <c r="X941" s="226"/>
      <c r="Y941" s="226"/>
    </row>
    <row r="942" spans="1:27" s="6" customFormat="1" ht="17">
      <c r="A942" s="2" t="s">
        <v>489</v>
      </c>
      <c r="B942" s="2" t="s">
        <v>489</v>
      </c>
      <c r="C942" s="2"/>
      <c r="D942" s="3" t="s">
        <v>489</v>
      </c>
      <c r="E942" s="195" t="s">
        <v>88</v>
      </c>
      <c r="H942" s="2"/>
      <c r="P942" s="226"/>
      <c r="Q942" s="226"/>
      <c r="R942" s="226"/>
      <c r="S942" s="226"/>
      <c r="T942" s="226"/>
      <c r="U942" s="226"/>
      <c r="V942" s="226"/>
      <c r="W942" s="226"/>
      <c r="X942" s="226"/>
      <c r="Y942" s="226"/>
      <c r="Z942" s="6" t="str">
        <f t="shared" si="44"/>
        <v/>
      </c>
      <c r="AA942" s="6" t="str">
        <f t="shared" si="45"/>
        <v/>
      </c>
    </row>
    <row r="943" spans="1:27" ht="388">
      <c r="A943" s="2">
        <v>2576</v>
      </c>
      <c r="B943" s="2" t="s">
        <v>3474</v>
      </c>
      <c r="C943" s="2">
        <v>192</v>
      </c>
      <c r="D943" s="3" t="s">
        <v>34</v>
      </c>
      <c r="E943" s="5" t="s">
        <v>3326</v>
      </c>
      <c r="F943" s="5" t="s">
        <v>3475</v>
      </c>
      <c r="G943" s="5" t="s">
        <v>3476</v>
      </c>
      <c r="H943" s="218" t="s">
        <v>4810</v>
      </c>
      <c r="I943" s="37"/>
      <c r="J943" s="37"/>
      <c r="K943" s="37"/>
      <c r="L943" s="37"/>
      <c r="M943" s="37"/>
      <c r="N943" s="220">
        <v>4</v>
      </c>
      <c r="O943" s="220">
        <v>3</v>
      </c>
      <c r="P943" s="147">
        <v>3</v>
      </c>
      <c r="Q943" s="148" t="s">
        <v>5393</v>
      </c>
      <c r="R943" s="148"/>
      <c r="S943" s="50">
        <v>2.5</v>
      </c>
      <c r="T943" s="52"/>
      <c r="U943" s="147"/>
      <c r="V943" s="148"/>
      <c r="W943" s="148"/>
      <c r="X943" s="50"/>
      <c r="Y943" s="52"/>
      <c r="Z943" s="106">
        <f t="shared" si="44"/>
        <v>3</v>
      </c>
      <c r="AA943" s="27">
        <f t="shared" si="45"/>
        <v>2.5</v>
      </c>
    </row>
    <row r="944" spans="1:27" s="6" customFormat="1" ht="17">
      <c r="A944" s="2" t="s">
        <v>489</v>
      </c>
      <c r="B944" s="2" t="s">
        <v>489</v>
      </c>
      <c r="C944" s="2" t="s">
        <v>489</v>
      </c>
      <c r="D944" s="3" t="s">
        <v>489</v>
      </c>
      <c r="H944" s="2"/>
      <c r="P944" s="226"/>
      <c r="Q944" s="226"/>
      <c r="R944" s="226"/>
      <c r="S944" s="226"/>
      <c r="T944" s="226"/>
      <c r="U944" s="226"/>
      <c r="V944" s="226"/>
      <c r="W944" s="226"/>
      <c r="X944" s="226"/>
      <c r="Y944" s="226"/>
    </row>
    <row r="945" spans="1:27" s="6" customFormat="1" ht="17">
      <c r="A945" s="2" t="s">
        <v>489</v>
      </c>
      <c r="B945" s="2" t="s">
        <v>489</v>
      </c>
      <c r="C945" s="2" t="s">
        <v>489</v>
      </c>
      <c r="D945" s="3" t="s">
        <v>489</v>
      </c>
      <c r="H945" s="2"/>
      <c r="P945" s="226"/>
      <c r="Q945" s="226"/>
      <c r="R945" s="226"/>
      <c r="S945" s="226"/>
      <c r="T945" s="226"/>
      <c r="U945" s="226"/>
      <c r="V945" s="226"/>
      <c r="W945" s="226"/>
      <c r="X945" s="226"/>
      <c r="Y945" s="226"/>
    </row>
    <row r="946" spans="1:27" s="6" customFormat="1" ht="17">
      <c r="A946" s="2" t="s">
        <v>489</v>
      </c>
      <c r="B946" s="2" t="s">
        <v>489</v>
      </c>
      <c r="C946" s="2"/>
      <c r="D946" s="3" t="s">
        <v>489</v>
      </c>
      <c r="E946" s="195" t="s">
        <v>89</v>
      </c>
      <c r="H946" s="2"/>
      <c r="P946" s="226"/>
      <c r="Q946" s="226"/>
      <c r="R946" s="226"/>
      <c r="S946" s="226"/>
      <c r="T946" s="226"/>
      <c r="U946" s="226"/>
      <c r="V946" s="226"/>
      <c r="W946" s="226"/>
      <c r="X946" s="226"/>
      <c r="Y946" s="226"/>
      <c r="Z946" s="6" t="str">
        <f t="shared" si="44"/>
        <v/>
      </c>
      <c r="AA946" s="6" t="str">
        <f t="shared" si="45"/>
        <v/>
      </c>
    </row>
    <row r="947" spans="1:27" ht="119">
      <c r="A947" s="2">
        <v>2577</v>
      </c>
      <c r="B947" s="2" t="s">
        <v>3477</v>
      </c>
      <c r="C947" s="2">
        <v>193</v>
      </c>
      <c r="D947" s="3" t="s">
        <v>34</v>
      </c>
      <c r="E947" s="5" t="s">
        <v>3478</v>
      </c>
      <c r="F947" s="5" t="s">
        <v>3479</v>
      </c>
      <c r="G947" s="5" t="s">
        <v>3231</v>
      </c>
      <c r="H947" s="218" t="s">
        <v>4811</v>
      </c>
      <c r="I947" s="37"/>
      <c r="J947" s="37"/>
      <c r="K947" s="37"/>
      <c r="L947" s="37"/>
      <c r="M947" s="37"/>
      <c r="N947" s="220">
        <v>3</v>
      </c>
      <c r="O947" s="220">
        <v>3</v>
      </c>
      <c r="P947" s="147">
        <v>3</v>
      </c>
      <c r="Q947" s="148" t="s">
        <v>5394</v>
      </c>
      <c r="R947" s="148"/>
      <c r="S947" s="50">
        <v>2</v>
      </c>
      <c r="T947" s="52"/>
      <c r="U947" s="147"/>
      <c r="V947" s="148"/>
      <c r="W947" s="148"/>
      <c r="X947" s="50"/>
      <c r="Y947" s="52"/>
      <c r="Z947" s="106">
        <f t="shared" si="44"/>
        <v>3</v>
      </c>
      <c r="AA947" s="27">
        <f t="shared" si="45"/>
        <v>2</v>
      </c>
    </row>
    <row r="948" spans="1:27" s="6" customFormat="1" ht="17">
      <c r="A948" s="2" t="s">
        <v>489</v>
      </c>
      <c r="B948" s="2" t="s">
        <v>489</v>
      </c>
      <c r="C948" s="2" t="s">
        <v>489</v>
      </c>
      <c r="D948" s="3" t="s">
        <v>489</v>
      </c>
      <c r="H948" s="2"/>
      <c r="P948" s="226"/>
      <c r="Q948" s="226"/>
      <c r="R948" s="226"/>
      <c r="S948" s="226"/>
      <c r="T948" s="226"/>
      <c r="U948" s="226"/>
      <c r="V948" s="226"/>
      <c r="W948" s="226"/>
      <c r="X948" s="226"/>
      <c r="Y948" s="226"/>
    </row>
    <row r="949" spans="1:27" s="6" customFormat="1" ht="17">
      <c r="A949" s="2" t="s">
        <v>489</v>
      </c>
      <c r="B949" s="2" t="s">
        <v>489</v>
      </c>
      <c r="C949" s="2" t="s">
        <v>489</v>
      </c>
      <c r="D949" s="3" t="s">
        <v>489</v>
      </c>
      <c r="H949" s="2"/>
      <c r="P949" s="226"/>
      <c r="Q949" s="226"/>
      <c r="R949" s="226"/>
      <c r="S949" s="226"/>
      <c r="T949" s="226"/>
      <c r="U949" s="226"/>
      <c r="V949" s="226"/>
      <c r="W949" s="226"/>
      <c r="X949" s="226"/>
      <c r="Y949" s="226"/>
    </row>
    <row r="950" spans="1:27" ht="37">
      <c r="A950" s="2" t="s">
        <v>489</v>
      </c>
      <c r="B950" s="2" t="s">
        <v>489</v>
      </c>
      <c r="E950" s="232" t="s">
        <v>33</v>
      </c>
      <c r="F950" s="232"/>
      <c r="G950" s="232"/>
      <c r="P950" s="226"/>
      <c r="Q950" s="226"/>
      <c r="R950" s="226"/>
      <c r="S950" s="226"/>
      <c r="T950" s="226"/>
      <c r="U950" s="226"/>
      <c r="V950" s="226"/>
      <c r="W950" s="226"/>
      <c r="X950" s="226"/>
      <c r="Y950" s="226"/>
      <c r="Z950" s="6"/>
      <c r="AA950" s="6"/>
    </row>
    <row r="951" spans="1:27" ht="19">
      <c r="A951" s="2" t="s">
        <v>489</v>
      </c>
      <c r="B951" s="2" t="s">
        <v>489</v>
      </c>
      <c r="E951" s="231" t="s">
        <v>46</v>
      </c>
      <c r="F951" s="231"/>
      <c r="G951" s="231"/>
      <c r="P951" s="226"/>
      <c r="Q951" s="226"/>
      <c r="R951" s="226"/>
      <c r="S951" s="226"/>
      <c r="T951" s="226"/>
      <c r="U951" s="226"/>
      <c r="V951" s="226"/>
      <c r="W951" s="226"/>
      <c r="X951" s="226"/>
      <c r="Y951" s="226"/>
      <c r="Z951" s="6" t="str">
        <f t="shared" ref="Z951:Z970" si="46">IF(U951&lt;&gt;"",U951,IF(P951&lt;&gt;"",P951,IF(N951&lt;&gt;"",N951,"")))</f>
        <v/>
      </c>
      <c r="AA951" s="6" t="str">
        <f t="shared" ref="AA951:AA970" si="47">IF(X951&lt;&gt;"",X951,IF(S951&lt;&gt;"",S951,IF(O951&lt;&gt;"",O951,"")))</f>
        <v/>
      </c>
    </row>
    <row r="952" spans="1:27" s="6" customFormat="1" ht="17">
      <c r="A952" s="2" t="s">
        <v>489</v>
      </c>
      <c r="B952" s="2" t="s">
        <v>489</v>
      </c>
      <c r="C952" s="2"/>
      <c r="D952" s="3"/>
      <c r="E952" s="195" t="s">
        <v>253</v>
      </c>
      <c r="H952" s="2"/>
      <c r="P952" s="226"/>
      <c r="Q952" s="226"/>
      <c r="R952" s="226"/>
      <c r="S952" s="226"/>
      <c r="T952" s="226"/>
      <c r="U952" s="226"/>
      <c r="V952" s="226"/>
      <c r="W952" s="226"/>
      <c r="X952" s="226"/>
      <c r="Y952" s="226"/>
      <c r="Z952" s="6" t="str">
        <f t="shared" si="46"/>
        <v/>
      </c>
      <c r="AA952" s="6" t="str">
        <f t="shared" si="47"/>
        <v/>
      </c>
    </row>
    <row r="953" spans="1:27" ht="409.6">
      <c r="A953" s="2">
        <v>2578</v>
      </c>
      <c r="B953" s="2" t="s">
        <v>3480</v>
      </c>
      <c r="C953" s="2">
        <v>227</v>
      </c>
      <c r="D953" s="3" t="s">
        <v>34</v>
      </c>
      <c r="E953" s="5" t="s">
        <v>3481</v>
      </c>
      <c r="F953" s="5" t="s">
        <v>3482</v>
      </c>
      <c r="G953" s="5" t="s">
        <v>3483</v>
      </c>
      <c r="H953" s="218" t="s">
        <v>4812</v>
      </c>
      <c r="I953" s="218" t="s">
        <v>4813</v>
      </c>
      <c r="J953" s="37"/>
      <c r="K953" s="37"/>
      <c r="L953" s="37"/>
      <c r="M953" s="37"/>
      <c r="N953" s="220">
        <v>5</v>
      </c>
      <c r="O953" s="220">
        <v>3.5</v>
      </c>
      <c r="P953" s="147">
        <v>4</v>
      </c>
      <c r="Q953" s="148" t="s">
        <v>1756</v>
      </c>
      <c r="R953" s="148"/>
      <c r="S953" s="50">
        <v>3.5</v>
      </c>
      <c r="T953" s="52"/>
      <c r="U953" s="147"/>
      <c r="V953" s="148"/>
      <c r="W953" s="148"/>
      <c r="X953" s="50"/>
      <c r="Y953" s="52"/>
      <c r="Z953" s="106">
        <f t="shared" si="46"/>
        <v>4</v>
      </c>
      <c r="AA953" s="27">
        <f t="shared" si="47"/>
        <v>3.5</v>
      </c>
    </row>
    <row r="954" spans="1:27" ht="409.6">
      <c r="A954" s="2">
        <v>2579</v>
      </c>
      <c r="B954" s="2" t="s">
        <v>3480</v>
      </c>
      <c r="C954" s="2">
        <v>227</v>
      </c>
      <c r="E954" s="128" t="s">
        <v>4682</v>
      </c>
      <c r="F954" s="5" t="s">
        <v>3484</v>
      </c>
      <c r="G954" s="5" t="s">
        <v>3485</v>
      </c>
      <c r="H954" s="218" t="s">
        <v>4812</v>
      </c>
      <c r="I954" s="218" t="s">
        <v>4813</v>
      </c>
      <c r="J954" s="37"/>
      <c r="K954" s="37"/>
      <c r="L954" s="37"/>
      <c r="M954" s="37"/>
      <c r="P954" s="147">
        <v>3</v>
      </c>
      <c r="Q954" s="148" t="s">
        <v>5395</v>
      </c>
      <c r="R954" s="148"/>
      <c r="S954" s="50">
        <v>2.5</v>
      </c>
      <c r="T954" s="52" t="s">
        <v>5564</v>
      </c>
      <c r="U954" s="147"/>
      <c r="V954" s="148"/>
      <c r="W954" s="148"/>
      <c r="X954" s="50"/>
      <c r="Y954" s="52"/>
      <c r="Z954" s="106">
        <f t="shared" si="46"/>
        <v>3</v>
      </c>
      <c r="AA954" s="27">
        <f t="shared" si="47"/>
        <v>2.5</v>
      </c>
    </row>
    <row r="955" spans="1:27" ht="409.6">
      <c r="A955" s="2">
        <v>2580</v>
      </c>
      <c r="B955" s="2" t="s">
        <v>3480</v>
      </c>
      <c r="C955" s="2">
        <v>227</v>
      </c>
      <c r="E955" s="128" t="s">
        <v>4814</v>
      </c>
      <c r="F955" s="5" t="s">
        <v>3486</v>
      </c>
      <c r="G955" s="5" t="s">
        <v>3188</v>
      </c>
      <c r="H955" s="218" t="s">
        <v>4812</v>
      </c>
      <c r="I955" s="218" t="s">
        <v>4813</v>
      </c>
      <c r="J955" s="37"/>
      <c r="K955" s="37"/>
      <c r="L955" s="37"/>
      <c r="M955" s="37"/>
      <c r="P955" s="147">
        <v>4</v>
      </c>
      <c r="Q955" s="148" t="s">
        <v>1756</v>
      </c>
      <c r="R955" s="148"/>
      <c r="S955" s="50">
        <v>2.5</v>
      </c>
      <c r="T955" s="52"/>
      <c r="U955" s="147"/>
      <c r="V955" s="148"/>
      <c r="W955" s="148"/>
      <c r="X955" s="50"/>
      <c r="Y955" s="52"/>
      <c r="Z955" s="106">
        <f t="shared" si="46"/>
        <v>4</v>
      </c>
      <c r="AA955" s="27">
        <f t="shared" si="47"/>
        <v>2.5</v>
      </c>
    </row>
    <row r="956" spans="1:27" s="6" customFormat="1" ht="17">
      <c r="A956" s="2" t="s">
        <v>489</v>
      </c>
      <c r="B956" s="2" t="s">
        <v>489</v>
      </c>
      <c r="C956" s="2" t="s">
        <v>489</v>
      </c>
      <c r="D956" s="3" t="s">
        <v>489</v>
      </c>
      <c r="H956" s="2"/>
      <c r="P956" s="226"/>
      <c r="Q956" s="226"/>
      <c r="R956" s="226"/>
      <c r="S956" s="226"/>
      <c r="T956" s="226"/>
      <c r="U956" s="226"/>
      <c r="V956" s="226"/>
      <c r="W956" s="226"/>
      <c r="X956" s="226"/>
      <c r="Y956" s="226"/>
    </row>
    <row r="957" spans="1:27" s="6" customFormat="1" ht="17">
      <c r="A957" s="2" t="s">
        <v>489</v>
      </c>
      <c r="B957" s="2" t="s">
        <v>489</v>
      </c>
      <c r="C957" s="2" t="s">
        <v>489</v>
      </c>
      <c r="D957" s="3" t="s">
        <v>489</v>
      </c>
      <c r="H957" s="2"/>
      <c r="P957" s="226"/>
      <c r="Q957" s="226"/>
      <c r="R957" s="226"/>
      <c r="S957" s="226"/>
      <c r="T957" s="226"/>
      <c r="U957" s="226"/>
      <c r="V957" s="226"/>
      <c r="W957" s="226"/>
      <c r="X957" s="226"/>
      <c r="Y957" s="226"/>
    </row>
    <row r="958" spans="1:27" s="6" customFormat="1" ht="34">
      <c r="A958" s="2" t="s">
        <v>489</v>
      </c>
      <c r="B958" s="2" t="s">
        <v>489</v>
      </c>
      <c r="C958" s="2"/>
      <c r="D958" s="3" t="s">
        <v>489</v>
      </c>
      <c r="E958" s="195" t="s">
        <v>3487</v>
      </c>
      <c r="H958" s="2"/>
      <c r="P958" s="226"/>
      <c r="Q958" s="226"/>
      <c r="R958" s="226"/>
      <c r="S958" s="226"/>
      <c r="T958" s="226"/>
      <c r="U958" s="226"/>
      <c r="V958" s="226"/>
      <c r="W958" s="226"/>
      <c r="X958" s="226"/>
      <c r="Y958" s="226"/>
      <c r="Z958" s="6" t="str">
        <f t="shared" si="46"/>
        <v/>
      </c>
      <c r="AA958" s="6" t="str">
        <f t="shared" si="47"/>
        <v/>
      </c>
    </row>
    <row r="959" spans="1:27" ht="409.6">
      <c r="A959" s="2">
        <v>2581</v>
      </c>
      <c r="B959" s="2" t="s">
        <v>3488</v>
      </c>
      <c r="C959" s="2">
        <v>228</v>
      </c>
      <c r="E959" s="128" t="s">
        <v>4817</v>
      </c>
      <c r="F959" s="5" t="s">
        <v>5580</v>
      </c>
      <c r="G959" s="5" t="s">
        <v>3489</v>
      </c>
      <c r="H959" s="218" t="s">
        <v>4815</v>
      </c>
      <c r="I959" s="218" t="s">
        <v>4816</v>
      </c>
      <c r="J959" s="37"/>
      <c r="K959" s="37"/>
      <c r="L959" s="37"/>
      <c r="M959" s="37"/>
      <c r="P959" s="147">
        <v>3</v>
      </c>
      <c r="Q959" s="148" t="s">
        <v>5396</v>
      </c>
      <c r="R959" s="148"/>
      <c r="S959" s="50">
        <v>3</v>
      </c>
      <c r="T959" s="52"/>
      <c r="U959" s="147"/>
      <c r="V959" s="148"/>
      <c r="W959" s="148"/>
      <c r="X959" s="50"/>
      <c r="Y959" s="52"/>
      <c r="Z959" s="106">
        <f t="shared" si="46"/>
        <v>3</v>
      </c>
      <c r="AA959" s="27">
        <f t="shared" si="47"/>
        <v>3</v>
      </c>
    </row>
    <row r="960" spans="1:27" ht="409.6">
      <c r="A960" s="2">
        <v>2582</v>
      </c>
      <c r="B960" s="2" t="s">
        <v>3488</v>
      </c>
      <c r="C960" s="2">
        <v>228</v>
      </c>
      <c r="E960" s="128" t="s">
        <v>4818</v>
      </c>
      <c r="F960" s="5" t="s">
        <v>3490</v>
      </c>
      <c r="G960" s="5" t="s">
        <v>3491</v>
      </c>
      <c r="H960" s="218" t="s">
        <v>4815</v>
      </c>
      <c r="I960" s="218" t="s">
        <v>4816</v>
      </c>
      <c r="J960" s="37"/>
      <c r="K960" s="37"/>
      <c r="L960" s="37"/>
      <c r="M960" s="37"/>
      <c r="P960" s="147">
        <v>3</v>
      </c>
      <c r="Q960" s="148" t="s">
        <v>5396</v>
      </c>
      <c r="R960" s="148"/>
      <c r="S960" s="50">
        <v>2</v>
      </c>
      <c r="T960" s="52" t="s">
        <v>5565</v>
      </c>
      <c r="U960" s="147"/>
      <c r="V960" s="148"/>
      <c r="W960" s="148"/>
      <c r="X960" s="50"/>
      <c r="Y960" s="52"/>
      <c r="Z960" s="106">
        <f t="shared" si="46"/>
        <v>3</v>
      </c>
      <c r="AA960" s="27">
        <f t="shared" si="47"/>
        <v>2</v>
      </c>
    </row>
    <row r="961" spans="1:27" ht="409.6">
      <c r="A961" s="2">
        <v>2583</v>
      </c>
      <c r="B961" s="2" t="s">
        <v>3488</v>
      </c>
      <c r="C961" s="2">
        <v>228</v>
      </c>
      <c r="E961" s="128" t="s">
        <v>4819</v>
      </c>
      <c r="F961" s="5" t="s">
        <v>3492</v>
      </c>
      <c r="G961" s="5" t="s">
        <v>3493</v>
      </c>
      <c r="H961" s="218" t="s">
        <v>4815</v>
      </c>
      <c r="I961" s="218" t="s">
        <v>4816</v>
      </c>
      <c r="J961" s="37"/>
      <c r="K961" s="37"/>
      <c r="L961" s="37"/>
      <c r="M961" s="37"/>
      <c r="P961" s="147">
        <v>3</v>
      </c>
      <c r="Q961" s="148" t="s">
        <v>5397</v>
      </c>
      <c r="R961" s="148"/>
      <c r="S961" s="50">
        <v>3</v>
      </c>
      <c r="T961" s="52"/>
      <c r="U961" s="147"/>
      <c r="V961" s="148"/>
      <c r="W961" s="148"/>
      <c r="X961" s="50"/>
      <c r="Y961" s="52"/>
      <c r="Z961" s="106">
        <f t="shared" si="46"/>
        <v>3</v>
      </c>
      <c r="AA961" s="27">
        <f t="shared" si="47"/>
        <v>3</v>
      </c>
    </row>
    <row r="962" spans="1:27" ht="409.6">
      <c r="A962" s="2">
        <v>2584</v>
      </c>
      <c r="B962" s="2" t="s">
        <v>3488</v>
      </c>
      <c r="C962" s="2">
        <v>228</v>
      </c>
      <c r="E962" s="128" t="s">
        <v>4820</v>
      </c>
      <c r="F962" s="5" t="s">
        <v>3494</v>
      </c>
      <c r="G962" s="5" t="s">
        <v>3495</v>
      </c>
      <c r="H962" s="218" t="s">
        <v>4815</v>
      </c>
      <c r="I962" s="218" t="s">
        <v>4816</v>
      </c>
      <c r="J962" s="37"/>
      <c r="K962" s="37"/>
      <c r="L962" s="37"/>
      <c r="M962" s="37"/>
      <c r="P962" s="147">
        <v>3</v>
      </c>
      <c r="Q962" s="148" t="s">
        <v>5398</v>
      </c>
      <c r="R962" s="148"/>
      <c r="S962" s="50">
        <v>2</v>
      </c>
      <c r="T962" s="52"/>
      <c r="U962" s="147"/>
      <c r="V962" s="148"/>
      <c r="W962" s="148"/>
      <c r="X962" s="50"/>
      <c r="Y962" s="52"/>
      <c r="Z962" s="106">
        <f t="shared" si="46"/>
        <v>3</v>
      </c>
      <c r="AA962" s="27">
        <f t="shared" si="47"/>
        <v>2</v>
      </c>
    </row>
    <row r="963" spans="1:27" ht="409.6">
      <c r="A963" s="2">
        <v>2585</v>
      </c>
      <c r="B963" s="2" t="s">
        <v>3488</v>
      </c>
      <c r="C963" s="2">
        <v>228</v>
      </c>
      <c r="E963" s="128" t="s">
        <v>4821</v>
      </c>
      <c r="F963" s="5" t="s">
        <v>3496</v>
      </c>
      <c r="G963" s="5" t="s">
        <v>3497</v>
      </c>
      <c r="H963" s="218" t="s">
        <v>4815</v>
      </c>
      <c r="I963" s="218" t="s">
        <v>4816</v>
      </c>
      <c r="J963" s="37"/>
      <c r="K963" s="37"/>
      <c r="L963" s="37"/>
      <c r="M963" s="37"/>
      <c r="P963" s="147">
        <v>2</v>
      </c>
      <c r="Q963" s="148"/>
      <c r="R963" s="148"/>
      <c r="S963" s="50">
        <v>2</v>
      </c>
      <c r="T963" s="52"/>
      <c r="U963" s="147"/>
      <c r="V963" s="148"/>
      <c r="W963" s="148"/>
      <c r="X963" s="50"/>
      <c r="Y963" s="52"/>
      <c r="Z963" s="106">
        <f t="shared" si="46"/>
        <v>2</v>
      </c>
      <c r="AA963" s="27">
        <f t="shared" si="47"/>
        <v>2</v>
      </c>
    </row>
    <row r="964" spans="1:27" ht="409.6">
      <c r="A964" s="2">
        <v>2586</v>
      </c>
      <c r="B964" s="2" t="s">
        <v>3488</v>
      </c>
      <c r="C964" s="2">
        <v>228</v>
      </c>
      <c r="E964" s="128" t="s">
        <v>4822</v>
      </c>
      <c r="F964" s="5" t="s">
        <v>3498</v>
      </c>
      <c r="G964" s="5" t="s">
        <v>3499</v>
      </c>
      <c r="H964" s="218" t="s">
        <v>4815</v>
      </c>
      <c r="I964" s="218" t="s">
        <v>4816</v>
      </c>
      <c r="J964" s="37"/>
      <c r="K964" s="37"/>
      <c r="L964" s="37"/>
      <c r="M964" s="37"/>
      <c r="P964" s="147">
        <v>2</v>
      </c>
      <c r="Q964" s="148" t="s">
        <v>5399</v>
      </c>
      <c r="R964" s="148"/>
      <c r="S964" s="50">
        <v>2</v>
      </c>
      <c r="T964" s="52"/>
      <c r="U964" s="147"/>
      <c r="V964" s="148"/>
      <c r="W964" s="148"/>
      <c r="X964" s="50"/>
      <c r="Y964" s="52"/>
      <c r="Z964" s="106">
        <f t="shared" si="46"/>
        <v>2</v>
      </c>
      <c r="AA964" s="27">
        <f t="shared" si="47"/>
        <v>2</v>
      </c>
    </row>
    <row r="965" spans="1:27" ht="409.6">
      <c r="A965" s="2">
        <v>2587</v>
      </c>
      <c r="B965" s="2" t="s">
        <v>3488</v>
      </c>
      <c r="C965" s="2">
        <v>228</v>
      </c>
      <c r="E965" s="128" t="s">
        <v>4823</v>
      </c>
      <c r="F965" s="5" t="s">
        <v>3500</v>
      </c>
      <c r="G965" s="5" t="s">
        <v>3501</v>
      </c>
      <c r="H965" s="218" t="s">
        <v>4815</v>
      </c>
      <c r="I965" s="218" t="s">
        <v>4816</v>
      </c>
      <c r="J965" s="37"/>
      <c r="K965" s="37"/>
      <c r="L965" s="37"/>
      <c r="M965" s="37"/>
      <c r="P965" s="147">
        <v>2</v>
      </c>
      <c r="Q965" s="148" t="s">
        <v>5400</v>
      </c>
      <c r="R965" s="148"/>
      <c r="S965" s="50">
        <v>2</v>
      </c>
      <c r="T965" s="52"/>
      <c r="U965" s="147"/>
      <c r="V965" s="148"/>
      <c r="W965" s="148"/>
      <c r="X965" s="50"/>
      <c r="Y965" s="52"/>
      <c r="Z965" s="106">
        <f t="shared" si="46"/>
        <v>2</v>
      </c>
      <c r="AA965" s="27">
        <f t="shared" si="47"/>
        <v>2</v>
      </c>
    </row>
    <row r="966" spans="1:27" ht="409.6">
      <c r="A966" s="2">
        <v>2588</v>
      </c>
      <c r="B966" s="2" t="s">
        <v>3488</v>
      </c>
      <c r="C966" s="2">
        <v>228</v>
      </c>
      <c r="E966" s="128" t="s">
        <v>4824</v>
      </c>
      <c r="F966" s="5" t="s">
        <v>3502</v>
      </c>
      <c r="G966" s="5" t="s">
        <v>3503</v>
      </c>
      <c r="H966" s="218" t="s">
        <v>4815</v>
      </c>
      <c r="I966" s="218" t="s">
        <v>4816</v>
      </c>
      <c r="J966" s="37"/>
      <c r="K966" s="37"/>
      <c r="L966" s="37"/>
      <c r="M966" s="37"/>
      <c r="P966" s="147">
        <v>3</v>
      </c>
      <c r="Q966" s="148" t="s">
        <v>5401</v>
      </c>
      <c r="R966" s="148"/>
      <c r="S966" s="50">
        <v>3</v>
      </c>
      <c r="T966" s="52"/>
      <c r="U966" s="147"/>
      <c r="V966" s="148"/>
      <c r="W966" s="148"/>
      <c r="X966" s="50"/>
      <c r="Y966" s="52"/>
      <c r="Z966" s="106">
        <f t="shared" si="46"/>
        <v>3</v>
      </c>
      <c r="AA966" s="27">
        <f t="shared" si="47"/>
        <v>3</v>
      </c>
    </row>
    <row r="967" spans="1:27" ht="409.6">
      <c r="A967" s="2">
        <v>2589</v>
      </c>
      <c r="B967" s="2" t="s">
        <v>3488</v>
      </c>
      <c r="C967" s="2">
        <v>228</v>
      </c>
      <c r="E967" s="128" t="s">
        <v>4825</v>
      </c>
      <c r="F967" s="5" t="s">
        <v>3504</v>
      </c>
      <c r="G967" s="5" t="s">
        <v>3505</v>
      </c>
      <c r="H967" s="218" t="s">
        <v>4815</v>
      </c>
      <c r="I967" s="218" t="s">
        <v>4816</v>
      </c>
      <c r="J967" s="37"/>
      <c r="K967" s="37"/>
      <c r="L967" s="37"/>
      <c r="M967" s="37"/>
      <c r="P967" s="147">
        <v>3</v>
      </c>
      <c r="Q967" s="148" t="s">
        <v>5402</v>
      </c>
      <c r="R967" s="148"/>
      <c r="S967" s="50">
        <v>3</v>
      </c>
      <c r="T967" s="52"/>
      <c r="U967" s="147"/>
      <c r="V967" s="148"/>
      <c r="W967" s="148"/>
      <c r="X967" s="50"/>
      <c r="Y967" s="52"/>
      <c r="Z967" s="106">
        <f t="shared" si="46"/>
        <v>3</v>
      </c>
      <c r="AA967" s="27">
        <f t="shared" si="47"/>
        <v>3</v>
      </c>
    </row>
    <row r="968" spans="1:27" ht="409.6">
      <c r="A968" s="2">
        <v>2590</v>
      </c>
      <c r="B968" s="2" t="s">
        <v>3488</v>
      </c>
      <c r="C968" s="2">
        <v>228</v>
      </c>
      <c r="E968" s="128" t="s">
        <v>4826</v>
      </c>
      <c r="F968" s="5" t="s">
        <v>3506</v>
      </c>
      <c r="G968" s="5" t="s">
        <v>3507</v>
      </c>
      <c r="H968" s="218" t="s">
        <v>4815</v>
      </c>
      <c r="I968" s="218" t="s">
        <v>4816</v>
      </c>
      <c r="J968" s="37"/>
      <c r="K968" s="37"/>
      <c r="L968" s="37"/>
      <c r="M968" s="37"/>
      <c r="P968" s="147">
        <v>2</v>
      </c>
      <c r="Q968" s="148" t="s">
        <v>5403</v>
      </c>
      <c r="R968" s="148"/>
      <c r="S968" s="50">
        <v>2</v>
      </c>
      <c r="T968" s="52"/>
      <c r="U968" s="147"/>
      <c r="V968" s="148"/>
      <c r="W968" s="148"/>
      <c r="X968" s="50"/>
      <c r="Y968" s="52"/>
      <c r="Z968" s="106">
        <f t="shared" si="46"/>
        <v>2</v>
      </c>
      <c r="AA968" s="27">
        <f t="shared" si="47"/>
        <v>2</v>
      </c>
    </row>
    <row r="969" spans="1:27" ht="409.6">
      <c r="A969" s="2">
        <v>2591</v>
      </c>
      <c r="B969" s="2" t="s">
        <v>3488</v>
      </c>
      <c r="C969" s="2">
        <v>228</v>
      </c>
      <c r="E969" s="128" t="s">
        <v>4667</v>
      </c>
      <c r="F969" s="5" t="s">
        <v>3508</v>
      </c>
      <c r="G969" s="5" t="s">
        <v>3509</v>
      </c>
      <c r="H969" s="218" t="s">
        <v>4815</v>
      </c>
      <c r="I969" s="218" t="s">
        <v>4816</v>
      </c>
      <c r="J969" s="37"/>
      <c r="K969" s="37"/>
      <c r="L969" s="37"/>
      <c r="M969" s="37"/>
      <c r="P969" s="147">
        <v>4</v>
      </c>
      <c r="Q969" s="148" t="s">
        <v>5404</v>
      </c>
      <c r="R969" s="148"/>
      <c r="S969" s="50">
        <v>2</v>
      </c>
      <c r="T969" s="52"/>
      <c r="U969" s="147"/>
      <c r="V969" s="148"/>
      <c r="W969" s="148"/>
      <c r="X969" s="50"/>
      <c r="Y969" s="52"/>
      <c r="Z969" s="106">
        <f t="shared" si="46"/>
        <v>4</v>
      </c>
      <c r="AA969" s="27">
        <f t="shared" si="47"/>
        <v>2</v>
      </c>
    </row>
    <row r="970" spans="1:27" ht="409.6">
      <c r="A970" s="2">
        <v>2592</v>
      </c>
      <c r="B970" s="2" t="s">
        <v>3488</v>
      </c>
      <c r="C970" s="2">
        <v>228</v>
      </c>
      <c r="E970" s="128" t="s">
        <v>4827</v>
      </c>
      <c r="F970" s="5" t="s">
        <v>3510</v>
      </c>
      <c r="G970" s="5" t="s">
        <v>3188</v>
      </c>
      <c r="H970" s="218" t="s">
        <v>4815</v>
      </c>
      <c r="I970" s="218" t="s">
        <v>4816</v>
      </c>
      <c r="J970" s="37"/>
      <c r="K970" s="37"/>
      <c r="L970" s="37"/>
      <c r="M970" s="37"/>
      <c r="P970" s="147">
        <v>3</v>
      </c>
      <c r="Q970" s="148" t="s">
        <v>5405</v>
      </c>
      <c r="R970" s="148"/>
      <c r="S970" s="50">
        <v>2</v>
      </c>
      <c r="T970" s="52"/>
      <c r="U970" s="147"/>
      <c r="V970" s="148"/>
      <c r="W970" s="148"/>
      <c r="X970" s="50"/>
      <c r="Y970" s="52"/>
      <c r="Z970" s="106">
        <f t="shared" si="46"/>
        <v>3</v>
      </c>
      <c r="AA970" s="27">
        <f t="shared" si="47"/>
        <v>2</v>
      </c>
    </row>
    <row r="971" spans="1:27" s="6" customFormat="1" ht="17">
      <c r="A971" s="2" t="s">
        <v>489</v>
      </c>
      <c r="B971" s="2" t="s">
        <v>489</v>
      </c>
      <c r="C971" s="2" t="s">
        <v>489</v>
      </c>
      <c r="D971" s="3"/>
      <c r="H971" s="2"/>
      <c r="P971" s="226"/>
      <c r="Q971" s="226"/>
      <c r="R971" s="226"/>
      <c r="S971" s="226"/>
      <c r="T971" s="226"/>
      <c r="U971" s="226"/>
      <c r="V971" s="226"/>
      <c r="W971" s="226"/>
      <c r="X971" s="226"/>
      <c r="Y971" s="226"/>
    </row>
    <row r="972" spans="1:27" s="6" customFormat="1" ht="17">
      <c r="A972" s="2" t="s">
        <v>489</v>
      </c>
      <c r="B972" s="2" t="s">
        <v>489</v>
      </c>
      <c r="C972" s="2" t="s">
        <v>489</v>
      </c>
      <c r="D972" s="3"/>
      <c r="H972" s="2"/>
      <c r="P972" s="226"/>
      <c r="Q972" s="226"/>
      <c r="R972" s="226"/>
      <c r="S972" s="226"/>
      <c r="T972" s="226"/>
      <c r="U972" s="226"/>
      <c r="V972" s="226"/>
      <c r="W972" s="226"/>
      <c r="X972" s="226"/>
      <c r="Y972" s="226"/>
    </row>
    <row r="973" spans="1:27" s="6" customFormat="1" ht="34">
      <c r="A973" s="2" t="s">
        <v>489</v>
      </c>
      <c r="B973" s="2" t="s">
        <v>489</v>
      </c>
      <c r="C973" s="2"/>
      <c r="D973" s="3"/>
      <c r="E973" s="195" t="s">
        <v>115</v>
      </c>
      <c r="H973" s="2"/>
      <c r="P973" s="226"/>
      <c r="Q973" s="226"/>
      <c r="R973" s="226"/>
      <c r="S973" s="226"/>
      <c r="T973" s="226"/>
      <c r="U973" s="226"/>
      <c r="V973" s="226"/>
      <c r="W973" s="226"/>
      <c r="X973" s="226"/>
      <c r="Y973" s="226"/>
      <c r="Z973" s="6" t="str">
        <f t="shared" ref="Z973:Z1036" si="48">IF(U973&lt;&gt;"",U973,IF(P973&lt;&gt;"",P973,IF(N973&lt;&gt;"",N973,"")))</f>
        <v/>
      </c>
      <c r="AA973" s="6" t="str">
        <f t="shared" ref="AA973:AA1036" si="49">IF(X973&lt;&gt;"",X973,IF(S973&lt;&gt;"",S973,IF(O973&lt;&gt;"",O973,"")))</f>
        <v/>
      </c>
    </row>
    <row r="974" spans="1:27" ht="372">
      <c r="A974" s="2">
        <v>2593</v>
      </c>
      <c r="B974" s="2" t="s">
        <v>3511</v>
      </c>
      <c r="C974" s="2">
        <v>229</v>
      </c>
      <c r="E974" s="128" t="s">
        <v>4829</v>
      </c>
      <c r="F974" s="5" t="s">
        <v>3512</v>
      </c>
      <c r="G974" s="5" t="s">
        <v>3513</v>
      </c>
      <c r="H974" s="218" t="s">
        <v>4828</v>
      </c>
      <c r="I974" s="37"/>
      <c r="J974" s="37"/>
      <c r="K974" s="37"/>
      <c r="L974" s="37"/>
      <c r="M974" s="37"/>
      <c r="P974" s="147">
        <v>3</v>
      </c>
      <c r="Q974" s="148" t="s">
        <v>5406</v>
      </c>
      <c r="R974" s="148"/>
      <c r="S974" s="50">
        <v>2</v>
      </c>
      <c r="T974" s="52"/>
      <c r="U974" s="147"/>
      <c r="V974" s="148"/>
      <c r="W974" s="148"/>
      <c r="X974" s="50"/>
      <c r="Y974" s="52"/>
      <c r="Z974" s="106">
        <f t="shared" si="48"/>
        <v>3</v>
      </c>
      <c r="AA974" s="27">
        <f t="shared" si="49"/>
        <v>2</v>
      </c>
    </row>
    <row r="975" spans="1:27" ht="372">
      <c r="A975" s="2">
        <v>2594</v>
      </c>
      <c r="B975" s="2" t="s">
        <v>3511</v>
      </c>
      <c r="C975" s="2">
        <v>229</v>
      </c>
      <c r="E975" s="128" t="s">
        <v>4830</v>
      </c>
      <c r="F975" s="5" t="s">
        <v>3514</v>
      </c>
      <c r="G975" s="5" t="s">
        <v>3515</v>
      </c>
      <c r="H975" s="218" t="s">
        <v>4828</v>
      </c>
      <c r="I975" s="37"/>
      <c r="J975" s="37"/>
      <c r="K975" s="37"/>
      <c r="L975" s="37"/>
      <c r="M975" s="37"/>
      <c r="P975" s="147">
        <v>4</v>
      </c>
      <c r="Q975" s="148" t="s">
        <v>5407</v>
      </c>
      <c r="R975" s="148"/>
      <c r="S975" s="50">
        <v>3.5</v>
      </c>
      <c r="T975" s="52" t="s">
        <v>5566</v>
      </c>
      <c r="U975" s="147"/>
      <c r="V975" s="148"/>
      <c r="W975" s="148"/>
      <c r="X975" s="50"/>
      <c r="Y975" s="52"/>
      <c r="Z975" s="106">
        <f t="shared" si="48"/>
        <v>4</v>
      </c>
      <c r="AA975" s="27">
        <f t="shared" si="49"/>
        <v>3.5</v>
      </c>
    </row>
    <row r="976" spans="1:27" ht="372">
      <c r="A976" s="2">
        <v>2595</v>
      </c>
      <c r="B976" s="2" t="s">
        <v>3511</v>
      </c>
      <c r="C976" s="2">
        <v>229</v>
      </c>
      <c r="E976" s="128" t="s">
        <v>4831</v>
      </c>
      <c r="F976" s="5" t="s">
        <v>3516</v>
      </c>
      <c r="G976" s="5" t="s">
        <v>3188</v>
      </c>
      <c r="H976" s="218" t="s">
        <v>4828</v>
      </c>
      <c r="I976" s="37"/>
      <c r="J976" s="37"/>
      <c r="K976" s="37"/>
      <c r="L976" s="37"/>
      <c r="M976" s="37"/>
      <c r="P976" s="147">
        <v>3</v>
      </c>
      <c r="Q976" s="148" t="s">
        <v>5408</v>
      </c>
      <c r="R976" s="148"/>
      <c r="S976" s="50">
        <v>3</v>
      </c>
      <c r="T976" s="52"/>
      <c r="U976" s="147"/>
      <c r="V976" s="148"/>
      <c r="W976" s="148"/>
      <c r="X976" s="50"/>
      <c r="Y976" s="52"/>
      <c r="Z976" s="106">
        <f t="shared" si="48"/>
        <v>3</v>
      </c>
      <c r="AA976" s="27">
        <f t="shared" si="49"/>
        <v>3</v>
      </c>
    </row>
    <row r="977" spans="1:27" s="6" customFormat="1" ht="17">
      <c r="A977" s="2" t="s">
        <v>489</v>
      </c>
      <c r="B977" s="2" t="s">
        <v>489</v>
      </c>
      <c r="C977" s="2" t="s">
        <v>489</v>
      </c>
      <c r="D977" s="3" t="s">
        <v>489</v>
      </c>
      <c r="H977" s="2"/>
      <c r="P977" s="226"/>
      <c r="Q977" s="226"/>
      <c r="R977" s="226"/>
      <c r="S977" s="226"/>
      <c r="T977" s="226"/>
      <c r="U977" s="226"/>
      <c r="V977" s="226"/>
      <c r="W977" s="226"/>
      <c r="X977" s="226"/>
      <c r="Y977" s="226"/>
    </row>
    <row r="978" spans="1:27" s="6" customFormat="1" ht="17">
      <c r="A978" s="2" t="s">
        <v>489</v>
      </c>
      <c r="B978" s="2" t="s">
        <v>489</v>
      </c>
      <c r="C978" s="2" t="s">
        <v>489</v>
      </c>
      <c r="D978" s="3" t="s">
        <v>489</v>
      </c>
      <c r="H978" s="2"/>
      <c r="P978" s="226"/>
      <c r="Q978" s="226"/>
      <c r="R978" s="226"/>
      <c r="S978" s="226"/>
      <c r="T978" s="226"/>
      <c r="U978" s="226"/>
      <c r="V978" s="226"/>
      <c r="W978" s="226"/>
      <c r="X978" s="226"/>
      <c r="Y978" s="226"/>
    </row>
    <row r="979" spans="1:27" s="6" customFormat="1" ht="17">
      <c r="A979" s="2" t="s">
        <v>489</v>
      </c>
      <c r="B979" s="2" t="s">
        <v>489</v>
      </c>
      <c r="C979" s="2"/>
      <c r="D979" s="3" t="s">
        <v>489</v>
      </c>
      <c r="E979" s="195" t="s">
        <v>118</v>
      </c>
      <c r="H979" s="2"/>
      <c r="P979" s="226"/>
      <c r="Q979" s="226"/>
      <c r="R979" s="226"/>
      <c r="S979" s="226"/>
      <c r="T979" s="226"/>
      <c r="U979" s="226"/>
      <c r="V979" s="226"/>
      <c r="W979" s="226"/>
      <c r="X979" s="226"/>
      <c r="Y979" s="226"/>
      <c r="Z979" s="6" t="str">
        <f t="shared" si="48"/>
        <v/>
      </c>
      <c r="AA979" s="6" t="str">
        <f t="shared" si="49"/>
        <v/>
      </c>
    </row>
    <row r="980" spans="1:27" ht="409.6">
      <c r="A980" s="2">
        <v>2596</v>
      </c>
      <c r="B980" s="2" t="s">
        <v>2196</v>
      </c>
      <c r="C980" s="2">
        <v>233</v>
      </c>
      <c r="E980" s="128" t="s">
        <v>4832</v>
      </c>
      <c r="F980" s="5" t="s">
        <v>3517</v>
      </c>
      <c r="G980" s="5" t="s">
        <v>3518</v>
      </c>
      <c r="H980" s="218" t="s">
        <v>3815</v>
      </c>
      <c r="I980" s="218" t="s">
        <v>3816</v>
      </c>
      <c r="J980" s="218" t="s">
        <v>3816</v>
      </c>
      <c r="K980" s="37"/>
      <c r="L980" s="37"/>
      <c r="M980" s="37"/>
      <c r="P980" s="147">
        <v>3</v>
      </c>
      <c r="Q980" s="148" t="s">
        <v>5409</v>
      </c>
      <c r="R980" s="148"/>
      <c r="S980" s="50">
        <v>2.5</v>
      </c>
      <c r="T980" s="52"/>
      <c r="U980" s="147"/>
      <c r="V980" s="148"/>
      <c r="W980" s="148"/>
      <c r="X980" s="50"/>
      <c r="Y980" s="52"/>
      <c r="Z980" s="106">
        <f t="shared" si="48"/>
        <v>3</v>
      </c>
      <c r="AA980" s="27">
        <f t="shared" si="49"/>
        <v>2.5</v>
      </c>
    </row>
    <row r="981" spans="1:27" ht="409.6">
      <c r="A981" s="2">
        <v>2597</v>
      </c>
      <c r="B981" s="2" t="s">
        <v>2196</v>
      </c>
      <c r="C981" s="2">
        <v>233</v>
      </c>
      <c r="E981" s="128" t="s">
        <v>4833</v>
      </c>
      <c r="F981" s="5" t="s">
        <v>3519</v>
      </c>
      <c r="G981" s="5" t="s">
        <v>3520</v>
      </c>
      <c r="H981" s="218" t="s">
        <v>3815</v>
      </c>
      <c r="I981" s="218" t="s">
        <v>3816</v>
      </c>
      <c r="J981" s="218" t="s">
        <v>3816</v>
      </c>
      <c r="K981" s="37"/>
      <c r="L981" s="37"/>
      <c r="M981" s="37"/>
      <c r="P981" s="147">
        <v>2</v>
      </c>
      <c r="Q981" s="148" t="s">
        <v>5410</v>
      </c>
      <c r="R981" s="148"/>
      <c r="S981" s="50">
        <v>1</v>
      </c>
      <c r="T981" s="52"/>
      <c r="U981" s="147"/>
      <c r="V981" s="148"/>
      <c r="W981" s="148"/>
      <c r="X981" s="50"/>
      <c r="Y981" s="52"/>
      <c r="Z981" s="106">
        <f t="shared" si="48"/>
        <v>2</v>
      </c>
      <c r="AA981" s="27">
        <f t="shared" si="49"/>
        <v>1</v>
      </c>
    </row>
    <row r="982" spans="1:27" ht="409.6">
      <c r="A982" s="2">
        <v>2598</v>
      </c>
      <c r="B982" s="2" t="s">
        <v>2196</v>
      </c>
      <c r="C982" s="2">
        <v>233</v>
      </c>
      <c r="E982" s="128" t="s">
        <v>4834</v>
      </c>
      <c r="F982" s="5" t="s">
        <v>3521</v>
      </c>
      <c r="G982" s="5" t="s">
        <v>3522</v>
      </c>
      <c r="H982" s="218" t="s">
        <v>3815</v>
      </c>
      <c r="I982" s="218" t="s">
        <v>3816</v>
      </c>
      <c r="J982" s="218" t="s">
        <v>3816</v>
      </c>
      <c r="K982" s="37"/>
      <c r="L982" s="37"/>
      <c r="M982" s="37"/>
      <c r="P982" s="147">
        <v>3</v>
      </c>
      <c r="Q982" s="148"/>
      <c r="R982" s="148"/>
      <c r="S982" s="50">
        <v>2</v>
      </c>
      <c r="T982" s="52" t="s">
        <v>5567</v>
      </c>
      <c r="U982" s="147"/>
      <c r="V982" s="148"/>
      <c r="W982" s="148"/>
      <c r="X982" s="50"/>
      <c r="Y982" s="52"/>
      <c r="Z982" s="106">
        <f t="shared" si="48"/>
        <v>3</v>
      </c>
      <c r="AA982" s="27">
        <f t="shared" si="49"/>
        <v>2</v>
      </c>
    </row>
    <row r="983" spans="1:27" ht="409.6">
      <c r="A983" s="2">
        <v>2599</v>
      </c>
      <c r="B983" s="2" t="s">
        <v>2196</v>
      </c>
      <c r="C983" s="2">
        <v>233</v>
      </c>
      <c r="E983" s="128" t="s">
        <v>4835</v>
      </c>
      <c r="F983" s="5" t="s">
        <v>3523</v>
      </c>
      <c r="G983" s="5" t="s">
        <v>3524</v>
      </c>
      <c r="H983" s="218" t="s">
        <v>3815</v>
      </c>
      <c r="I983" s="218" t="s">
        <v>3816</v>
      </c>
      <c r="J983" s="218" t="s">
        <v>3816</v>
      </c>
      <c r="K983" s="37"/>
      <c r="L983" s="37"/>
      <c r="M983" s="37"/>
      <c r="P983" s="147">
        <v>3</v>
      </c>
      <c r="Q983" s="148" t="s">
        <v>5411</v>
      </c>
      <c r="R983" s="148"/>
      <c r="S983" s="50">
        <v>2</v>
      </c>
      <c r="T983" s="52" t="s">
        <v>5567</v>
      </c>
      <c r="U983" s="147"/>
      <c r="V983" s="148"/>
      <c r="W983" s="148"/>
      <c r="X983" s="50"/>
      <c r="Y983" s="52"/>
      <c r="Z983" s="106">
        <f t="shared" si="48"/>
        <v>3</v>
      </c>
      <c r="AA983" s="27">
        <f t="shared" si="49"/>
        <v>2</v>
      </c>
    </row>
    <row r="984" spans="1:27" ht="409.6">
      <c r="A984" s="2">
        <v>2600</v>
      </c>
      <c r="B984" s="2" t="s">
        <v>2196</v>
      </c>
      <c r="C984" s="2">
        <v>233</v>
      </c>
      <c r="E984" s="128" t="s">
        <v>4836</v>
      </c>
      <c r="F984" s="5" t="s">
        <v>3525</v>
      </c>
      <c r="G984" s="5" t="s">
        <v>3526</v>
      </c>
      <c r="H984" s="218" t="s">
        <v>3815</v>
      </c>
      <c r="I984" s="218" t="s">
        <v>3816</v>
      </c>
      <c r="J984" s="218" t="s">
        <v>3816</v>
      </c>
      <c r="K984" s="37"/>
      <c r="L984" s="37"/>
      <c r="M984" s="37"/>
      <c r="P984" s="147">
        <v>3</v>
      </c>
      <c r="Q984" s="148" t="s">
        <v>5412</v>
      </c>
      <c r="R984" s="148"/>
      <c r="S984" s="50">
        <v>3</v>
      </c>
      <c r="T984" s="52"/>
      <c r="U984" s="147"/>
      <c r="V984" s="148"/>
      <c r="W984" s="148"/>
      <c r="X984" s="50"/>
      <c r="Y984" s="52"/>
      <c r="Z984" s="106">
        <f t="shared" si="48"/>
        <v>3</v>
      </c>
      <c r="AA984" s="27">
        <f t="shared" si="49"/>
        <v>3</v>
      </c>
    </row>
    <row r="985" spans="1:27" ht="409.6">
      <c r="A985" s="2">
        <v>2601</v>
      </c>
      <c r="B985" s="2" t="s">
        <v>2196</v>
      </c>
      <c r="C985" s="2">
        <v>233</v>
      </c>
      <c r="E985" s="128" t="s">
        <v>4837</v>
      </c>
      <c r="F985" s="5" t="s">
        <v>3527</v>
      </c>
      <c r="G985" s="5" t="s">
        <v>3528</v>
      </c>
      <c r="H985" s="218" t="s">
        <v>3815</v>
      </c>
      <c r="I985" s="218" t="s">
        <v>3816</v>
      </c>
      <c r="J985" s="218" t="s">
        <v>3816</v>
      </c>
      <c r="K985" s="37"/>
      <c r="L985" s="37"/>
      <c r="M985" s="37"/>
      <c r="P985" s="147">
        <v>3</v>
      </c>
      <c r="Q985" s="148" t="s">
        <v>5413</v>
      </c>
      <c r="R985" s="148"/>
      <c r="S985" s="50">
        <v>0</v>
      </c>
      <c r="T985" s="52" t="s">
        <v>5568</v>
      </c>
      <c r="U985" s="147"/>
      <c r="V985" s="148"/>
      <c r="W985" s="148"/>
      <c r="X985" s="50"/>
      <c r="Y985" s="52"/>
      <c r="Z985" s="106">
        <f t="shared" si="48"/>
        <v>3</v>
      </c>
      <c r="AA985" s="27">
        <f t="shared" si="49"/>
        <v>0</v>
      </c>
    </row>
    <row r="986" spans="1:27" ht="409.6">
      <c r="A986" s="2">
        <v>2602</v>
      </c>
      <c r="B986" s="2" t="s">
        <v>2196</v>
      </c>
      <c r="C986" s="2">
        <v>233</v>
      </c>
      <c r="E986" s="128" t="s">
        <v>4838</v>
      </c>
      <c r="F986" s="5" t="s">
        <v>3529</v>
      </c>
      <c r="G986" s="5" t="s">
        <v>3530</v>
      </c>
      <c r="H986" s="218" t="s">
        <v>3815</v>
      </c>
      <c r="I986" s="218" t="s">
        <v>3816</v>
      </c>
      <c r="J986" s="218" t="s">
        <v>3816</v>
      </c>
      <c r="K986" s="37"/>
      <c r="L986" s="37"/>
      <c r="M986" s="37"/>
      <c r="P986" s="147">
        <v>3</v>
      </c>
      <c r="Q986" s="148" t="s">
        <v>5414</v>
      </c>
      <c r="R986" s="148"/>
      <c r="S986" s="50">
        <v>2</v>
      </c>
      <c r="T986" s="52"/>
      <c r="U986" s="147"/>
      <c r="V986" s="148"/>
      <c r="W986" s="148"/>
      <c r="X986" s="50"/>
      <c r="Y986" s="52"/>
      <c r="Z986" s="106">
        <f t="shared" si="48"/>
        <v>3</v>
      </c>
      <c r="AA986" s="27">
        <f t="shared" si="49"/>
        <v>2</v>
      </c>
    </row>
    <row r="987" spans="1:27" ht="409.6">
      <c r="A987" s="2">
        <v>2603</v>
      </c>
      <c r="B987" s="2" t="s">
        <v>2196</v>
      </c>
      <c r="C987" s="2">
        <v>233</v>
      </c>
      <c r="E987" s="128" t="s">
        <v>4839</v>
      </c>
      <c r="F987" s="5" t="s">
        <v>3531</v>
      </c>
      <c r="G987" s="5" t="s">
        <v>3532</v>
      </c>
      <c r="H987" s="218" t="s">
        <v>3815</v>
      </c>
      <c r="I987" s="218" t="s">
        <v>3816</v>
      </c>
      <c r="J987" s="218" t="s">
        <v>3816</v>
      </c>
      <c r="K987" s="37"/>
      <c r="L987" s="37"/>
      <c r="M987" s="37"/>
      <c r="P987" s="147">
        <v>2</v>
      </c>
      <c r="Q987" s="148" t="s">
        <v>5415</v>
      </c>
      <c r="R987" s="148"/>
      <c r="S987" s="50">
        <v>2</v>
      </c>
      <c r="T987" s="52"/>
      <c r="U987" s="147"/>
      <c r="V987" s="148"/>
      <c r="W987" s="148"/>
      <c r="X987" s="50"/>
      <c r="Y987" s="52"/>
      <c r="Z987" s="106">
        <f t="shared" si="48"/>
        <v>2</v>
      </c>
      <c r="AA987" s="27">
        <f t="shared" si="49"/>
        <v>2</v>
      </c>
    </row>
    <row r="988" spans="1:27" ht="409.6">
      <c r="A988" s="2">
        <v>2604</v>
      </c>
      <c r="B988" s="2" t="s">
        <v>2196</v>
      </c>
      <c r="C988" s="2">
        <v>233</v>
      </c>
      <c r="E988" s="128" t="s">
        <v>4667</v>
      </c>
      <c r="F988" s="5" t="s">
        <v>3533</v>
      </c>
      <c r="G988" s="5" t="s">
        <v>3534</v>
      </c>
      <c r="H988" s="218" t="s">
        <v>3815</v>
      </c>
      <c r="I988" s="218" t="s">
        <v>3816</v>
      </c>
      <c r="J988" s="218" t="s">
        <v>3816</v>
      </c>
      <c r="K988" s="37"/>
      <c r="L988" s="37"/>
      <c r="M988" s="37"/>
      <c r="P988" s="147">
        <v>0</v>
      </c>
      <c r="Q988" s="148"/>
      <c r="R988" s="148"/>
      <c r="S988" s="50">
        <v>0</v>
      </c>
      <c r="T988" s="52"/>
      <c r="U988" s="147"/>
      <c r="V988" s="148"/>
      <c r="W988" s="148"/>
      <c r="X988" s="50"/>
      <c r="Y988" s="52"/>
      <c r="Z988" s="106">
        <f t="shared" si="48"/>
        <v>0</v>
      </c>
      <c r="AA988" s="27">
        <f t="shared" si="49"/>
        <v>0</v>
      </c>
    </row>
    <row r="989" spans="1:27" ht="409.6">
      <c r="A989" s="2">
        <v>2605</v>
      </c>
      <c r="B989" s="2" t="s">
        <v>2196</v>
      </c>
      <c r="C989" s="2">
        <v>233</v>
      </c>
      <c r="E989" s="128" t="s">
        <v>4840</v>
      </c>
      <c r="F989" s="5" t="s">
        <v>3535</v>
      </c>
      <c r="G989" s="5" t="s">
        <v>3188</v>
      </c>
      <c r="H989" s="218" t="s">
        <v>3815</v>
      </c>
      <c r="I989" s="218" t="s">
        <v>3816</v>
      </c>
      <c r="J989" s="218" t="s">
        <v>3816</v>
      </c>
      <c r="K989" s="37"/>
      <c r="L989" s="37"/>
      <c r="M989" s="37"/>
      <c r="P989" s="147">
        <v>2</v>
      </c>
      <c r="Q989" s="148" t="s">
        <v>5416</v>
      </c>
      <c r="R989" s="148"/>
      <c r="S989" s="50">
        <v>1</v>
      </c>
      <c r="T989" s="52"/>
      <c r="U989" s="147"/>
      <c r="V989" s="148"/>
      <c r="W989" s="148"/>
      <c r="X989" s="50"/>
      <c r="Y989" s="52"/>
      <c r="Z989" s="106">
        <f t="shared" si="48"/>
        <v>2</v>
      </c>
      <c r="AA989" s="27">
        <f t="shared" si="49"/>
        <v>1</v>
      </c>
    </row>
    <row r="990" spans="1:27" s="6" customFormat="1" ht="17">
      <c r="A990" s="2" t="s">
        <v>489</v>
      </c>
      <c r="B990" s="2" t="s">
        <v>489</v>
      </c>
      <c r="C990" s="2" t="s">
        <v>489</v>
      </c>
      <c r="D990" s="3"/>
      <c r="H990" s="2"/>
      <c r="P990" s="226"/>
      <c r="Q990" s="226"/>
      <c r="R990" s="226"/>
      <c r="S990" s="226"/>
      <c r="T990" s="226"/>
      <c r="U990" s="226"/>
      <c r="V990" s="226"/>
      <c r="W990" s="226"/>
      <c r="X990" s="226"/>
      <c r="Y990" s="226"/>
    </row>
    <row r="991" spans="1:27" s="6" customFormat="1" ht="17">
      <c r="A991" s="2" t="s">
        <v>489</v>
      </c>
      <c r="B991" s="2" t="s">
        <v>489</v>
      </c>
      <c r="C991" s="2" t="s">
        <v>489</v>
      </c>
      <c r="D991" s="3"/>
      <c r="H991" s="2"/>
      <c r="P991" s="226"/>
      <c r="Q991" s="226"/>
      <c r="R991" s="226"/>
      <c r="S991" s="226"/>
      <c r="T991" s="226"/>
      <c r="U991" s="226"/>
      <c r="V991" s="226"/>
      <c r="W991" s="226"/>
      <c r="X991" s="226"/>
      <c r="Y991" s="226"/>
    </row>
    <row r="992" spans="1:27" s="6" customFormat="1" ht="34">
      <c r="A992" s="2" t="s">
        <v>489</v>
      </c>
      <c r="B992" s="2" t="s">
        <v>489</v>
      </c>
      <c r="C992" s="2"/>
      <c r="D992" s="3"/>
      <c r="E992" s="195" t="s">
        <v>117</v>
      </c>
      <c r="H992" s="2"/>
      <c r="P992" s="226"/>
      <c r="Q992" s="226"/>
      <c r="R992" s="226"/>
      <c r="S992" s="226"/>
      <c r="T992" s="226"/>
      <c r="U992" s="226"/>
      <c r="V992" s="226"/>
      <c r="W992" s="226"/>
      <c r="X992" s="226"/>
      <c r="Y992" s="226"/>
      <c r="Z992" s="6" t="str">
        <f t="shared" si="48"/>
        <v/>
      </c>
      <c r="AA992" s="6" t="str">
        <f t="shared" si="49"/>
        <v/>
      </c>
    </row>
    <row r="993" spans="1:27" ht="409.6">
      <c r="A993" s="2">
        <v>2606</v>
      </c>
      <c r="B993" s="2" t="s">
        <v>3536</v>
      </c>
      <c r="C993" s="2">
        <v>231</v>
      </c>
      <c r="E993" s="128" t="s">
        <v>4843</v>
      </c>
      <c r="F993" s="5" t="s">
        <v>3537</v>
      </c>
      <c r="G993" s="5" t="s">
        <v>3538</v>
      </c>
      <c r="H993" s="218" t="s">
        <v>4841</v>
      </c>
      <c r="I993" s="37"/>
      <c r="J993" s="218" t="s">
        <v>4842</v>
      </c>
      <c r="K993" s="37"/>
      <c r="L993" s="37"/>
      <c r="M993" s="37"/>
      <c r="P993" s="147">
        <v>3</v>
      </c>
      <c r="Q993" s="148" t="s">
        <v>5417</v>
      </c>
      <c r="R993" s="148"/>
      <c r="S993" s="50">
        <v>2.5</v>
      </c>
      <c r="T993" s="52"/>
      <c r="U993" s="147"/>
      <c r="V993" s="148"/>
      <c r="W993" s="148"/>
      <c r="X993" s="50"/>
      <c r="Y993" s="52"/>
      <c r="Z993" s="106">
        <f t="shared" si="48"/>
        <v>3</v>
      </c>
      <c r="AA993" s="27">
        <f t="shared" si="49"/>
        <v>2.5</v>
      </c>
    </row>
    <row r="994" spans="1:27" ht="409.6">
      <c r="A994" s="2">
        <v>2607</v>
      </c>
      <c r="B994" s="2" t="s">
        <v>3536</v>
      </c>
      <c r="C994" s="2">
        <v>231</v>
      </c>
      <c r="E994" s="128" t="s">
        <v>4844</v>
      </c>
      <c r="F994" s="5" t="s">
        <v>3539</v>
      </c>
      <c r="G994" s="5" t="s">
        <v>3540</v>
      </c>
      <c r="H994" s="218" t="s">
        <v>4841</v>
      </c>
      <c r="I994" s="37"/>
      <c r="J994" s="218" t="s">
        <v>4842</v>
      </c>
      <c r="K994" s="37"/>
      <c r="L994" s="37"/>
      <c r="M994" s="37"/>
      <c r="P994" s="147">
        <v>2</v>
      </c>
      <c r="Q994" s="148"/>
      <c r="R994" s="148"/>
      <c r="S994" s="50">
        <v>1</v>
      </c>
      <c r="T994" s="52" t="s">
        <v>5569</v>
      </c>
      <c r="U994" s="147"/>
      <c r="V994" s="148"/>
      <c r="W994" s="148"/>
      <c r="X994" s="50"/>
      <c r="Y994" s="52"/>
      <c r="Z994" s="106">
        <f t="shared" si="48"/>
        <v>2</v>
      </c>
      <c r="AA994" s="27">
        <f t="shared" si="49"/>
        <v>1</v>
      </c>
    </row>
    <row r="995" spans="1:27" ht="409.6">
      <c r="A995" s="2">
        <v>2608</v>
      </c>
      <c r="B995" s="2" t="s">
        <v>3536</v>
      </c>
      <c r="C995" s="2">
        <v>231</v>
      </c>
      <c r="E995" s="128" t="s">
        <v>4845</v>
      </c>
      <c r="F995" s="5" t="s">
        <v>3541</v>
      </c>
      <c r="G995" s="5" t="s">
        <v>3542</v>
      </c>
      <c r="H995" s="218" t="s">
        <v>4841</v>
      </c>
      <c r="I995" s="37"/>
      <c r="J995" s="218" t="s">
        <v>4842</v>
      </c>
      <c r="K995" s="37"/>
      <c r="L995" s="37"/>
      <c r="M995" s="37"/>
      <c r="P995" s="147">
        <v>2</v>
      </c>
      <c r="Q995" s="148"/>
      <c r="R995" s="148"/>
      <c r="S995" s="50">
        <v>2</v>
      </c>
      <c r="T995" s="52"/>
      <c r="U995" s="147"/>
      <c r="V995" s="148"/>
      <c r="W995" s="148"/>
      <c r="X995" s="50"/>
      <c r="Y995" s="52"/>
      <c r="Z995" s="106">
        <f t="shared" si="48"/>
        <v>2</v>
      </c>
      <c r="AA995" s="27">
        <f t="shared" si="49"/>
        <v>2</v>
      </c>
    </row>
    <row r="996" spans="1:27" ht="409.6">
      <c r="A996" s="2">
        <v>2609</v>
      </c>
      <c r="B996" s="2" t="s">
        <v>3536</v>
      </c>
      <c r="C996" s="2">
        <v>231</v>
      </c>
      <c r="E996" s="128" t="s">
        <v>4846</v>
      </c>
      <c r="F996" s="5" t="s">
        <v>3543</v>
      </c>
      <c r="G996" s="5" t="s">
        <v>3544</v>
      </c>
      <c r="H996" s="218" t="s">
        <v>4841</v>
      </c>
      <c r="I996" s="37"/>
      <c r="J996" s="218" t="s">
        <v>4842</v>
      </c>
      <c r="K996" s="37"/>
      <c r="L996" s="37"/>
      <c r="M996" s="37"/>
      <c r="P996" s="147">
        <v>3</v>
      </c>
      <c r="Q996" s="148" t="s">
        <v>5413</v>
      </c>
      <c r="R996" s="148"/>
      <c r="S996" s="50">
        <v>2.5</v>
      </c>
      <c r="T996" s="52"/>
      <c r="U996" s="147"/>
      <c r="V996" s="148"/>
      <c r="W996" s="148"/>
      <c r="X996" s="50"/>
      <c r="Y996" s="52"/>
      <c r="Z996" s="106">
        <f t="shared" si="48"/>
        <v>3</v>
      </c>
      <c r="AA996" s="27">
        <f t="shared" si="49"/>
        <v>2.5</v>
      </c>
    </row>
    <row r="997" spans="1:27" ht="409.6">
      <c r="A997" s="2">
        <v>2610</v>
      </c>
      <c r="B997" s="2" t="s">
        <v>3536</v>
      </c>
      <c r="C997" s="2">
        <v>231</v>
      </c>
      <c r="E997" s="128" t="s">
        <v>4847</v>
      </c>
      <c r="F997" s="5" t="s">
        <v>3545</v>
      </c>
      <c r="G997" s="5" t="s">
        <v>3546</v>
      </c>
      <c r="H997" s="218" t="s">
        <v>4841</v>
      </c>
      <c r="I997" s="37"/>
      <c r="J997" s="218" t="s">
        <v>4842</v>
      </c>
      <c r="K997" s="37"/>
      <c r="L997" s="37"/>
      <c r="M997" s="37"/>
      <c r="P997" s="147">
        <v>2</v>
      </c>
      <c r="Q997" s="148"/>
      <c r="R997" s="148"/>
      <c r="S997" s="50">
        <v>2</v>
      </c>
      <c r="T997" s="52"/>
      <c r="U997" s="147"/>
      <c r="V997" s="148"/>
      <c r="W997" s="148"/>
      <c r="X997" s="50"/>
      <c r="Y997" s="52"/>
      <c r="Z997" s="106">
        <f t="shared" si="48"/>
        <v>2</v>
      </c>
      <c r="AA997" s="27">
        <f t="shared" si="49"/>
        <v>2</v>
      </c>
    </row>
    <row r="998" spans="1:27" ht="409.6">
      <c r="A998" s="2">
        <v>2611</v>
      </c>
      <c r="B998" s="2" t="s">
        <v>3536</v>
      </c>
      <c r="C998" s="2">
        <v>231</v>
      </c>
      <c r="E998" s="128" t="s">
        <v>4848</v>
      </c>
      <c r="F998" s="5" t="s">
        <v>3547</v>
      </c>
      <c r="G998" s="5" t="s">
        <v>3548</v>
      </c>
      <c r="H998" s="218" t="s">
        <v>4841</v>
      </c>
      <c r="I998" s="37"/>
      <c r="J998" s="218" t="s">
        <v>4842</v>
      </c>
      <c r="K998" s="37"/>
      <c r="L998" s="37"/>
      <c r="M998" s="37"/>
      <c r="P998" s="147">
        <v>2</v>
      </c>
      <c r="Q998" s="148"/>
      <c r="R998" s="148"/>
      <c r="S998" s="50">
        <v>2</v>
      </c>
      <c r="T998" s="52"/>
      <c r="U998" s="147"/>
      <c r="V998" s="148"/>
      <c r="W998" s="148"/>
      <c r="X998" s="50"/>
      <c r="Y998" s="52"/>
      <c r="Z998" s="106">
        <f t="shared" si="48"/>
        <v>2</v>
      </c>
      <c r="AA998" s="27">
        <f t="shared" si="49"/>
        <v>2</v>
      </c>
    </row>
    <row r="999" spans="1:27" ht="409.6">
      <c r="A999" s="2">
        <v>2612</v>
      </c>
      <c r="B999" s="2" t="s">
        <v>3536</v>
      </c>
      <c r="C999" s="2">
        <v>231</v>
      </c>
      <c r="E999" s="128" t="s">
        <v>4849</v>
      </c>
      <c r="F999" s="5" t="s">
        <v>3549</v>
      </c>
      <c r="G999" s="5" t="s">
        <v>3550</v>
      </c>
      <c r="H999" s="218" t="s">
        <v>4841</v>
      </c>
      <c r="I999" s="37"/>
      <c r="J999" s="218" t="s">
        <v>4842</v>
      </c>
      <c r="K999" s="37"/>
      <c r="L999" s="37"/>
      <c r="M999" s="37"/>
      <c r="P999" s="147">
        <v>2</v>
      </c>
      <c r="Q999" s="148"/>
      <c r="R999" s="148"/>
      <c r="S999" s="50">
        <v>2</v>
      </c>
      <c r="T999" s="52"/>
      <c r="U999" s="147"/>
      <c r="V999" s="148"/>
      <c r="W999" s="148"/>
      <c r="X999" s="50"/>
      <c r="Y999" s="52"/>
      <c r="Z999" s="106">
        <f t="shared" si="48"/>
        <v>2</v>
      </c>
      <c r="AA999" s="27">
        <f t="shared" si="49"/>
        <v>2</v>
      </c>
    </row>
    <row r="1000" spans="1:27" ht="409.6">
      <c r="A1000" s="2">
        <v>2613</v>
      </c>
      <c r="B1000" s="2" t="s">
        <v>3536</v>
      </c>
      <c r="C1000" s="2">
        <v>231</v>
      </c>
      <c r="E1000" s="128" t="s">
        <v>4667</v>
      </c>
      <c r="F1000" s="5" t="s">
        <v>3551</v>
      </c>
      <c r="G1000" s="5" t="s">
        <v>3534</v>
      </c>
      <c r="H1000" s="218" t="s">
        <v>4841</v>
      </c>
      <c r="I1000" s="37"/>
      <c r="J1000" s="218" t="s">
        <v>4842</v>
      </c>
      <c r="K1000" s="37"/>
      <c r="L1000" s="37"/>
      <c r="M1000" s="37"/>
      <c r="P1000" s="147">
        <v>0</v>
      </c>
      <c r="Q1000" s="148"/>
      <c r="R1000" s="148"/>
      <c r="S1000" s="50">
        <v>0</v>
      </c>
      <c r="T1000" s="52"/>
      <c r="U1000" s="147"/>
      <c r="V1000" s="148"/>
      <c r="W1000" s="148"/>
      <c r="X1000" s="50"/>
      <c r="Y1000" s="52"/>
      <c r="Z1000" s="106">
        <f t="shared" si="48"/>
        <v>0</v>
      </c>
      <c r="AA1000" s="27">
        <f t="shared" si="49"/>
        <v>0</v>
      </c>
    </row>
    <row r="1001" spans="1:27" ht="409.6">
      <c r="A1001" s="2">
        <v>2614</v>
      </c>
      <c r="B1001" s="2" t="s">
        <v>3536</v>
      </c>
      <c r="C1001" s="2">
        <v>231</v>
      </c>
      <c r="E1001" s="128" t="s">
        <v>4850</v>
      </c>
      <c r="F1001" s="5" t="s">
        <v>3552</v>
      </c>
      <c r="G1001" s="5" t="s">
        <v>3553</v>
      </c>
      <c r="H1001" s="218" t="s">
        <v>4841</v>
      </c>
      <c r="I1001" s="37"/>
      <c r="J1001" s="218" t="s">
        <v>4842</v>
      </c>
      <c r="K1001" s="37"/>
      <c r="L1001" s="37"/>
      <c r="M1001" s="37"/>
      <c r="P1001" s="147">
        <v>2</v>
      </c>
      <c r="Q1001" s="148" t="s">
        <v>5418</v>
      </c>
      <c r="R1001" s="148"/>
      <c r="S1001" s="50">
        <v>2</v>
      </c>
      <c r="T1001" s="52"/>
      <c r="U1001" s="147"/>
      <c r="V1001" s="148"/>
      <c r="W1001" s="148"/>
      <c r="X1001" s="50"/>
      <c r="Y1001" s="52"/>
      <c r="Z1001" s="106">
        <f t="shared" si="48"/>
        <v>2</v>
      </c>
      <c r="AA1001" s="27">
        <f t="shared" si="49"/>
        <v>2</v>
      </c>
    </row>
    <row r="1002" spans="1:27" ht="409.6">
      <c r="A1002" s="2">
        <v>2615</v>
      </c>
      <c r="B1002" s="2" t="s">
        <v>3536</v>
      </c>
      <c r="C1002" s="2">
        <v>231</v>
      </c>
      <c r="E1002" s="128" t="s">
        <v>4851</v>
      </c>
      <c r="F1002" s="5" t="s">
        <v>3554</v>
      </c>
      <c r="G1002" s="5" t="s">
        <v>3188</v>
      </c>
      <c r="H1002" s="218" t="s">
        <v>4841</v>
      </c>
      <c r="I1002" s="37"/>
      <c r="J1002" s="218" t="s">
        <v>4842</v>
      </c>
      <c r="K1002" s="37"/>
      <c r="L1002" s="37"/>
      <c r="M1002" s="37"/>
      <c r="P1002" s="147">
        <v>3</v>
      </c>
      <c r="Q1002" s="148" t="s">
        <v>5419</v>
      </c>
      <c r="R1002" s="148"/>
      <c r="S1002" s="50">
        <v>1</v>
      </c>
      <c r="T1002" s="52"/>
      <c r="U1002" s="147"/>
      <c r="V1002" s="148"/>
      <c r="W1002" s="148"/>
      <c r="X1002" s="50"/>
      <c r="Y1002" s="52"/>
      <c r="Z1002" s="106">
        <f t="shared" si="48"/>
        <v>3</v>
      </c>
      <c r="AA1002" s="27">
        <f t="shared" si="49"/>
        <v>1</v>
      </c>
    </row>
    <row r="1003" spans="1:27" s="6" customFormat="1" ht="17">
      <c r="A1003" s="2" t="s">
        <v>489</v>
      </c>
      <c r="B1003" s="2" t="s">
        <v>489</v>
      </c>
      <c r="C1003" s="2" t="s">
        <v>489</v>
      </c>
      <c r="D1003" s="3"/>
      <c r="H1003" s="2"/>
      <c r="P1003" s="226"/>
      <c r="Q1003" s="226"/>
      <c r="R1003" s="226"/>
      <c r="S1003" s="226"/>
      <c r="T1003" s="226"/>
      <c r="U1003" s="226"/>
      <c r="V1003" s="226"/>
      <c r="W1003" s="226"/>
      <c r="X1003" s="226"/>
      <c r="Y1003" s="226"/>
    </row>
    <row r="1004" spans="1:27" s="6" customFormat="1" ht="17">
      <c r="A1004" s="2" t="s">
        <v>489</v>
      </c>
      <c r="B1004" s="2" t="s">
        <v>489</v>
      </c>
      <c r="C1004" s="2" t="s">
        <v>489</v>
      </c>
      <c r="D1004" s="3"/>
      <c r="H1004" s="2"/>
      <c r="P1004" s="226"/>
      <c r="Q1004" s="226"/>
      <c r="R1004" s="226"/>
      <c r="S1004" s="226"/>
      <c r="T1004" s="226"/>
      <c r="U1004" s="226"/>
      <c r="V1004" s="226"/>
      <c r="W1004" s="226"/>
      <c r="X1004" s="226"/>
      <c r="Y1004" s="226"/>
    </row>
    <row r="1005" spans="1:27" s="6" customFormat="1" ht="17">
      <c r="A1005" s="2" t="s">
        <v>489</v>
      </c>
      <c r="B1005" s="2" t="s">
        <v>489</v>
      </c>
      <c r="C1005" s="2"/>
      <c r="D1005" s="3" t="s">
        <v>489</v>
      </c>
      <c r="E1005" s="195" t="s">
        <v>116</v>
      </c>
      <c r="H1005" s="2"/>
      <c r="P1005" s="226"/>
      <c r="Q1005" s="226"/>
      <c r="R1005" s="226"/>
      <c r="S1005" s="226"/>
      <c r="T1005" s="226"/>
      <c r="U1005" s="226"/>
      <c r="V1005" s="226"/>
      <c r="W1005" s="226"/>
      <c r="X1005" s="226"/>
      <c r="Y1005" s="226"/>
      <c r="Z1005" s="6" t="str">
        <f t="shared" si="48"/>
        <v/>
      </c>
      <c r="AA1005" s="6" t="str">
        <f t="shared" si="49"/>
        <v/>
      </c>
    </row>
    <row r="1006" spans="1:27" ht="409.6">
      <c r="A1006" s="2">
        <v>2616</v>
      </c>
      <c r="B1006" s="2" t="s">
        <v>3555</v>
      </c>
      <c r="C1006" s="2">
        <v>230</v>
      </c>
      <c r="E1006" s="128" t="s">
        <v>4854</v>
      </c>
      <c r="F1006" s="5" t="s">
        <v>3556</v>
      </c>
      <c r="G1006" s="5" t="s">
        <v>3557</v>
      </c>
      <c r="H1006" s="218" t="s">
        <v>4852</v>
      </c>
      <c r="I1006" s="37"/>
      <c r="J1006" s="218" t="s">
        <v>4853</v>
      </c>
      <c r="K1006" s="37"/>
      <c r="L1006" s="37"/>
      <c r="M1006" s="37"/>
      <c r="P1006" s="147">
        <v>3</v>
      </c>
      <c r="Q1006" s="148" t="s">
        <v>5420</v>
      </c>
      <c r="R1006" s="148"/>
      <c r="S1006" s="50">
        <v>2.5</v>
      </c>
      <c r="T1006" s="52" t="s">
        <v>5570</v>
      </c>
      <c r="U1006" s="147"/>
      <c r="V1006" s="148"/>
      <c r="W1006" s="148"/>
      <c r="X1006" s="50"/>
      <c r="Y1006" s="52"/>
      <c r="Z1006" s="106">
        <f t="shared" si="48"/>
        <v>3</v>
      </c>
      <c r="AA1006" s="27">
        <f t="shared" si="49"/>
        <v>2.5</v>
      </c>
    </row>
    <row r="1007" spans="1:27" ht="409.6">
      <c r="A1007" s="2">
        <v>2617</v>
      </c>
      <c r="B1007" s="2" t="s">
        <v>3555</v>
      </c>
      <c r="C1007" s="2">
        <v>230</v>
      </c>
      <c r="E1007" s="128" t="s">
        <v>4855</v>
      </c>
      <c r="F1007" s="5" t="s">
        <v>3558</v>
      </c>
      <c r="G1007" s="5" t="s">
        <v>3559</v>
      </c>
      <c r="H1007" s="218" t="s">
        <v>4852</v>
      </c>
      <c r="I1007" s="37"/>
      <c r="J1007" s="218" t="s">
        <v>4853</v>
      </c>
      <c r="K1007" s="37"/>
      <c r="L1007" s="37"/>
      <c r="M1007" s="37"/>
      <c r="P1007" s="147">
        <v>2</v>
      </c>
      <c r="Q1007" s="148"/>
      <c r="R1007" s="148"/>
      <c r="S1007" s="50">
        <v>2</v>
      </c>
      <c r="T1007" s="52"/>
      <c r="U1007" s="147"/>
      <c r="V1007" s="148"/>
      <c r="W1007" s="148"/>
      <c r="X1007" s="50"/>
      <c r="Y1007" s="52"/>
      <c r="Z1007" s="106">
        <f t="shared" si="48"/>
        <v>2</v>
      </c>
      <c r="AA1007" s="27">
        <f t="shared" si="49"/>
        <v>2</v>
      </c>
    </row>
    <row r="1008" spans="1:27" ht="409.6">
      <c r="A1008" s="2">
        <v>2618</v>
      </c>
      <c r="B1008" s="2" t="s">
        <v>3555</v>
      </c>
      <c r="C1008" s="2">
        <v>230</v>
      </c>
      <c r="E1008" s="128" t="s">
        <v>4856</v>
      </c>
      <c r="F1008" s="5" t="s">
        <v>3560</v>
      </c>
      <c r="G1008" s="5" t="s">
        <v>3561</v>
      </c>
      <c r="H1008" s="218" t="s">
        <v>4852</v>
      </c>
      <c r="I1008" s="37"/>
      <c r="J1008" s="218" t="s">
        <v>4853</v>
      </c>
      <c r="K1008" s="37"/>
      <c r="L1008" s="37"/>
      <c r="M1008" s="37"/>
      <c r="P1008" s="147">
        <v>4</v>
      </c>
      <c r="Q1008" s="148" t="s">
        <v>5421</v>
      </c>
      <c r="R1008" s="148"/>
      <c r="S1008" s="50">
        <v>4</v>
      </c>
      <c r="T1008" s="52"/>
      <c r="U1008" s="147"/>
      <c r="V1008" s="148"/>
      <c r="W1008" s="148"/>
      <c r="X1008" s="50"/>
      <c r="Y1008" s="52"/>
      <c r="Z1008" s="106">
        <f t="shared" si="48"/>
        <v>4</v>
      </c>
      <c r="AA1008" s="27">
        <f t="shared" si="49"/>
        <v>4</v>
      </c>
    </row>
    <row r="1009" spans="1:27" ht="409.6">
      <c r="A1009" s="2">
        <v>2619</v>
      </c>
      <c r="B1009" s="2" t="s">
        <v>3555</v>
      </c>
      <c r="C1009" s="2">
        <v>230</v>
      </c>
      <c r="E1009" s="128" t="s">
        <v>4857</v>
      </c>
      <c r="F1009" s="5" t="s">
        <v>3562</v>
      </c>
      <c r="G1009" s="5" t="s">
        <v>3563</v>
      </c>
      <c r="H1009" s="218" t="s">
        <v>4852</v>
      </c>
      <c r="I1009" s="37"/>
      <c r="J1009" s="218" t="s">
        <v>4853</v>
      </c>
      <c r="K1009" s="37"/>
      <c r="L1009" s="37"/>
      <c r="M1009" s="37"/>
      <c r="P1009" s="147">
        <v>3</v>
      </c>
      <c r="Q1009" s="148" t="s">
        <v>5422</v>
      </c>
      <c r="R1009" s="148"/>
      <c r="S1009" s="50">
        <v>3</v>
      </c>
      <c r="T1009" s="52"/>
      <c r="U1009" s="147"/>
      <c r="V1009" s="148"/>
      <c r="W1009" s="148"/>
      <c r="X1009" s="50"/>
      <c r="Y1009" s="52"/>
      <c r="Z1009" s="106">
        <f t="shared" si="48"/>
        <v>3</v>
      </c>
      <c r="AA1009" s="27">
        <f t="shared" si="49"/>
        <v>3</v>
      </c>
    </row>
    <row r="1010" spans="1:27" s="6" customFormat="1" ht="17">
      <c r="A1010" s="2" t="s">
        <v>489</v>
      </c>
      <c r="B1010" s="2" t="s">
        <v>489</v>
      </c>
      <c r="C1010" s="2" t="s">
        <v>489</v>
      </c>
      <c r="D1010" s="3" t="s">
        <v>489</v>
      </c>
      <c r="H1010" s="2"/>
      <c r="P1010" s="226"/>
      <c r="Q1010" s="226"/>
      <c r="R1010" s="226"/>
      <c r="S1010" s="226"/>
      <c r="T1010" s="226"/>
      <c r="U1010" s="226"/>
      <c r="V1010" s="226"/>
      <c r="W1010" s="226"/>
      <c r="X1010" s="226"/>
      <c r="Y1010" s="226"/>
    </row>
    <row r="1011" spans="1:27" s="6" customFormat="1" ht="17">
      <c r="A1011" s="2" t="s">
        <v>489</v>
      </c>
      <c r="B1011" s="2" t="s">
        <v>489</v>
      </c>
      <c r="C1011" s="2" t="s">
        <v>489</v>
      </c>
      <c r="D1011" s="3" t="s">
        <v>489</v>
      </c>
      <c r="H1011" s="2"/>
      <c r="P1011" s="226"/>
      <c r="Q1011" s="226"/>
      <c r="R1011" s="226"/>
      <c r="S1011" s="226"/>
      <c r="T1011" s="226"/>
      <c r="U1011" s="226"/>
      <c r="V1011" s="226"/>
      <c r="W1011" s="226"/>
      <c r="X1011" s="226"/>
      <c r="Y1011" s="226"/>
    </row>
    <row r="1012" spans="1:27" s="6" customFormat="1" ht="17">
      <c r="A1012" s="2" t="s">
        <v>489</v>
      </c>
      <c r="B1012" s="2" t="s">
        <v>489</v>
      </c>
      <c r="C1012" s="2"/>
      <c r="D1012" s="3" t="s">
        <v>489</v>
      </c>
      <c r="E1012" s="195" t="s">
        <v>3564</v>
      </c>
      <c r="H1012" s="2"/>
      <c r="P1012" s="226"/>
      <c r="Q1012" s="226"/>
      <c r="R1012" s="226"/>
      <c r="S1012" s="226"/>
      <c r="T1012" s="226"/>
      <c r="U1012" s="226"/>
      <c r="V1012" s="226"/>
      <c r="W1012" s="226"/>
      <c r="X1012" s="226"/>
      <c r="Y1012" s="226"/>
      <c r="Z1012" s="6" t="str">
        <f t="shared" si="48"/>
        <v/>
      </c>
      <c r="AA1012" s="6" t="str">
        <f t="shared" si="49"/>
        <v/>
      </c>
    </row>
    <row r="1013" spans="1:27" ht="409.6">
      <c r="A1013" s="2">
        <v>2620</v>
      </c>
      <c r="B1013" s="2" t="s">
        <v>3565</v>
      </c>
      <c r="C1013" s="2">
        <v>232</v>
      </c>
      <c r="E1013" s="128" t="s">
        <v>4860</v>
      </c>
      <c r="F1013" s="5" t="s">
        <v>3566</v>
      </c>
      <c r="G1013" s="5" t="s">
        <v>3567</v>
      </c>
      <c r="H1013" s="218" t="s">
        <v>4858</v>
      </c>
      <c r="I1013" s="37"/>
      <c r="J1013" s="218" t="s">
        <v>4859</v>
      </c>
      <c r="K1013" s="37"/>
      <c r="L1013" s="37"/>
      <c r="M1013" s="37"/>
      <c r="P1013" s="147">
        <v>3</v>
      </c>
      <c r="Q1013" s="148" t="s">
        <v>5423</v>
      </c>
      <c r="R1013" s="148"/>
      <c r="S1013" s="50">
        <v>3</v>
      </c>
      <c r="T1013" s="52" t="s">
        <v>5571</v>
      </c>
      <c r="U1013" s="147"/>
      <c r="V1013" s="148"/>
      <c r="W1013" s="148"/>
      <c r="X1013" s="50"/>
      <c r="Y1013" s="52"/>
      <c r="Z1013" s="106">
        <f t="shared" si="48"/>
        <v>3</v>
      </c>
      <c r="AA1013" s="27">
        <f t="shared" si="49"/>
        <v>3</v>
      </c>
    </row>
    <row r="1014" spans="1:27" ht="409.6">
      <c r="A1014" s="2">
        <v>2621</v>
      </c>
      <c r="B1014" s="2" t="s">
        <v>3565</v>
      </c>
      <c r="C1014" s="2">
        <v>232</v>
      </c>
      <c r="E1014" s="128" t="s">
        <v>4861</v>
      </c>
      <c r="F1014" s="5" t="s">
        <v>3568</v>
      </c>
      <c r="G1014" s="5" t="s">
        <v>3569</v>
      </c>
      <c r="H1014" s="218" t="s">
        <v>4858</v>
      </c>
      <c r="I1014" s="37"/>
      <c r="J1014" s="218" t="s">
        <v>4859</v>
      </c>
      <c r="K1014" s="37"/>
      <c r="L1014" s="37"/>
      <c r="M1014" s="37"/>
      <c r="P1014" s="147">
        <v>4</v>
      </c>
      <c r="Q1014" s="148" t="s">
        <v>5424</v>
      </c>
      <c r="R1014" s="148"/>
      <c r="S1014" s="50">
        <v>3</v>
      </c>
      <c r="T1014" s="52" t="s">
        <v>5571</v>
      </c>
      <c r="U1014" s="147"/>
      <c r="V1014" s="148"/>
      <c r="W1014" s="148"/>
      <c r="X1014" s="50"/>
      <c r="Y1014" s="52"/>
      <c r="Z1014" s="106">
        <f t="shared" si="48"/>
        <v>4</v>
      </c>
      <c r="AA1014" s="27">
        <f t="shared" si="49"/>
        <v>3</v>
      </c>
    </row>
    <row r="1015" spans="1:27" ht="409.6">
      <c r="A1015" s="2">
        <v>2622</v>
      </c>
      <c r="B1015" s="2" t="s">
        <v>3565</v>
      </c>
      <c r="C1015" s="2">
        <v>232</v>
      </c>
      <c r="E1015" s="128" t="s">
        <v>4862</v>
      </c>
      <c r="F1015" s="5" t="s">
        <v>3570</v>
      </c>
      <c r="G1015" s="5" t="s">
        <v>3571</v>
      </c>
      <c r="H1015" s="218" t="s">
        <v>4858</v>
      </c>
      <c r="I1015" s="37"/>
      <c r="J1015" s="218" t="s">
        <v>4859</v>
      </c>
      <c r="K1015" s="37"/>
      <c r="L1015" s="37"/>
      <c r="M1015" s="37"/>
      <c r="P1015" s="147">
        <v>3</v>
      </c>
      <c r="Q1015" s="148" t="s">
        <v>5425</v>
      </c>
      <c r="R1015" s="148"/>
      <c r="S1015" s="50">
        <v>3</v>
      </c>
      <c r="T1015" s="52"/>
      <c r="U1015" s="147"/>
      <c r="V1015" s="148"/>
      <c r="W1015" s="148"/>
      <c r="X1015" s="50"/>
      <c r="Y1015" s="52"/>
      <c r="Z1015" s="106">
        <f t="shared" si="48"/>
        <v>3</v>
      </c>
      <c r="AA1015" s="27">
        <f t="shared" si="49"/>
        <v>3</v>
      </c>
    </row>
    <row r="1016" spans="1:27" ht="409.6">
      <c r="A1016" s="2">
        <v>2623</v>
      </c>
      <c r="B1016" s="2" t="s">
        <v>3565</v>
      </c>
      <c r="C1016" s="2">
        <v>232</v>
      </c>
      <c r="E1016" s="128" t="s">
        <v>4863</v>
      </c>
      <c r="F1016" s="5" t="s">
        <v>3572</v>
      </c>
      <c r="G1016" s="5" t="s">
        <v>3573</v>
      </c>
      <c r="H1016" s="218" t="s">
        <v>4858</v>
      </c>
      <c r="I1016" s="37"/>
      <c r="J1016" s="218" t="s">
        <v>4859</v>
      </c>
      <c r="K1016" s="37"/>
      <c r="L1016" s="37"/>
      <c r="M1016" s="37"/>
      <c r="P1016" s="147">
        <v>4</v>
      </c>
      <c r="Q1016" s="148" t="s">
        <v>5426</v>
      </c>
      <c r="R1016" s="148"/>
      <c r="S1016" s="50">
        <v>3</v>
      </c>
      <c r="T1016" s="52"/>
      <c r="U1016" s="147"/>
      <c r="V1016" s="148"/>
      <c r="W1016" s="148"/>
      <c r="X1016" s="50"/>
      <c r="Y1016" s="52"/>
      <c r="Z1016" s="106">
        <f t="shared" si="48"/>
        <v>4</v>
      </c>
      <c r="AA1016" s="27">
        <f t="shared" si="49"/>
        <v>3</v>
      </c>
    </row>
    <row r="1017" spans="1:27" ht="409.6">
      <c r="A1017" s="2">
        <v>2624</v>
      </c>
      <c r="B1017" s="2" t="s">
        <v>3565</v>
      </c>
      <c r="C1017" s="2">
        <v>232</v>
      </c>
      <c r="E1017" s="128" t="s">
        <v>4864</v>
      </c>
      <c r="F1017" s="5" t="s">
        <v>3574</v>
      </c>
      <c r="G1017" s="5" t="s">
        <v>3575</v>
      </c>
      <c r="H1017" s="218" t="s">
        <v>4858</v>
      </c>
      <c r="I1017" s="37"/>
      <c r="J1017" s="218" t="s">
        <v>4859</v>
      </c>
      <c r="K1017" s="37"/>
      <c r="L1017" s="37"/>
      <c r="M1017" s="37"/>
      <c r="P1017" s="147">
        <v>1</v>
      </c>
      <c r="Q1017" s="148"/>
      <c r="R1017" s="148"/>
      <c r="S1017" s="50">
        <v>1</v>
      </c>
      <c r="T1017" s="52"/>
      <c r="U1017" s="147"/>
      <c r="V1017" s="148"/>
      <c r="W1017" s="148"/>
      <c r="X1017" s="50"/>
      <c r="Y1017" s="52"/>
      <c r="Z1017" s="106">
        <f t="shared" si="48"/>
        <v>1</v>
      </c>
      <c r="AA1017" s="27">
        <f t="shared" si="49"/>
        <v>1</v>
      </c>
    </row>
    <row r="1018" spans="1:27" ht="409.6">
      <c r="A1018" s="2">
        <v>2625</v>
      </c>
      <c r="B1018" s="2" t="s">
        <v>3565</v>
      </c>
      <c r="C1018" s="2">
        <v>232</v>
      </c>
      <c r="E1018" s="128" t="s">
        <v>4865</v>
      </c>
      <c r="F1018" s="5" t="s">
        <v>3576</v>
      </c>
      <c r="G1018" s="5" t="s">
        <v>3188</v>
      </c>
      <c r="H1018" s="218" t="s">
        <v>4858</v>
      </c>
      <c r="I1018" s="37"/>
      <c r="J1018" s="218" t="s">
        <v>4859</v>
      </c>
      <c r="K1018" s="37"/>
      <c r="L1018" s="37"/>
      <c r="M1018" s="37"/>
      <c r="P1018" s="147">
        <v>4</v>
      </c>
      <c r="Q1018" s="148" t="s">
        <v>5427</v>
      </c>
      <c r="R1018" s="148"/>
      <c r="S1018" s="50">
        <v>4</v>
      </c>
      <c r="T1018" s="52"/>
      <c r="U1018" s="147"/>
      <c r="V1018" s="148"/>
      <c r="W1018" s="148"/>
      <c r="X1018" s="50"/>
      <c r="Y1018" s="52"/>
      <c r="Z1018" s="106">
        <f t="shared" si="48"/>
        <v>4</v>
      </c>
      <c r="AA1018" s="27">
        <f t="shared" si="49"/>
        <v>4</v>
      </c>
    </row>
    <row r="1019" spans="1:27" s="6" customFormat="1" ht="17">
      <c r="A1019" s="2" t="s">
        <v>489</v>
      </c>
      <c r="B1019" s="2" t="s">
        <v>489</v>
      </c>
      <c r="C1019" s="2" t="s">
        <v>489</v>
      </c>
      <c r="D1019" s="3" t="s">
        <v>489</v>
      </c>
      <c r="H1019" s="2"/>
      <c r="P1019" s="226"/>
      <c r="Q1019" s="226"/>
      <c r="R1019" s="226"/>
      <c r="S1019" s="226"/>
      <c r="T1019" s="226"/>
      <c r="U1019" s="226"/>
      <c r="V1019" s="226"/>
      <c r="W1019" s="226"/>
      <c r="X1019" s="226"/>
      <c r="Y1019" s="226"/>
    </row>
    <row r="1020" spans="1:27" s="6" customFormat="1" ht="17">
      <c r="A1020" s="2" t="s">
        <v>489</v>
      </c>
      <c r="B1020" s="2" t="s">
        <v>489</v>
      </c>
      <c r="C1020" s="2" t="s">
        <v>489</v>
      </c>
      <c r="D1020" s="3" t="s">
        <v>489</v>
      </c>
      <c r="H1020" s="2"/>
      <c r="P1020" s="226"/>
      <c r="Q1020" s="226"/>
      <c r="R1020" s="226"/>
      <c r="S1020" s="226"/>
      <c r="T1020" s="226"/>
      <c r="U1020" s="226"/>
      <c r="V1020" s="226"/>
      <c r="W1020" s="226"/>
      <c r="X1020" s="226"/>
      <c r="Y1020" s="226"/>
    </row>
    <row r="1021" spans="1:27" s="6" customFormat="1" ht="17">
      <c r="A1021" s="2" t="s">
        <v>489</v>
      </c>
      <c r="B1021" s="2" t="s">
        <v>489</v>
      </c>
      <c r="C1021" s="2"/>
      <c r="D1021" s="3" t="s">
        <v>489</v>
      </c>
      <c r="E1021" s="195" t="s">
        <v>3577</v>
      </c>
      <c r="H1021" s="2"/>
      <c r="P1021" s="226"/>
      <c r="Q1021" s="226"/>
      <c r="R1021" s="226"/>
      <c r="S1021" s="226"/>
      <c r="T1021" s="226"/>
      <c r="U1021" s="226"/>
      <c r="V1021" s="226"/>
      <c r="W1021" s="226"/>
      <c r="X1021" s="226"/>
      <c r="Y1021" s="226"/>
      <c r="Z1021" s="6" t="str">
        <f t="shared" si="48"/>
        <v/>
      </c>
      <c r="AA1021" s="6" t="str">
        <f t="shared" si="49"/>
        <v/>
      </c>
    </row>
    <row r="1022" spans="1:27" ht="204">
      <c r="A1022" s="2">
        <v>2626</v>
      </c>
      <c r="B1022" s="2" t="s">
        <v>3578</v>
      </c>
      <c r="C1022" s="2">
        <v>234</v>
      </c>
      <c r="D1022" s="3" t="s">
        <v>34</v>
      </c>
      <c r="E1022" s="5" t="s">
        <v>3579</v>
      </c>
      <c r="F1022" s="5" t="s">
        <v>3580</v>
      </c>
      <c r="G1022" s="5" t="s">
        <v>3581</v>
      </c>
      <c r="H1022" s="218" t="s">
        <v>4866</v>
      </c>
      <c r="I1022" s="218" t="s">
        <v>4867</v>
      </c>
      <c r="J1022" s="37"/>
      <c r="K1022" s="37"/>
      <c r="L1022" s="37"/>
      <c r="M1022" s="37"/>
      <c r="N1022" s="220">
        <v>4</v>
      </c>
      <c r="O1022" s="220">
        <v>2</v>
      </c>
      <c r="P1022" s="147">
        <v>3</v>
      </c>
      <c r="Q1022" s="148" t="s">
        <v>5428</v>
      </c>
      <c r="R1022" s="148"/>
      <c r="S1022" s="50">
        <v>3</v>
      </c>
      <c r="T1022" s="52"/>
      <c r="U1022" s="147"/>
      <c r="V1022" s="148"/>
      <c r="W1022" s="148"/>
      <c r="X1022" s="50"/>
      <c r="Y1022" s="52"/>
      <c r="Z1022" s="106">
        <f t="shared" si="48"/>
        <v>3</v>
      </c>
      <c r="AA1022" s="27">
        <f t="shared" si="49"/>
        <v>3</v>
      </c>
    </row>
    <row r="1023" spans="1:27" s="6" customFormat="1" ht="17">
      <c r="A1023" s="2" t="s">
        <v>489</v>
      </c>
      <c r="B1023" s="2" t="s">
        <v>489</v>
      </c>
      <c r="C1023" s="2" t="s">
        <v>489</v>
      </c>
      <c r="D1023" s="3" t="s">
        <v>489</v>
      </c>
      <c r="H1023" s="2"/>
      <c r="P1023" s="226"/>
      <c r="Q1023" s="226"/>
      <c r="R1023" s="226"/>
      <c r="S1023" s="226"/>
      <c r="T1023" s="226"/>
      <c r="U1023" s="226"/>
      <c r="V1023" s="226"/>
      <c r="W1023" s="226"/>
      <c r="X1023" s="226"/>
      <c r="Y1023" s="226"/>
    </row>
    <row r="1024" spans="1:27" s="6" customFormat="1" ht="17">
      <c r="A1024" s="2" t="s">
        <v>489</v>
      </c>
      <c r="B1024" s="2" t="s">
        <v>489</v>
      </c>
      <c r="C1024" s="2" t="s">
        <v>489</v>
      </c>
      <c r="D1024" s="3" t="s">
        <v>489</v>
      </c>
      <c r="H1024" s="2"/>
      <c r="P1024" s="226"/>
      <c r="Q1024" s="226"/>
      <c r="R1024" s="226"/>
      <c r="S1024" s="226"/>
      <c r="T1024" s="226"/>
      <c r="U1024" s="226"/>
      <c r="V1024" s="226"/>
      <c r="W1024" s="226"/>
      <c r="X1024" s="226"/>
      <c r="Y1024" s="226"/>
    </row>
    <row r="1025" spans="1:27" s="6" customFormat="1" ht="17">
      <c r="A1025" s="2" t="s">
        <v>489</v>
      </c>
      <c r="B1025" s="2" t="s">
        <v>489</v>
      </c>
      <c r="C1025" s="2"/>
      <c r="D1025" s="3" t="s">
        <v>489</v>
      </c>
      <c r="E1025" s="195" t="s">
        <v>120</v>
      </c>
      <c r="H1025" s="2"/>
      <c r="P1025" s="226"/>
      <c r="Q1025" s="226"/>
      <c r="R1025" s="226"/>
      <c r="S1025" s="226"/>
      <c r="T1025" s="226"/>
      <c r="U1025" s="226"/>
      <c r="V1025" s="226"/>
      <c r="W1025" s="226"/>
      <c r="X1025" s="226"/>
      <c r="Y1025" s="226"/>
      <c r="Z1025" s="6" t="str">
        <f t="shared" si="48"/>
        <v/>
      </c>
      <c r="AA1025" s="6" t="str">
        <f t="shared" si="49"/>
        <v/>
      </c>
    </row>
    <row r="1026" spans="1:27" ht="409.6">
      <c r="A1026" s="2">
        <v>2627</v>
      </c>
      <c r="B1026" s="2" t="s">
        <v>3582</v>
      </c>
      <c r="C1026" s="2">
        <v>235</v>
      </c>
      <c r="D1026" s="3" t="s">
        <v>34</v>
      </c>
      <c r="E1026" s="5" t="s">
        <v>3326</v>
      </c>
      <c r="F1026" s="5" t="s">
        <v>3583</v>
      </c>
      <c r="G1026" s="5" t="s">
        <v>3584</v>
      </c>
      <c r="H1026" s="218" t="s">
        <v>4868</v>
      </c>
      <c r="I1026" s="37"/>
      <c r="J1026" s="37"/>
      <c r="K1026" s="37"/>
      <c r="L1026" s="37"/>
      <c r="M1026" s="37"/>
      <c r="N1026" s="220">
        <v>5</v>
      </c>
      <c r="O1026" s="220">
        <v>3</v>
      </c>
      <c r="P1026" s="147">
        <v>4</v>
      </c>
      <c r="Q1026" s="148" t="s">
        <v>5429</v>
      </c>
      <c r="R1026" s="148"/>
      <c r="S1026" s="50">
        <v>2.5</v>
      </c>
      <c r="T1026" s="52"/>
      <c r="U1026" s="147"/>
      <c r="V1026" s="148"/>
      <c r="W1026" s="148"/>
      <c r="X1026" s="50"/>
      <c r="Y1026" s="52"/>
      <c r="Z1026" s="106">
        <f t="shared" si="48"/>
        <v>4</v>
      </c>
      <c r="AA1026" s="27">
        <f t="shared" si="49"/>
        <v>2.5</v>
      </c>
    </row>
    <row r="1027" spans="1:27" s="6" customFormat="1" ht="17">
      <c r="A1027" s="2" t="s">
        <v>489</v>
      </c>
      <c r="B1027" s="2" t="s">
        <v>489</v>
      </c>
      <c r="C1027" s="2" t="s">
        <v>489</v>
      </c>
      <c r="D1027" s="3" t="s">
        <v>489</v>
      </c>
      <c r="H1027" s="2"/>
      <c r="P1027" s="226"/>
      <c r="Q1027" s="226"/>
      <c r="R1027" s="226"/>
      <c r="S1027" s="226"/>
      <c r="T1027" s="226"/>
      <c r="U1027" s="226"/>
      <c r="V1027" s="226"/>
      <c r="W1027" s="226"/>
      <c r="X1027" s="226"/>
      <c r="Y1027" s="226"/>
    </row>
    <row r="1028" spans="1:27" s="6" customFormat="1" ht="17">
      <c r="A1028" s="2" t="s">
        <v>489</v>
      </c>
      <c r="B1028" s="2" t="s">
        <v>489</v>
      </c>
      <c r="C1028" s="2" t="s">
        <v>489</v>
      </c>
      <c r="D1028" s="3" t="s">
        <v>489</v>
      </c>
      <c r="H1028" s="2"/>
      <c r="P1028" s="226"/>
      <c r="Q1028" s="226"/>
      <c r="R1028" s="226"/>
      <c r="S1028" s="226"/>
      <c r="T1028" s="226"/>
      <c r="U1028" s="226"/>
      <c r="V1028" s="226"/>
      <c r="W1028" s="226"/>
      <c r="X1028" s="226"/>
      <c r="Y1028" s="226"/>
    </row>
    <row r="1029" spans="1:27" s="6" customFormat="1" ht="17">
      <c r="A1029" s="2" t="s">
        <v>489</v>
      </c>
      <c r="B1029" s="2" t="s">
        <v>489</v>
      </c>
      <c r="C1029" s="2"/>
      <c r="D1029" s="3" t="s">
        <v>489</v>
      </c>
      <c r="E1029" s="195" t="s">
        <v>121</v>
      </c>
      <c r="H1029" s="2"/>
      <c r="P1029" s="226"/>
      <c r="Q1029" s="226"/>
      <c r="R1029" s="226"/>
      <c r="S1029" s="226"/>
      <c r="T1029" s="226"/>
      <c r="U1029" s="226"/>
      <c r="V1029" s="226"/>
      <c r="W1029" s="226"/>
      <c r="X1029" s="226"/>
      <c r="Y1029" s="226"/>
      <c r="Z1029" s="6" t="str">
        <f t="shared" si="48"/>
        <v/>
      </c>
      <c r="AA1029" s="6" t="str">
        <f t="shared" si="49"/>
        <v/>
      </c>
    </row>
    <row r="1030" spans="1:27" ht="255">
      <c r="A1030" s="2">
        <v>2628</v>
      </c>
      <c r="B1030" s="2" t="s">
        <v>3585</v>
      </c>
      <c r="C1030" s="2">
        <v>236</v>
      </c>
      <c r="D1030" s="3" t="s">
        <v>34</v>
      </c>
      <c r="E1030" s="5" t="s">
        <v>3586</v>
      </c>
      <c r="F1030" s="5" t="s">
        <v>3587</v>
      </c>
      <c r="G1030" s="5" t="s">
        <v>3231</v>
      </c>
      <c r="H1030" s="218" t="s">
        <v>4869</v>
      </c>
      <c r="I1030" s="218" t="s">
        <v>4870</v>
      </c>
      <c r="J1030" s="37"/>
      <c r="K1030" s="37"/>
      <c r="L1030" s="37"/>
      <c r="M1030" s="37"/>
      <c r="N1030" s="220">
        <v>4</v>
      </c>
      <c r="O1030" s="220">
        <v>3</v>
      </c>
      <c r="P1030" s="147">
        <v>3</v>
      </c>
      <c r="Q1030" s="148" t="s">
        <v>5430</v>
      </c>
      <c r="R1030" s="148"/>
      <c r="S1030" s="50">
        <v>2</v>
      </c>
      <c r="T1030" s="52"/>
      <c r="U1030" s="147"/>
      <c r="V1030" s="148"/>
      <c r="W1030" s="148"/>
      <c r="X1030" s="50"/>
      <c r="Y1030" s="52"/>
      <c r="Z1030" s="106">
        <f t="shared" si="48"/>
        <v>3</v>
      </c>
      <c r="AA1030" s="27">
        <f t="shared" si="49"/>
        <v>2</v>
      </c>
    </row>
    <row r="1031" spans="1:27" s="6" customFormat="1" ht="17">
      <c r="A1031" s="2" t="s">
        <v>489</v>
      </c>
      <c r="B1031" s="2" t="s">
        <v>489</v>
      </c>
      <c r="C1031" s="2" t="s">
        <v>489</v>
      </c>
      <c r="D1031" s="3" t="s">
        <v>489</v>
      </c>
      <c r="H1031" s="2"/>
      <c r="P1031" s="226"/>
      <c r="Q1031" s="226"/>
      <c r="R1031" s="226"/>
      <c r="S1031" s="226"/>
      <c r="T1031" s="226"/>
      <c r="U1031" s="226"/>
      <c r="V1031" s="226"/>
      <c r="W1031" s="226"/>
      <c r="X1031" s="226"/>
      <c r="Y1031" s="226"/>
    </row>
    <row r="1032" spans="1:27" s="6" customFormat="1" ht="17">
      <c r="A1032" s="2" t="s">
        <v>489</v>
      </c>
      <c r="B1032" s="2" t="s">
        <v>489</v>
      </c>
      <c r="C1032" s="2" t="s">
        <v>489</v>
      </c>
      <c r="D1032" s="3" t="s">
        <v>489</v>
      </c>
      <c r="H1032" s="2"/>
      <c r="P1032" s="226"/>
      <c r="Q1032" s="226"/>
      <c r="R1032" s="226"/>
      <c r="S1032" s="226"/>
      <c r="T1032" s="226"/>
      <c r="U1032" s="226"/>
      <c r="V1032" s="226"/>
      <c r="W1032" s="226"/>
      <c r="X1032" s="226"/>
      <c r="Y1032" s="226"/>
    </row>
    <row r="1033" spans="1:27" ht="19">
      <c r="A1033" s="2" t="s">
        <v>489</v>
      </c>
      <c r="B1033" s="2" t="s">
        <v>489</v>
      </c>
      <c r="E1033" s="231" t="s">
        <v>3588</v>
      </c>
      <c r="F1033" s="231"/>
      <c r="G1033" s="231"/>
      <c r="P1033" s="226"/>
      <c r="Q1033" s="226"/>
      <c r="R1033" s="226"/>
      <c r="S1033" s="226"/>
      <c r="T1033" s="226"/>
      <c r="U1033" s="226"/>
      <c r="V1033" s="226"/>
      <c r="W1033" s="226"/>
      <c r="X1033" s="226"/>
      <c r="Y1033" s="226"/>
      <c r="Z1033" s="6" t="str">
        <f t="shared" si="48"/>
        <v/>
      </c>
      <c r="AA1033" s="6" t="str">
        <f t="shared" si="49"/>
        <v/>
      </c>
    </row>
    <row r="1034" spans="1:27" s="6" customFormat="1" ht="34">
      <c r="A1034" s="2" t="s">
        <v>489</v>
      </c>
      <c r="B1034" s="2" t="s">
        <v>489</v>
      </c>
      <c r="C1034" s="2"/>
      <c r="D1034" s="3" t="s">
        <v>489</v>
      </c>
      <c r="E1034" s="195" t="s">
        <v>3589</v>
      </c>
      <c r="H1034" s="2"/>
      <c r="P1034" s="226"/>
      <c r="Q1034" s="226"/>
      <c r="R1034" s="226"/>
      <c r="S1034" s="226"/>
      <c r="T1034" s="226"/>
      <c r="U1034" s="226"/>
      <c r="V1034" s="226"/>
      <c r="W1034" s="226"/>
      <c r="X1034" s="226"/>
      <c r="Y1034" s="226"/>
      <c r="Z1034" s="6" t="str">
        <f t="shared" si="48"/>
        <v/>
      </c>
      <c r="AA1034" s="6" t="str">
        <f t="shared" si="49"/>
        <v/>
      </c>
    </row>
    <row r="1035" spans="1:27" ht="238">
      <c r="A1035" s="2">
        <v>2629</v>
      </c>
      <c r="B1035" s="2" t="s">
        <v>3590</v>
      </c>
      <c r="C1035" s="2">
        <v>237</v>
      </c>
      <c r="E1035" s="128" t="s">
        <v>4872</v>
      </c>
      <c r="F1035" s="5" t="s">
        <v>3591</v>
      </c>
      <c r="G1035" s="5" t="s">
        <v>3473</v>
      </c>
      <c r="H1035" s="218" t="s">
        <v>4871</v>
      </c>
      <c r="I1035" s="37"/>
      <c r="J1035" s="37"/>
      <c r="K1035" s="37"/>
      <c r="L1035" s="37"/>
      <c r="M1035" s="37"/>
      <c r="P1035" s="147">
        <v>2</v>
      </c>
      <c r="Q1035" s="148" t="s">
        <v>5431</v>
      </c>
      <c r="R1035" s="148"/>
      <c r="S1035" s="50">
        <v>2</v>
      </c>
      <c r="T1035" s="52"/>
      <c r="U1035" s="147"/>
      <c r="V1035" s="148"/>
      <c r="W1035" s="148"/>
      <c r="X1035" s="50"/>
      <c r="Y1035" s="52"/>
      <c r="Z1035" s="106">
        <f t="shared" si="48"/>
        <v>2</v>
      </c>
      <c r="AA1035" s="27">
        <f t="shared" si="49"/>
        <v>2</v>
      </c>
    </row>
    <row r="1036" spans="1:27" ht="238">
      <c r="A1036" s="2">
        <v>2630</v>
      </c>
      <c r="B1036" s="2" t="s">
        <v>3590</v>
      </c>
      <c r="C1036" s="2">
        <v>237</v>
      </c>
      <c r="D1036" s="3" t="s">
        <v>34</v>
      </c>
      <c r="E1036" s="5" t="s">
        <v>3592</v>
      </c>
      <c r="F1036" s="5" t="s">
        <v>3593</v>
      </c>
      <c r="G1036" s="5" t="s">
        <v>3594</v>
      </c>
      <c r="H1036" s="218" t="s">
        <v>4871</v>
      </c>
      <c r="I1036" s="37"/>
      <c r="J1036" s="37"/>
      <c r="K1036" s="37"/>
      <c r="L1036" s="37"/>
      <c r="M1036" s="37"/>
      <c r="N1036" s="220">
        <v>3</v>
      </c>
      <c r="O1036" s="220">
        <v>3</v>
      </c>
      <c r="P1036" s="147">
        <v>3</v>
      </c>
      <c r="Q1036" s="148" t="s">
        <v>5432</v>
      </c>
      <c r="R1036" s="148"/>
      <c r="S1036" s="50">
        <v>2</v>
      </c>
      <c r="T1036" s="52"/>
      <c r="U1036" s="147"/>
      <c r="V1036" s="148"/>
      <c r="W1036" s="148"/>
      <c r="X1036" s="50"/>
      <c r="Y1036" s="52"/>
      <c r="Z1036" s="106">
        <f t="shared" si="48"/>
        <v>3</v>
      </c>
      <c r="AA1036" s="27">
        <f t="shared" si="49"/>
        <v>2</v>
      </c>
    </row>
    <row r="1037" spans="1:27" ht="238">
      <c r="A1037" s="2">
        <v>2631</v>
      </c>
      <c r="B1037" s="2" t="s">
        <v>3590</v>
      </c>
      <c r="C1037" s="2">
        <v>237</v>
      </c>
      <c r="E1037" s="128" t="s">
        <v>4873</v>
      </c>
      <c r="F1037" s="5" t="s">
        <v>3595</v>
      </c>
      <c r="G1037" s="5" t="s">
        <v>3596</v>
      </c>
      <c r="H1037" s="218" t="s">
        <v>4871</v>
      </c>
      <c r="I1037" s="37"/>
      <c r="J1037" s="37"/>
      <c r="K1037" s="37"/>
      <c r="L1037" s="37"/>
      <c r="M1037" s="37"/>
      <c r="P1037" s="147">
        <v>1</v>
      </c>
      <c r="Q1037" s="148"/>
      <c r="R1037" s="148"/>
      <c r="S1037" s="50">
        <v>1</v>
      </c>
      <c r="T1037" s="52"/>
      <c r="U1037" s="147"/>
      <c r="V1037" s="148"/>
      <c r="W1037" s="148"/>
      <c r="X1037" s="50"/>
      <c r="Y1037" s="52"/>
      <c r="Z1037" s="106">
        <f t="shared" ref="Z1037:Z1100" si="50">IF(U1037&lt;&gt;"",U1037,IF(P1037&lt;&gt;"",P1037,IF(N1037&lt;&gt;"",N1037,"")))</f>
        <v>1</v>
      </c>
      <c r="AA1037" s="27">
        <f t="shared" ref="AA1037:AA1100" si="51">IF(X1037&lt;&gt;"",X1037,IF(S1037&lt;&gt;"",S1037,IF(O1037&lt;&gt;"",O1037,"")))</f>
        <v>1</v>
      </c>
    </row>
    <row r="1038" spans="1:27" s="6" customFormat="1" ht="17">
      <c r="A1038" s="2" t="s">
        <v>489</v>
      </c>
      <c r="B1038" s="2" t="s">
        <v>489</v>
      </c>
      <c r="C1038" s="2" t="s">
        <v>489</v>
      </c>
      <c r="D1038" s="3" t="s">
        <v>489</v>
      </c>
      <c r="H1038" s="2"/>
      <c r="P1038" s="226"/>
      <c r="Q1038" s="226"/>
      <c r="R1038" s="226"/>
      <c r="S1038" s="226"/>
      <c r="T1038" s="226"/>
      <c r="U1038" s="226"/>
      <c r="V1038" s="226"/>
      <c r="W1038" s="226"/>
      <c r="X1038" s="226"/>
      <c r="Y1038" s="226"/>
    </row>
    <row r="1039" spans="1:27" s="6" customFormat="1" ht="17">
      <c r="A1039" s="2" t="s">
        <v>489</v>
      </c>
      <c r="B1039" s="2" t="s">
        <v>489</v>
      </c>
      <c r="C1039" s="2" t="s">
        <v>489</v>
      </c>
      <c r="D1039" s="3" t="s">
        <v>489</v>
      </c>
      <c r="H1039" s="2"/>
      <c r="P1039" s="226"/>
      <c r="Q1039" s="226"/>
      <c r="R1039" s="226"/>
      <c r="S1039" s="226"/>
      <c r="T1039" s="226"/>
      <c r="U1039" s="226"/>
      <c r="V1039" s="226"/>
      <c r="W1039" s="226"/>
      <c r="X1039" s="226"/>
      <c r="Y1039" s="226"/>
    </row>
    <row r="1040" spans="1:27" s="6" customFormat="1" ht="17">
      <c r="A1040" s="2" t="s">
        <v>489</v>
      </c>
      <c r="B1040" s="2" t="s">
        <v>489</v>
      </c>
      <c r="C1040" s="2"/>
      <c r="D1040" s="3" t="s">
        <v>489</v>
      </c>
      <c r="E1040" s="195" t="s">
        <v>122</v>
      </c>
      <c r="H1040" s="2"/>
      <c r="P1040" s="226"/>
      <c r="Q1040" s="226"/>
      <c r="R1040" s="226"/>
      <c r="S1040" s="226"/>
      <c r="T1040" s="226"/>
      <c r="U1040" s="226"/>
      <c r="V1040" s="226"/>
      <c r="W1040" s="226"/>
      <c r="X1040" s="226"/>
      <c r="Y1040" s="226"/>
      <c r="Z1040" s="6" t="str">
        <f t="shared" si="50"/>
        <v/>
      </c>
      <c r="AA1040" s="6" t="str">
        <f t="shared" si="51"/>
        <v/>
      </c>
    </row>
    <row r="1041" spans="1:27" ht="221">
      <c r="A1041" s="2">
        <v>2632</v>
      </c>
      <c r="B1041" s="2" t="s">
        <v>2199</v>
      </c>
      <c r="C1041" s="2">
        <v>238</v>
      </c>
      <c r="E1041" s="128" t="s">
        <v>4874</v>
      </c>
      <c r="F1041" s="5" t="s">
        <v>3597</v>
      </c>
      <c r="G1041" s="5" t="s">
        <v>3598</v>
      </c>
      <c r="H1041" s="218" t="s">
        <v>3818</v>
      </c>
      <c r="I1041" s="37"/>
      <c r="J1041" s="37"/>
      <c r="K1041" s="37"/>
      <c r="L1041" s="37"/>
      <c r="M1041" s="37"/>
      <c r="P1041" s="147">
        <v>3</v>
      </c>
      <c r="Q1041" s="148" t="s">
        <v>5433</v>
      </c>
      <c r="R1041" s="148"/>
      <c r="S1041" s="50">
        <v>2</v>
      </c>
      <c r="T1041" s="52" t="s">
        <v>5572</v>
      </c>
      <c r="U1041" s="147"/>
      <c r="V1041" s="148"/>
      <c r="W1041" s="148"/>
      <c r="X1041" s="50"/>
      <c r="Y1041" s="52"/>
      <c r="Z1041" s="106">
        <f t="shared" si="50"/>
        <v>3</v>
      </c>
      <c r="AA1041" s="27">
        <f t="shared" si="51"/>
        <v>2</v>
      </c>
    </row>
    <row r="1042" spans="1:27" ht="187">
      <c r="A1042" s="2">
        <v>2633</v>
      </c>
      <c r="B1042" s="2" t="s">
        <v>2199</v>
      </c>
      <c r="C1042" s="2">
        <v>238</v>
      </c>
      <c r="E1042" s="128" t="s">
        <v>4875</v>
      </c>
      <c r="F1042" s="5" t="s">
        <v>3599</v>
      </c>
      <c r="G1042" s="5" t="s">
        <v>3600</v>
      </c>
      <c r="H1042" s="218" t="s">
        <v>3818</v>
      </c>
      <c r="I1042" s="37"/>
      <c r="J1042" s="37"/>
      <c r="K1042" s="37"/>
      <c r="L1042" s="37"/>
      <c r="M1042" s="37"/>
      <c r="P1042" s="147">
        <v>3</v>
      </c>
      <c r="Q1042" s="148" t="s">
        <v>5434</v>
      </c>
      <c r="R1042" s="148"/>
      <c r="S1042" s="50">
        <v>2</v>
      </c>
      <c r="T1042" s="52"/>
      <c r="U1042" s="147"/>
      <c r="V1042" s="148"/>
      <c r="W1042" s="148"/>
      <c r="X1042" s="50"/>
      <c r="Y1042" s="52"/>
      <c r="Z1042" s="106">
        <f t="shared" si="50"/>
        <v>3</v>
      </c>
      <c r="AA1042" s="27">
        <f t="shared" si="51"/>
        <v>2</v>
      </c>
    </row>
    <row r="1043" spans="1:27" ht="153">
      <c r="A1043" s="2">
        <v>2634</v>
      </c>
      <c r="B1043" s="2" t="s">
        <v>2199</v>
      </c>
      <c r="C1043" s="2">
        <v>238</v>
      </c>
      <c r="E1043" s="128" t="s">
        <v>4876</v>
      </c>
      <c r="F1043" s="5" t="s">
        <v>3601</v>
      </c>
      <c r="G1043" s="5" t="s">
        <v>3602</v>
      </c>
      <c r="H1043" s="218" t="s">
        <v>3818</v>
      </c>
      <c r="I1043" s="37"/>
      <c r="J1043" s="37"/>
      <c r="K1043" s="37"/>
      <c r="L1043" s="37"/>
      <c r="M1043" s="37"/>
      <c r="P1043" s="147">
        <v>2</v>
      </c>
      <c r="Q1043" s="148" t="s">
        <v>5435</v>
      </c>
      <c r="R1043" s="148"/>
      <c r="S1043" s="50">
        <v>0</v>
      </c>
      <c r="T1043" s="52"/>
      <c r="U1043" s="147"/>
      <c r="V1043" s="148"/>
      <c r="W1043" s="148"/>
      <c r="X1043" s="50"/>
      <c r="Y1043" s="52"/>
      <c r="Z1043" s="106">
        <f t="shared" si="50"/>
        <v>2</v>
      </c>
      <c r="AA1043" s="27">
        <f t="shared" si="51"/>
        <v>0</v>
      </c>
    </row>
    <row r="1044" spans="1:27" ht="204">
      <c r="A1044" s="2">
        <v>2635</v>
      </c>
      <c r="B1044" s="2" t="s">
        <v>2199</v>
      </c>
      <c r="C1044" s="2">
        <v>238</v>
      </c>
      <c r="E1044" s="128" t="s">
        <v>4877</v>
      </c>
      <c r="F1044" s="5" t="s">
        <v>3603</v>
      </c>
      <c r="G1044" s="5" t="s">
        <v>3604</v>
      </c>
      <c r="H1044" s="218" t="s">
        <v>3818</v>
      </c>
      <c r="I1044" s="37"/>
      <c r="J1044" s="37"/>
      <c r="K1044" s="37"/>
      <c r="L1044" s="37"/>
      <c r="M1044" s="37"/>
      <c r="P1044" s="147">
        <v>1</v>
      </c>
      <c r="Q1044" s="148" t="s">
        <v>5436</v>
      </c>
      <c r="R1044" s="148"/>
      <c r="S1044" s="50">
        <v>0</v>
      </c>
      <c r="T1044" s="52" t="s">
        <v>5573</v>
      </c>
      <c r="U1044" s="147"/>
      <c r="V1044" s="148"/>
      <c r="W1044" s="148"/>
      <c r="X1044" s="50"/>
      <c r="Y1044" s="52"/>
      <c r="Z1044" s="106">
        <f t="shared" si="50"/>
        <v>1</v>
      </c>
      <c r="AA1044" s="27">
        <f t="shared" si="51"/>
        <v>0</v>
      </c>
    </row>
    <row r="1045" spans="1:27" ht="187">
      <c r="A1045" s="2">
        <v>2636</v>
      </c>
      <c r="B1045" s="2" t="s">
        <v>2199</v>
      </c>
      <c r="C1045" s="2">
        <v>238</v>
      </c>
      <c r="E1045" s="128" t="s">
        <v>4878</v>
      </c>
      <c r="F1045" s="5" t="s">
        <v>3605</v>
      </c>
      <c r="G1045" s="5" t="s">
        <v>3606</v>
      </c>
      <c r="H1045" s="218" t="s">
        <v>3818</v>
      </c>
      <c r="I1045" s="37"/>
      <c r="J1045" s="37"/>
      <c r="K1045" s="37"/>
      <c r="L1045" s="37"/>
      <c r="M1045" s="37"/>
      <c r="P1045" s="147">
        <v>1</v>
      </c>
      <c r="Q1045" s="148" t="s">
        <v>5437</v>
      </c>
      <c r="R1045" s="148"/>
      <c r="S1045" s="50">
        <v>1</v>
      </c>
      <c r="T1045" s="52"/>
      <c r="U1045" s="147"/>
      <c r="V1045" s="148"/>
      <c r="W1045" s="148"/>
      <c r="X1045" s="50"/>
      <c r="Y1045" s="52"/>
      <c r="Z1045" s="106">
        <f t="shared" si="50"/>
        <v>1</v>
      </c>
      <c r="AA1045" s="27">
        <f t="shared" si="51"/>
        <v>1</v>
      </c>
    </row>
    <row r="1046" spans="1:27" ht="119">
      <c r="A1046" s="2">
        <v>2637</v>
      </c>
      <c r="B1046" s="2" t="s">
        <v>2199</v>
      </c>
      <c r="C1046" s="2">
        <v>238</v>
      </c>
      <c r="E1046" s="128" t="s">
        <v>4879</v>
      </c>
      <c r="F1046" s="5" t="s">
        <v>3607</v>
      </c>
      <c r="G1046" s="5" t="s">
        <v>3188</v>
      </c>
      <c r="H1046" s="218" t="s">
        <v>3818</v>
      </c>
      <c r="I1046" s="37"/>
      <c r="J1046" s="37"/>
      <c r="K1046" s="37"/>
      <c r="L1046" s="37"/>
      <c r="M1046" s="37"/>
      <c r="P1046" s="147">
        <v>0</v>
      </c>
      <c r="Q1046" s="148"/>
      <c r="R1046" s="148"/>
      <c r="S1046" s="50">
        <v>0</v>
      </c>
      <c r="T1046" s="52"/>
      <c r="U1046" s="147"/>
      <c r="V1046" s="148"/>
      <c r="W1046" s="148"/>
      <c r="X1046" s="50"/>
      <c r="Y1046" s="52"/>
      <c r="Z1046" s="106">
        <f t="shared" si="50"/>
        <v>0</v>
      </c>
      <c r="AA1046" s="27">
        <f t="shared" si="51"/>
        <v>0</v>
      </c>
    </row>
    <row r="1047" spans="1:27" s="6" customFormat="1" ht="17">
      <c r="A1047" s="2" t="s">
        <v>489</v>
      </c>
      <c r="B1047" s="2" t="s">
        <v>489</v>
      </c>
      <c r="C1047" s="2" t="s">
        <v>489</v>
      </c>
      <c r="D1047" s="3"/>
      <c r="H1047" s="2"/>
      <c r="P1047" s="226"/>
      <c r="Q1047" s="226"/>
      <c r="R1047" s="226"/>
      <c r="S1047" s="226"/>
      <c r="T1047" s="226"/>
      <c r="U1047" s="226"/>
      <c r="V1047" s="226"/>
      <c r="W1047" s="226"/>
      <c r="X1047" s="226"/>
      <c r="Y1047" s="226"/>
    </row>
    <row r="1048" spans="1:27" s="6" customFormat="1" ht="17">
      <c r="A1048" s="2" t="s">
        <v>489</v>
      </c>
      <c r="B1048" s="2" t="s">
        <v>489</v>
      </c>
      <c r="C1048" s="2" t="s">
        <v>489</v>
      </c>
      <c r="D1048" s="3"/>
      <c r="H1048" s="2"/>
      <c r="P1048" s="226"/>
      <c r="Q1048" s="226"/>
      <c r="R1048" s="226"/>
      <c r="S1048" s="226"/>
      <c r="T1048" s="226"/>
      <c r="U1048" s="226"/>
      <c r="V1048" s="226"/>
      <c r="W1048" s="226"/>
      <c r="X1048" s="226"/>
      <c r="Y1048" s="226"/>
    </row>
    <row r="1049" spans="1:27" s="6" customFormat="1" ht="17">
      <c r="A1049" s="2" t="s">
        <v>489</v>
      </c>
      <c r="B1049" s="2" t="s">
        <v>489</v>
      </c>
      <c r="C1049" s="2"/>
      <c r="D1049" s="3"/>
      <c r="E1049" s="195" t="s">
        <v>123</v>
      </c>
      <c r="H1049" s="2"/>
      <c r="P1049" s="226"/>
      <c r="Q1049" s="226"/>
      <c r="R1049" s="226"/>
      <c r="S1049" s="226"/>
      <c r="T1049" s="226"/>
      <c r="U1049" s="226"/>
      <c r="V1049" s="226"/>
      <c r="W1049" s="226"/>
      <c r="X1049" s="226"/>
      <c r="Y1049" s="226"/>
      <c r="Z1049" s="6" t="str">
        <f t="shared" si="50"/>
        <v/>
      </c>
      <c r="AA1049" s="6" t="str">
        <f t="shared" si="51"/>
        <v/>
      </c>
    </row>
    <row r="1050" spans="1:27" ht="170">
      <c r="A1050" s="2">
        <v>2638</v>
      </c>
      <c r="B1050" s="2" t="s">
        <v>3608</v>
      </c>
      <c r="C1050" s="2">
        <v>239</v>
      </c>
      <c r="E1050" s="128" t="s">
        <v>4881</v>
      </c>
      <c r="F1050" s="5" t="s">
        <v>3609</v>
      </c>
      <c r="G1050" s="5" t="s">
        <v>3610</v>
      </c>
      <c r="H1050" s="218" t="s">
        <v>4880</v>
      </c>
      <c r="I1050" s="37"/>
      <c r="J1050" s="37"/>
      <c r="K1050" s="37"/>
      <c r="L1050" s="37"/>
      <c r="M1050" s="37"/>
      <c r="P1050" s="147">
        <v>2</v>
      </c>
      <c r="Q1050" s="148" t="s">
        <v>1735</v>
      </c>
      <c r="R1050" s="148"/>
      <c r="S1050" s="50">
        <v>2</v>
      </c>
      <c r="T1050" s="52"/>
      <c r="U1050" s="147"/>
      <c r="V1050" s="148"/>
      <c r="W1050" s="148"/>
      <c r="X1050" s="50"/>
      <c r="Y1050" s="52"/>
      <c r="Z1050" s="106">
        <f t="shared" si="50"/>
        <v>2</v>
      </c>
      <c r="AA1050" s="27">
        <f t="shared" si="51"/>
        <v>2</v>
      </c>
    </row>
    <row r="1051" spans="1:27" ht="170">
      <c r="A1051" s="2">
        <v>2639</v>
      </c>
      <c r="B1051" s="2" t="s">
        <v>3608</v>
      </c>
      <c r="C1051" s="2">
        <v>239</v>
      </c>
      <c r="E1051" s="128" t="s">
        <v>4882</v>
      </c>
      <c r="F1051" s="5" t="s">
        <v>3611</v>
      </c>
      <c r="G1051" s="5" t="s">
        <v>3612</v>
      </c>
      <c r="H1051" s="218" t="s">
        <v>4880</v>
      </c>
      <c r="I1051" s="37"/>
      <c r="J1051" s="37"/>
      <c r="K1051" s="37"/>
      <c r="L1051" s="37"/>
      <c r="M1051" s="37"/>
      <c r="P1051" s="147">
        <v>1</v>
      </c>
      <c r="Q1051" s="148" t="s">
        <v>5438</v>
      </c>
      <c r="R1051" s="148"/>
      <c r="S1051" s="50">
        <v>1</v>
      </c>
      <c r="T1051" s="52"/>
      <c r="U1051" s="147"/>
      <c r="V1051" s="148"/>
      <c r="W1051" s="148"/>
      <c r="X1051" s="50"/>
      <c r="Y1051" s="52"/>
      <c r="Z1051" s="106">
        <f t="shared" si="50"/>
        <v>1</v>
      </c>
      <c r="AA1051" s="27">
        <f t="shared" si="51"/>
        <v>1</v>
      </c>
    </row>
    <row r="1052" spans="1:27" ht="187">
      <c r="A1052" s="2">
        <v>2640</v>
      </c>
      <c r="B1052" s="2" t="s">
        <v>3608</v>
      </c>
      <c r="C1052" s="2">
        <v>239</v>
      </c>
      <c r="E1052" s="128" t="s">
        <v>4883</v>
      </c>
      <c r="F1052" s="5" t="s">
        <v>3613</v>
      </c>
      <c r="G1052" s="5" t="s">
        <v>3614</v>
      </c>
      <c r="H1052" s="218" t="s">
        <v>4880</v>
      </c>
      <c r="I1052" s="37"/>
      <c r="J1052" s="37"/>
      <c r="K1052" s="37"/>
      <c r="L1052" s="37"/>
      <c r="M1052" s="37"/>
      <c r="P1052" s="147">
        <v>2</v>
      </c>
      <c r="Q1052" s="148" t="s">
        <v>5439</v>
      </c>
      <c r="R1052" s="148"/>
      <c r="S1052" s="50">
        <v>2</v>
      </c>
      <c r="T1052" s="52"/>
      <c r="U1052" s="147"/>
      <c r="V1052" s="148"/>
      <c r="W1052" s="148"/>
      <c r="X1052" s="50"/>
      <c r="Y1052" s="52"/>
      <c r="Z1052" s="106">
        <f t="shared" si="50"/>
        <v>2</v>
      </c>
      <c r="AA1052" s="27">
        <f t="shared" si="51"/>
        <v>2</v>
      </c>
    </row>
    <row r="1053" spans="1:27" ht="170">
      <c r="A1053" s="2">
        <v>2641</v>
      </c>
      <c r="B1053" s="2" t="s">
        <v>3608</v>
      </c>
      <c r="C1053" s="2">
        <v>239</v>
      </c>
      <c r="E1053" s="128" t="s">
        <v>4884</v>
      </c>
      <c r="F1053" s="5" t="s">
        <v>3615</v>
      </c>
      <c r="G1053" s="5" t="s">
        <v>3188</v>
      </c>
      <c r="H1053" s="218" t="s">
        <v>4880</v>
      </c>
      <c r="I1053" s="37"/>
      <c r="J1053" s="37"/>
      <c r="K1053" s="37"/>
      <c r="L1053" s="37"/>
      <c r="M1053" s="37"/>
      <c r="P1053" s="147">
        <v>0</v>
      </c>
      <c r="Q1053" s="148"/>
      <c r="R1053" s="148"/>
      <c r="S1053" s="50">
        <v>0</v>
      </c>
      <c r="T1053" s="52"/>
      <c r="U1053" s="147"/>
      <c r="V1053" s="148"/>
      <c r="W1053" s="148"/>
      <c r="X1053" s="50"/>
      <c r="Y1053" s="52"/>
      <c r="Z1053" s="106">
        <f t="shared" si="50"/>
        <v>0</v>
      </c>
      <c r="AA1053" s="27">
        <f t="shared" si="51"/>
        <v>0</v>
      </c>
    </row>
    <row r="1054" spans="1:27" s="6" customFormat="1" ht="17">
      <c r="A1054" s="2" t="s">
        <v>489</v>
      </c>
      <c r="B1054" s="2" t="s">
        <v>489</v>
      </c>
      <c r="C1054" s="2" t="s">
        <v>489</v>
      </c>
      <c r="D1054" s="3"/>
      <c r="H1054" s="2"/>
      <c r="P1054" s="226"/>
      <c r="Q1054" s="226"/>
      <c r="R1054" s="226"/>
      <c r="S1054" s="226"/>
      <c r="T1054" s="226"/>
      <c r="U1054" s="226"/>
      <c r="V1054" s="226"/>
      <c r="W1054" s="226"/>
      <c r="X1054" s="226"/>
      <c r="Y1054" s="226"/>
    </row>
    <row r="1055" spans="1:27" s="6" customFormat="1" ht="17">
      <c r="A1055" s="2" t="s">
        <v>489</v>
      </c>
      <c r="B1055" s="2" t="s">
        <v>489</v>
      </c>
      <c r="C1055" s="2" t="s">
        <v>489</v>
      </c>
      <c r="D1055" s="3" t="s">
        <v>489</v>
      </c>
      <c r="H1055" s="2"/>
      <c r="P1055" s="226"/>
      <c r="Q1055" s="226"/>
      <c r="R1055" s="226"/>
      <c r="S1055" s="226"/>
      <c r="T1055" s="226"/>
      <c r="U1055" s="226"/>
      <c r="V1055" s="226"/>
      <c r="W1055" s="226"/>
      <c r="X1055" s="226"/>
      <c r="Y1055" s="226"/>
    </row>
    <row r="1056" spans="1:27" s="6" customFormat="1" ht="34">
      <c r="A1056" s="2" t="s">
        <v>489</v>
      </c>
      <c r="B1056" s="2" t="s">
        <v>489</v>
      </c>
      <c r="C1056" s="2"/>
      <c r="D1056" s="3" t="s">
        <v>489</v>
      </c>
      <c r="E1056" s="195" t="s">
        <v>3616</v>
      </c>
      <c r="H1056" s="2"/>
      <c r="P1056" s="226"/>
      <c r="Q1056" s="226"/>
      <c r="R1056" s="226"/>
      <c r="S1056" s="226"/>
      <c r="T1056" s="226"/>
      <c r="U1056" s="226"/>
      <c r="V1056" s="226"/>
      <c r="W1056" s="226"/>
      <c r="X1056" s="226"/>
      <c r="Y1056" s="226"/>
      <c r="Z1056" s="6" t="str">
        <f t="shared" si="50"/>
        <v/>
      </c>
      <c r="AA1056" s="6" t="str">
        <f t="shared" si="51"/>
        <v/>
      </c>
    </row>
    <row r="1057" spans="1:27" ht="409.6">
      <c r="A1057" s="2">
        <v>2642</v>
      </c>
      <c r="B1057" s="2" t="s">
        <v>3617</v>
      </c>
      <c r="C1057" s="2">
        <v>241</v>
      </c>
      <c r="E1057" s="128" t="s">
        <v>4886</v>
      </c>
      <c r="F1057" s="5" t="s">
        <v>3618</v>
      </c>
      <c r="G1057" s="5" t="s">
        <v>3619</v>
      </c>
      <c r="H1057" s="218" t="s">
        <v>4885</v>
      </c>
      <c r="I1057" s="37"/>
      <c r="J1057" s="37"/>
      <c r="K1057" s="37"/>
      <c r="L1057" s="37"/>
      <c r="M1057" s="37"/>
      <c r="P1057" s="147">
        <v>0</v>
      </c>
      <c r="Q1057" s="148"/>
      <c r="R1057" s="148"/>
      <c r="S1057" s="50">
        <v>0</v>
      </c>
      <c r="T1057" s="52"/>
      <c r="U1057" s="147"/>
      <c r="V1057" s="148"/>
      <c r="W1057" s="148"/>
      <c r="X1057" s="50"/>
      <c r="Y1057" s="52"/>
      <c r="Z1057" s="106">
        <f t="shared" si="50"/>
        <v>0</v>
      </c>
      <c r="AA1057" s="27">
        <f t="shared" si="51"/>
        <v>0</v>
      </c>
    </row>
    <row r="1058" spans="1:27" ht="409.6">
      <c r="A1058" s="2">
        <v>2643</v>
      </c>
      <c r="B1058" s="2" t="s">
        <v>3617</v>
      </c>
      <c r="C1058" s="2">
        <v>241</v>
      </c>
      <c r="E1058" s="128" t="s">
        <v>4887</v>
      </c>
      <c r="F1058" s="5" t="s">
        <v>3620</v>
      </c>
      <c r="G1058" s="5" t="s">
        <v>3621</v>
      </c>
      <c r="H1058" s="218" t="s">
        <v>4885</v>
      </c>
      <c r="I1058" s="37"/>
      <c r="J1058" s="37"/>
      <c r="K1058" s="37"/>
      <c r="L1058" s="37"/>
      <c r="M1058" s="37"/>
      <c r="P1058" s="147">
        <v>2</v>
      </c>
      <c r="Q1058" s="148" t="s">
        <v>5440</v>
      </c>
      <c r="R1058" s="148"/>
      <c r="S1058" s="50">
        <v>2</v>
      </c>
      <c r="T1058" s="52" t="s">
        <v>5574</v>
      </c>
      <c r="U1058" s="147"/>
      <c r="V1058" s="148"/>
      <c r="W1058" s="148"/>
      <c r="X1058" s="50"/>
      <c r="Y1058" s="52"/>
      <c r="Z1058" s="106">
        <f t="shared" si="50"/>
        <v>2</v>
      </c>
      <c r="AA1058" s="27">
        <f t="shared" si="51"/>
        <v>2</v>
      </c>
    </row>
    <row r="1059" spans="1:27" ht="409.6">
      <c r="A1059" s="2">
        <v>2644</v>
      </c>
      <c r="B1059" s="2" t="s">
        <v>3617</v>
      </c>
      <c r="C1059" s="2">
        <v>241</v>
      </c>
      <c r="E1059" s="128" t="s">
        <v>4888</v>
      </c>
      <c r="F1059" s="5" t="s">
        <v>3622</v>
      </c>
      <c r="G1059" s="5" t="s">
        <v>3623</v>
      </c>
      <c r="H1059" s="218" t="s">
        <v>4885</v>
      </c>
      <c r="I1059" s="37"/>
      <c r="J1059" s="37"/>
      <c r="K1059" s="37"/>
      <c r="L1059" s="37"/>
      <c r="M1059" s="37"/>
      <c r="P1059" s="147">
        <v>3</v>
      </c>
      <c r="Q1059" s="148" t="s">
        <v>5441</v>
      </c>
      <c r="R1059" s="148"/>
      <c r="S1059" s="50">
        <v>2</v>
      </c>
      <c r="T1059" s="52" t="s">
        <v>5575</v>
      </c>
      <c r="U1059" s="147"/>
      <c r="V1059" s="148"/>
      <c r="W1059" s="148"/>
      <c r="X1059" s="50"/>
      <c r="Y1059" s="52"/>
      <c r="Z1059" s="106">
        <f t="shared" si="50"/>
        <v>3</v>
      </c>
      <c r="AA1059" s="27">
        <f t="shared" si="51"/>
        <v>2</v>
      </c>
    </row>
    <row r="1060" spans="1:27" ht="409.6">
      <c r="A1060" s="2">
        <v>2645</v>
      </c>
      <c r="B1060" s="2" t="s">
        <v>3617</v>
      </c>
      <c r="C1060" s="2">
        <v>241</v>
      </c>
      <c r="E1060" s="128" t="s">
        <v>4889</v>
      </c>
      <c r="F1060" s="5" t="s">
        <v>3624</v>
      </c>
      <c r="G1060" s="5" t="s">
        <v>3625</v>
      </c>
      <c r="H1060" s="218" t="s">
        <v>4885</v>
      </c>
      <c r="I1060" s="37"/>
      <c r="J1060" s="37"/>
      <c r="K1060" s="37"/>
      <c r="L1060" s="37"/>
      <c r="M1060" s="37"/>
      <c r="P1060" s="147">
        <v>2</v>
      </c>
      <c r="Q1060" s="148" t="s">
        <v>5442</v>
      </c>
      <c r="R1060" s="148"/>
      <c r="S1060" s="50">
        <v>2</v>
      </c>
      <c r="T1060" s="52"/>
      <c r="U1060" s="147"/>
      <c r="V1060" s="148"/>
      <c r="W1060" s="148"/>
      <c r="X1060" s="50"/>
      <c r="Y1060" s="52"/>
      <c r="Z1060" s="106">
        <f t="shared" si="50"/>
        <v>2</v>
      </c>
      <c r="AA1060" s="27">
        <f t="shared" si="51"/>
        <v>2</v>
      </c>
    </row>
    <row r="1061" spans="1:27" ht="409.6">
      <c r="A1061" s="2">
        <v>2646</v>
      </c>
      <c r="B1061" s="2" t="s">
        <v>3617</v>
      </c>
      <c r="C1061" s="2">
        <v>241</v>
      </c>
      <c r="E1061" s="128" t="s">
        <v>4890</v>
      </c>
      <c r="F1061" s="5" t="s">
        <v>3626</v>
      </c>
      <c r="G1061" s="5" t="s">
        <v>3627</v>
      </c>
      <c r="H1061" s="218" t="s">
        <v>4885</v>
      </c>
      <c r="I1061" s="37"/>
      <c r="J1061" s="37"/>
      <c r="K1061" s="37"/>
      <c r="L1061" s="37"/>
      <c r="M1061" s="37"/>
      <c r="P1061" s="147">
        <v>2</v>
      </c>
      <c r="Q1061" s="148" t="s">
        <v>5443</v>
      </c>
      <c r="R1061" s="148"/>
      <c r="S1061" s="50">
        <v>2</v>
      </c>
      <c r="T1061" s="52"/>
      <c r="U1061" s="147"/>
      <c r="V1061" s="148"/>
      <c r="W1061" s="148"/>
      <c r="X1061" s="50"/>
      <c r="Y1061" s="52"/>
      <c r="Z1061" s="106">
        <f t="shared" si="50"/>
        <v>2</v>
      </c>
      <c r="AA1061" s="27">
        <f t="shared" si="51"/>
        <v>2</v>
      </c>
    </row>
    <row r="1062" spans="1:27" ht="409.6">
      <c r="A1062" s="2">
        <v>2647</v>
      </c>
      <c r="B1062" s="2" t="s">
        <v>3617</v>
      </c>
      <c r="C1062" s="2">
        <v>241</v>
      </c>
      <c r="E1062" s="128" t="s">
        <v>4891</v>
      </c>
      <c r="F1062" s="5" t="s">
        <v>3628</v>
      </c>
      <c r="G1062" s="5" t="s">
        <v>3629</v>
      </c>
      <c r="H1062" s="218" t="s">
        <v>4885</v>
      </c>
      <c r="I1062" s="37"/>
      <c r="J1062" s="37"/>
      <c r="K1062" s="37"/>
      <c r="L1062" s="37"/>
      <c r="M1062" s="37"/>
      <c r="P1062" s="147">
        <v>2</v>
      </c>
      <c r="Q1062" s="148" t="s">
        <v>5444</v>
      </c>
      <c r="R1062" s="148"/>
      <c r="S1062" s="50">
        <v>2</v>
      </c>
      <c r="T1062" s="52"/>
      <c r="U1062" s="147"/>
      <c r="V1062" s="148"/>
      <c r="W1062" s="148"/>
      <c r="X1062" s="50"/>
      <c r="Y1062" s="52"/>
      <c r="Z1062" s="106">
        <f t="shared" si="50"/>
        <v>2</v>
      </c>
      <c r="AA1062" s="27">
        <f t="shared" si="51"/>
        <v>2</v>
      </c>
    </row>
    <row r="1063" spans="1:27" ht="409.6">
      <c r="A1063" s="2">
        <v>2648</v>
      </c>
      <c r="B1063" s="2" t="s">
        <v>3617</v>
      </c>
      <c r="C1063" s="2">
        <v>241</v>
      </c>
      <c r="E1063" s="128" t="s">
        <v>4892</v>
      </c>
      <c r="F1063" s="5" t="s">
        <v>3630</v>
      </c>
      <c r="G1063" s="5" t="s">
        <v>3631</v>
      </c>
      <c r="H1063" s="218" t="s">
        <v>4885</v>
      </c>
      <c r="I1063" s="37"/>
      <c r="J1063" s="37"/>
      <c r="K1063" s="37"/>
      <c r="L1063" s="37"/>
      <c r="M1063" s="37"/>
      <c r="P1063" s="147">
        <v>2</v>
      </c>
      <c r="Q1063" s="148" t="s">
        <v>5445</v>
      </c>
      <c r="R1063" s="148"/>
      <c r="S1063" s="50">
        <v>2</v>
      </c>
      <c r="T1063" s="52" t="s">
        <v>5576</v>
      </c>
      <c r="U1063" s="147"/>
      <c r="V1063" s="148"/>
      <c r="W1063" s="148"/>
      <c r="X1063" s="50"/>
      <c r="Y1063" s="52"/>
      <c r="Z1063" s="106">
        <f t="shared" si="50"/>
        <v>2</v>
      </c>
      <c r="AA1063" s="27">
        <f t="shared" si="51"/>
        <v>2</v>
      </c>
    </row>
    <row r="1064" spans="1:27" ht="409.6">
      <c r="A1064" s="2">
        <v>2649</v>
      </c>
      <c r="B1064" s="2" t="s">
        <v>3617</v>
      </c>
      <c r="C1064" s="2">
        <v>241</v>
      </c>
      <c r="E1064" s="128" t="s">
        <v>4893</v>
      </c>
      <c r="F1064" s="5" t="s">
        <v>3632</v>
      </c>
      <c r="G1064" s="5" t="s">
        <v>3633</v>
      </c>
      <c r="H1064" s="218" t="s">
        <v>4885</v>
      </c>
      <c r="I1064" s="37"/>
      <c r="J1064" s="37"/>
      <c r="K1064" s="37"/>
      <c r="L1064" s="37"/>
      <c r="M1064" s="37"/>
      <c r="P1064" s="147">
        <v>2</v>
      </c>
      <c r="Q1064" s="148"/>
      <c r="R1064" s="148"/>
      <c r="S1064" s="50">
        <v>2</v>
      </c>
      <c r="T1064" s="52"/>
      <c r="U1064" s="147"/>
      <c r="V1064" s="148"/>
      <c r="W1064" s="148"/>
      <c r="X1064" s="50"/>
      <c r="Y1064" s="52"/>
      <c r="Z1064" s="106">
        <f t="shared" si="50"/>
        <v>2</v>
      </c>
      <c r="AA1064" s="27">
        <f t="shared" si="51"/>
        <v>2</v>
      </c>
    </row>
    <row r="1065" spans="1:27" ht="409.6">
      <c r="A1065" s="2">
        <v>2650</v>
      </c>
      <c r="B1065" s="2" t="s">
        <v>3617</v>
      </c>
      <c r="C1065" s="2">
        <v>241</v>
      </c>
      <c r="E1065" s="128" t="s">
        <v>4894</v>
      </c>
      <c r="F1065" s="5" t="s">
        <v>3634</v>
      </c>
      <c r="G1065" s="5" t="s">
        <v>3635</v>
      </c>
      <c r="H1065" s="218" t="s">
        <v>4885</v>
      </c>
      <c r="I1065" s="37"/>
      <c r="J1065" s="37"/>
      <c r="K1065" s="37"/>
      <c r="L1065" s="37"/>
      <c r="M1065" s="37"/>
      <c r="P1065" s="147">
        <v>2</v>
      </c>
      <c r="Q1065" s="148" t="s">
        <v>5446</v>
      </c>
      <c r="R1065" s="148"/>
      <c r="S1065" s="50">
        <v>2</v>
      </c>
      <c r="T1065" s="52"/>
      <c r="U1065" s="147"/>
      <c r="V1065" s="148"/>
      <c r="W1065" s="148"/>
      <c r="X1065" s="50"/>
      <c r="Y1065" s="52"/>
      <c r="Z1065" s="106">
        <f t="shared" si="50"/>
        <v>2</v>
      </c>
      <c r="AA1065" s="27">
        <f t="shared" si="51"/>
        <v>2</v>
      </c>
    </row>
    <row r="1066" spans="1:27" ht="409.6">
      <c r="A1066" s="2">
        <v>2651</v>
      </c>
      <c r="B1066" s="2" t="s">
        <v>3617</v>
      </c>
      <c r="C1066" s="2">
        <v>241</v>
      </c>
      <c r="E1066" s="128" t="s">
        <v>4895</v>
      </c>
      <c r="F1066" s="5" t="s">
        <v>3636</v>
      </c>
      <c r="G1066" s="5" t="s">
        <v>3637</v>
      </c>
      <c r="H1066" s="218" t="s">
        <v>4885</v>
      </c>
      <c r="I1066" s="37"/>
      <c r="J1066" s="37"/>
      <c r="K1066" s="37"/>
      <c r="L1066" s="37"/>
      <c r="M1066" s="37"/>
      <c r="P1066" s="147">
        <v>0</v>
      </c>
      <c r="Q1066" s="148"/>
      <c r="R1066" s="148"/>
      <c r="S1066" s="50">
        <v>0</v>
      </c>
      <c r="T1066" s="52"/>
      <c r="U1066" s="147"/>
      <c r="V1066" s="148"/>
      <c r="W1066" s="148"/>
      <c r="X1066" s="50"/>
      <c r="Y1066" s="52"/>
      <c r="Z1066" s="106">
        <f t="shared" si="50"/>
        <v>0</v>
      </c>
      <c r="AA1066" s="27">
        <f t="shared" si="51"/>
        <v>0</v>
      </c>
    </row>
    <row r="1067" spans="1:27" ht="409.6">
      <c r="A1067" s="2">
        <v>2652</v>
      </c>
      <c r="B1067" s="2" t="s">
        <v>3617</v>
      </c>
      <c r="C1067" s="2">
        <v>241</v>
      </c>
      <c r="E1067" s="128" t="s">
        <v>4896</v>
      </c>
      <c r="F1067" s="5" t="s">
        <v>3638</v>
      </c>
      <c r="G1067" s="5" t="s">
        <v>3639</v>
      </c>
      <c r="H1067" s="218" t="s">
        <v>4885</v>
      </c>
      <c r="I1067" s="37"/>
      <c r="J1067" s="37"/>
      <c r="K1067" s="37"/>
      <c r="L1067" s="37"/>
      <c r="M1067" s="37"/>
      <c r="P1067" s="147">
        <v>2</v>
      </c>
      <c r="Q1067" s="148"/>
      <c r="R1067" s="148"/>
      <c r="S1067" s="50">
        <v>2</v>
      </c>
      <c r="T1067" s="52" t="s">
        <v>5577</v>
      </c>
      <c r="U1067" s="147"/>
      <c r="V1067" s="148"/>
      <c r="W1067" s="148"/>
      <c r="X1067" s="50"/>
      <c r="Y1067" s="52"/>
      <c r="Z1067" s="106">
        <f t="shared" si="50"/>
        <v>2</v>
      </c>
      <c r="AA1067" s="27">
        <f t="shared" si="51"/>
        <v>2</v>
      </c>
    </row>
    <row r="1068" spans="1:27" ht="409.6">
      <c r="A1068" s="2">
        <v>2653</v>
      </c>
      <c r="B1068" s="2" t="s">
        <v>3617</v>
      </c>
      <c r="C1068" s="2">
        <v>241</v>
      </c>
      <c r="E1068" s="128" t="s">
        <v>4897</v>
      </c>
      <c r="F1068" s="5" t="s">
        <v>3640</v>
      </c>
      <c r="G1068" s="5" t="s">
        <v>3641</v>
      </c>
      <c r="H1068" s="218" t="s">
        <v>4885</v>
      </c>
      <c r="I1068" s="37"/>
      <c r="J1068" s="37"/>
      <c r="K1068" s="37"/>
      <c r="L1068" s="37"/>
      <c r="M1068" s="37"/>
      <c r="P1068" s="147">
        <v>1</v>
      </c>
      <c r="Q1068" s="148"/>
      <c r="R1068" s="148"/>
      <c r="S1068" s="50">
        <v>1</v>
      </c>
      <c r="T1068" s="52"/>
      <c r="U1068" s="147"/>
      <c r="V1068" s="148"/>
      <c r="W1068" s="148"/>
      <c r="X1068" s="50"/>
      <c r="Y1068" s="52"/>
      <c r="Z1068" s="106">
        <f t="shared" si="50"/>
        <v>1</v>
      </c>
      <c r="AA1068" s="27">
        <f t="shared" si="51"/>
        <v>1</v>
      </c>
    </row>
    <row r="1069" spans="1:27" ht="409.6">
      <c r="A1069" s="2">
        <v>2654</v>
      </c>
      <c r="B1069" s="2" t="s">
        <v>3617</v>
      </c>
      <c r="C1069" s="2">
        <v>241</v>
      </c>
      <c r="E1069" s="128" t="s">
        <v>4898</v>
      </c>
      <c r="F1069" s="5" t="s">
        <v>3642</v>
      </c>
      <c r="G1069" s="5" t="s">
        <v>3643</v>
      </c>
      <c r="H1069" s="218" t="s">
        <v>4885</v>
      </c>
      <c r="I1069" s="37"/>
      <c r="J1069" s="37"/>
      <c r="K1069" s="37"/>
      <c r="L1069" s="37"/>
      <c r="M1069" s="37"/>
      <c r="P1069" s="147">
        <v>2</v>
      </c>
      <c r="Q1069" s="148" t="s">
        <v>5448</v>
      </c>
      <c r="R1069" s="148"/>
      <c r="S1069" s="50">
        <v>2</v>
      </c>
      <c r="T1069" s="52" t="s">
        <v>5578</v>
      </c>
      <c r="U1069" s="147"/>
      <c r="V1069" s="148"/>
      <c r="W1069" s="148"/>
      <c r="X1069" s="50"/>
      <c r="Y1069" s="52"/>
      <c r="Z1069" s="106">
        <f t="shared" si="50"/>
        <v>2</v>
      </c>
      <c r="AA1069" s="27">
        <f t="shared" si="51"/>
        <v>2</v>
      </c>
    </row>
    <row r="1070" spans="1:27" ht="409.6">
      <c r="A1070" s="2">
        <v>2655</v>
      </c>
      <c r="B1070" s="2" t="s">
        <v>3617</v>
      </c>
      <c r="C1070" s="2">
        <v>241</v>
      </c>
      <c r="E1070" s="128" t="s">
        <v>4899</v>
      </c>
      <c r="F1070" s="5" t="s">
        <v>3644</v>
      </c>
      <c r="G1070" s="5" t="s">
        <v>3645</v>
      </c>
      <c r="H1070" s="218" t="s">
        <v>4885</v>
      </c>
      <c r="I1070" s="37"/>
      <c r="J1070" s="37"/>
      <c r="K1070" s="37"/>
      <c r="L1070" s="37"/>
      <c r="M1070" s="37"/>
      <c r="P1070" s="147">
        <v>0</v>
      </c>
      <c r="Q1070" s="148"/>
      <c r="R1070" s="148"/>
      <c r="S1070" s="50">
        <v>0</v>
      </c>
      <c r="T1070" s="52"/>
      <c r="U1070" s="147"/>
      <c r="V1070" s="148"/>
      <c r="W1070" s="148"/>
      <c r="X1070" s="50"/>
      <c r="Y1070" s="52"/>
      <c r="Z1070" s="106">
        <f t="shared" si="50"/>
        <v>0</v>
      </c>
      <c r="AA1070" s="27">
        <f t="shared" si="51"/>
        <v>0</v>
      </c>
    </row>
    <row r="1071" spans="1:27" ht="409.6">
      <c r="A1071" s="2">
        <v>2656</v>
      </c>
      <c r="B1071" s="2" t="s">
        <v>3617</v>
      </c>
      <c r="C1071" s="2">
        <v>241</v>
      </c>
      <c r="E1071" s="128" t="s">
        <v>4900</v>
      </c>
      <c r="F1071" s="5" t="s">
        <v>3646</v>
      </c>
      <c r="G1071" s="5" t="s">
        <v>3509</v>
      </c>
      <c r="H1071" s="218" t="s">
        <v>4885</v>
      </c>
      <c r="I1071" s="37"/>
      <c r="J1071" s="37"/>
      <c r="K1071" s="37"/>
      <c r="L1071" s="37"/>
      <c r="M1071" s="37"/>
      <c r="P1071" s="147">
        <v>0</v>
      </c>
      <c r="Q1071" s="148"/>
      <c r="R1071" s="148"/>
      <c r="S1071" s="50">
        <v>0</v>
      </c>
      <c r="T1071" s="52"/>
      <c r="U1071" s="147"/>
      <c r="V1071" s="148"/>
      <c r="W1071" s="148"/>
      <c r="X1071" s="50"/>
      <c r="Y1071" s="52"/>
      <c r="Z1071" s="106">
        <f t="shared" si="50"/>
        <v>0</v>
      </c>
      <c r="AA1071" s="27">
        <f t="shared" si="51"/>
        <v>0</v>
      </c>
    </row>
    <row r="1072" spans="1:27" ht="409.6">
      <c r="A1072" s="2">
        <v>2657</v>
      </c>
      <c r="B1072" s="2" t="s">
        <v>3617</v>
      </c>
      <c r="C1072" s="2">
        <v>241</v>
      </c>
      <c r="E1072" s="128" t="s">
        <v>4901</v>
      </c>
      <c r="F1072" s="5" t="s">
        <v>3647</v>
      </c>
      <c r="G1072" s="5" t="s">
        <v>3188</v>
      </c>
      <c r="H1072" s="218" t="s">
        <v>4885</v>
      </c>
      <c r="I1072" s="37"/>
      <c r="J1072" s="37"/>
      <c r="K1072" s="37"/>
      <c r="L1072" s="37"/>
      <c r="M1072" s="37"/>
      <c r="P1072" s="147">
        <v>0</v>
      </c>
      <c r="Q1072" s="148"/>
      <c r="R1072" s="148"/>
      <c r="S1072" s="50">
        <v>0</v>
      </c>
      <c r="T1072" s="52"/>
      <c r="U1072" s="147"/>
      <c r="V1072" s="148"/>
      <c r="W1072" s="148"/>
      <c r="X1072" s="50"/>
      <c r="Y1072" s="52"/>
      <c r="Z1072" s="106">
        <f t="shared" si="50"/>
        <v>0</v>
      </c>
      <c r="AA1072" s="27">
        <f t="shared" si="51"/>
        <v>0</v>
      </c>
    </row>
    <row r="1073" spans="1:27" s="6" customFormat="1" ht="17">
      <c r="A1073" s="2" t="s">
        <v>489</v>
      </c>
      <c r="B1073" s="2" t="s">
        <v>489</v>
      </c>
      <c r="C1073" s="2" t="s">
        <v>489</v>
      </c>
      <c r="D1073" s="3" t="s">
        <v>489</v>
      </c>
      <c r="H1073" s="2"/>
      <c r="P1073" s="226"/>
      <c r="Q1073" s="226"/>
      <c r="R1073" s="226"/>
      <c r="S1073" s="226"/>
      <c r="T1073" s="226"/>
      <c r="U1073" s="226"/>
      <c r="V1073" s="226"/>
      <c r="W1073" s="226"/>
      <c r="X1073" s="226"/>
      <c r="Y1073" s="226"/>
    </row>
    <row r="1074" spans="1:27" s="6" customFormat="1" ht="17">
      <c r="A1074" s="2" t="s">
        <v>489</v>
      </c>
      <c r="B1074" s="2" t="s">
        <v>489</v>
      </c>
      <c r="C1074" s="2" t="s">
        <v>489</v>
      </c>
      <c r="D1074" s="3" t="s">
        <v>489</v>
      </c>
      <c r="H1074" s="2"/>
      <c r="P1074" s="226"/>
      <c r="Q1074" s="226"/>
      <c r="R1074" s="226"/>
      <c r="S1074" s="226"/>
      <c r="T1074" s="226"/>
      <c r="U1074" s="226"/>
      <c r="V1074" s="226"/>
      <c r="W1074" s="226"/>
      <c r="X1074" s="226"/>
      <c r="Y1074" s="226"/>
    </row>
    <row r="1075" spans="1:27" s="6" customFormat="1" ht="17">
      <c r="A1075" s="2" t="s">
        <v>489</v>
      </c>
      <c r="B1075" s="2"/>
      <c r="C1075" s="2"/>
      <c r="D1075" s="3"/>
      <c r="E1075" s="195" t="s">
        <v>126</v>
      </c>
      <c r="H1075" s="2"/>
      <c r="P1075" s="226"/>
      <c r="Q1075" s="226"/>
      <c r="R1075" s="226"/>
      <c r="S1075" s="226"/>
      <c r="T1075" s="226"/>
      <c r="U1075" s="226"/>
      <c r="V1075" s="226"/>
      <c r="W1075" s="226"/>
      <c r="X1075" s="226"/>
      <c r="Y1075" s="226"/>
      <c r="Z1075" s="6" t="str">
        <f t="shared" si="50"/>
        <v/>
      </c>
      <c r="AA1075" s="6" t="str">
        <f t="shared" si="51"/>
        <v/>
      </c>
    </row>
    <row r="1076" spans="1:27" ht="153">
      <c r="A1076" s="2">
        <v>2658</v>
      </c>
      <c r="B1076" s="2" t="s">
        <v>3648</v>
      </c>
      <c r="C1076" s="2">
        <v>243</v>
      </c>
      <c r="D1076" s="3" t="s">
        <v>34</v>
      </c>
      <c r="E1076" s="5" t="s">
        <v>3326</v>
      </c>
      <c r="F1076" s="5" t="s">
        <v>3649</v>
      </c>
      <c r="G1076" s="5" t="s">
        <v>3650</v>
      </c>
      <c r="H1076" s="218" t="s">
        <v>4902</v>
      </c>
      <c r="I1076" s="37"/>
      <c r="J1076" s="218" t="s">
        <v>4902</v>
      </c>
      <c r="K1076" s="37"/>
      <c r="L1076" s="37"/>
      <c r="M1076" s="37"/>
      <c r="N1076" s="220">
        <v>3</v>
      </c>
      <c r="O1076" s="220">
        <v>1</v>
      </c>
      <c r="P1076" s="147">
        <v>2</v>
      </c>
      <c r="Q1076" s="148" t="s">
        <v>5450</v>
      </c>
      <c r="R1076" s="148"/>
      <c r="S1076" s="50">
        <v>2</v>
      </c>
      <c r="T1076" s="52"/>
      <c r="U1076" s="147"/>
      <c r="V1076" s="148"/>
      <c r="W1076" s="148"/>
      <c r="X1076" s="50"/>
      <c r="Y1076" s="52"/>
      <c r="Z1076" s="106">
        <f t="shared" si="50"/>
        <v>2</v>
      </c>
      <c r="AA1076" s="27">
        <f t="shared" si="51"/>
        <v>2</v>
      </c>
    </row>
    <row r="1077" spans="1:27" s="6" customFormat="1" ht="17">
      <c r="A1077" s="2" t="s">
        <v>489</v>
      </c>
      <c r="C1077" s="2" t="s">
        <v>489</v>
      </c>
      <c r="D1077" s="3" t="str">
        <f t="shared" ref="D1077:D1080" si="52">IF(C1077&lt;&gt;"","P2P","")</f>
        <v/>
      </c>
      <c r="H1077" s="2"/>
      <c r="P1077" s="226"/>
      <c r="Q1077" s="226"/>
      <c r="R1077" s="226"/>
      <c r="S1077" s="226"/>
      <c r="T1077" s="226"/>
      <c r="U1077" s="226"/>
      <c r="V1077" s="226"/>
      <c r="W1077" s="226"/>
      <c r="X1077" s="226"/>
      <c r="Y1077" s="226"/>
    </row>
    <row r="1078" spans="1:27" s="6" customFormat="1" ht="17">
      <c r="A1078" s="2" t="s">
        <v>489</v>
      </c>
      <c r="C1078" s="2" t="s">
        <v>489</v>
      </c>
      <c r="D1078" s="3" t="str">
        <f t="shared" si="52"/>
        <v/>
      </c>
      <c r="H1078" s="2"/>
      <c r="P1078" s="226"/>
      <c r="Q1078" s="226"/>
      <c r="R1078" s="226"/>
      <c r="S1078" s="226"/>
      <c r="T1078" s="226"/>
      <c r="U1078" s="226"/>
      <c r="V1078" s="226"/>
      <c r="W1078" s="226"/>
      <c r="X1078" s="226"/>
      <c r="Y1078" s="226"/>
    </row>
    <row r="1079" spans="1:27" s="6" customFormat="1" ht="34">
      <c r="A1079" s="2" t="s">
        <v>489</v>
      </c>
      <c r="B1079" s="2"/>
      <c r="C1079" s="2"/>
      <c r="D1079" s="3" t="str">
        <f t="shared" si="52"/>
        <v/>
      </c>
      <c r="E1079" s="195" t="s">
        <v>3651</v>
      </c>
      <c r="H1079" s="2"/>
      <c r="P1079" s="226"/>
      <c r="Q1079" s="226"/>
      <c r="R1079" s="226"/>
      <c r="S1079" s="226"/>
      <c r="T1079" s="226"/>
      <c r="U1079" s="226"/>
      <c r="V1079" s="226"/>
      <c r="W1079" s="226"/>
      <c r="X1079" s="226"/>
      <c r="Y1079" s="226"/>
      <c r="Z1079" s="6" t="str">
        <f t="shared" si="50"/>
        <v/>
      </c>
      <c r="AA1079" s="6" t="str">
        <f t="shared" si="51"/>
        <v/>
      </c>
    </row>
    <row r="1080" spans="1:27" ht="119">
      <c r="A1080" s="2">
        <v>2659</v>
      </c>
      <c r="D1080" s="3" t="str">
        <f t="shared" si="52"/>
        <v/>
      </c>
      <c r="E1080" s="219" t="s">
        <v>4903</v>
      </c>
      <c r="F1080" s="5" t="s">
        <v>3652</v>
      </c>
      <c r="G1080" s="5" t="s">
        <v>3231</v>
      </c>
      <c r="H1080" s="37"/>
      <c r="I1080" s="37"/>
      <c r="J1080" s="37"/>
      <c r="K1080" s="37"/>
      <c r="L1080" s="37"/>
      <c r="M1080" s="37"/>
      <c r="P1080" s="147">
        <v>3</v>
      </c>
      <c r="Q1080" s="148" t="s">
        <v>5451</v>
      </c>
      <c r="R1080" s="148"/>
      <c r="S1080" s="50">
        <v>3</v>
      </c>
      <c r="T1080" s="52"/>
      <c r="U1080" s="147"/>
      <c r="V1080" s="148"/>
      <c r="W1080" s="148"/>
      <c r="X1080" s="50"/>
      <c r="Y1080" s="52"/>
      <c r="Z1080" s="106">
        <f t="shared" si="50"/>
        <v>3</v>
      </c>
      <c r="AA1080" s="27">
        <f t="shared" si="51"/>
        <v>3</v>
      </c>
    </row>
    <row r="1081" spans="1:27" s="6" customFormat="1" ht="17">
      <c r="A1081" s="2" t="s">
        <v>489</v>
      </c>
      <c r="H1081" s="2"/>
      <c r="P1081" s="226"/>
      <c r="Q1081" s="226"/>
      <c r="R1081" s="226"/>
      <c r="S1081" s="226"/>
      <c r="T1081" s="226"/>
      <c r="U1081" s="226"/>
      <c r="V1081" s="226"/>
      <c r="W1081" s="226"/>
      <c r="X1081" s="226"/>
      <c r="Y1081" s="226"/>
    </row>
    <row r="1082" spans="1:27" s="6" customFormat="1" ht="17">
      <c r="A1082" s="2" t="s">
        <v>489</v>
      </c>
      <c r="H1082" s="2"/>
      <c r="P1082" s="226"/>
      <c r="Q1082" s="226"/>
      <c r="R1082" s="226"/>
      <c r="S1082" s="226"/>
      <c r="T1082" s="226"/>
      <c r="U1082" s="226"/>
      <c r="V1082" s="226"/>
      <c r="W1082" s="226"/>
      <c r="X1082" s="226"/>
      <c r="Y1082" s="226"/>
    </row>
    <row r="1083" spans="1:27" ht="19">
      <c r="A1083" s="2" t="s">
        <v>489</v>
      </c>
      <c r="E1083" s="231" t="s">
        <v>3653</v>
      </c>
      <c r="F1083" s="231"/>
      <c r="G1083" s="231"/>
      <c r="P1083" s="226"/>
      <c r="Q1083" s="226"/>
      <c r="R1083" s="226"/>
      <c r="S1083" s="226"/>
      <c r="T1083" s="226"/>
      <c r="U1083" s="226"/>
      <c r="V1083" s="226"/>
      <c r="W1083" s="226"/>
      <c r="X1083" s="226"/>
      <c r="Y1083" s="226"/>
      <c r="Z1083" s="6" t="str">
        <f t="shared" si="50"/>
        <v/>
      </c>
      <c r="AA1083" s="6" t="str">
        <f t="shared" si="51"/>
        <v/>
      </c>
    </row>
    <row r="1084" spans="1:27" s="6" customFormat="1" ht="34">
      <c r="A1084" s="2" t="s">
        <v>489</v>
      </c>
      <c r="B1084" s="2"/>
      <c r="E1084" s="195" t="s">
        <v>3654</v>
      </c>
      <c r="H1084" s="2"/>
      <c r="P1084" s="226"/>
      <c r="Q1084" s="226"/>
      <c r="R1084" s="226"/>
      <c r="S1084" s="226"/>
      <c r="T1084" s="226"/>
      <c r="U1084" s="226"/>
      <c r="V1084" s="226"/>
      <c r="W1084" s="226"/>
      <c r="X1084" s="226"/>
      <c r="Y1084" s="226"/>
      <c r="Z1084" s="6" t="str">
        <f t="shared" si="50"/>
        <v/>
      </c>
      <c r="AA1084" s="6" t="str">
        <f t="shared" si="51"/>
        <v/>
      </c>
    </row>
    <row r="1085" spans="1:27" ht="153">
      <c r="A1085" s="2">
        <v>2660</v>
      </c>
      <c r="E1085" s="219" t="s">
        <v>4904</v>
      </c>
      <c r="F1085" s="5" t="s">
        <v>3655</v>
      </c>
      <c r="G1085" s="5" t="s">
        <v>3656</v>
      </c>
      <c r="H1085" s="37"/>
      <c r="I1085" s="37"/>
      <c r="J1085" s="37"/>
      <c r="K1085" s="37"/>
      <c r="L1085" s="37"/>
      <c r="M1085" s="37"/>
      <c r="P1085" s="147">
        <v>0</v>
      </c>
      <c r="Q1085" s="148" t="s">
        <v>5452</v>
      </c>
      <c r="R1085" s="148"/>
      <c r="S1085" s="50"/>
      <c r="T1085" s="52"/>
      <c r="U1085" s="147"/>
      <c r="V1085" s="148"/>
      <c r="W1085" s="148"/>
      <c r="X1085" s="50"/>
      <c r="Y1085" s="52"/>
      <c r="Z1085" s="106">
        <f t="shared" si="50"/>
        <v>0</v>
      </c>
      <c r="AA1085" s="27" t="str">
        <f t="shared" si="51"/>
        <v/>
      </c>
    </row>
    <row r="1086" spans="1:27" ht="153">
      <c r="A1086" s="2">
        <v>2661</v>
      </c>
      <c r="E1086" s="219" t="s">
        <v>4905</v>
      </c>
      <c r="F1086" s="5" t="s">
        <v>3657</v>
      </c>
      <c r="G1086" s="5" t="s">
        <v>3658</v>
      </c>
      <c r="H1086" s="37"/>
      <c r="I1086" s="37"/>
      <c r="J1086" s="37"/>
      <c r="K1086" s="37"/>
      <c r="L1086" s="37"/>
      <c r="M1086" s="37"/>
      <c r="P1086" s="147">
        <v>0</v>
      </c>
      <c r="Q1086" s="148" t="s">
        <v>5452</v>
      </c>
      <c r="R1086" s="148"/>
      <c r="S1086" s="50"/>
      <c r="T1086" s="52"/>
      <c r="U1086" s="147"/>
      <c r="V1086" s="148"/>
      <c r="W1086" s="148"/>
      <c r="X1086" s="50"/>
      <c r="Y1086" s="52"/>
      <c r="Z1086" s="106">
        <f t="shared" si="50"/>
        <v>0</v>
      </c>
      <c r="AA1086" s="27" t="str">
        <f t="shared" si="51"/>
        <v/>
      </c>
    </row>
    <row r="1087" spans="1:27" ht="153">
      <c r="A1087" s="2">
        <v>2662</v>
      </c>
      <c r="E1087" s="219" t="s">
        <v>4906</v>
      </c>
      <c r="F1087" s="5" t="s">
        <v>3659</v>
      </c>
      <c r="G1087" s="5" t="s">
        <v>3660</v>
      </c>
      <c r="H1087" s="37"/>
      <c r="I1087" s="37"/>
      <c r="J1087" s="37"/>
      <c r="K1087" s="37"/>
      <c r="L1087" s="37"/>
      <c r="M1087" s="37"/>
      <c r="P1087" s="147">
        <v>0</v>
      </c>
      <c r="Q1087" s="148" t="s">
        <v>5452</v>
      </c>
      <c r="R1087" s="148"/>
      <c r="S1087" s="50"/>
      <c r="T1087" s="52"/>
      <c r="U1087" s="147"/>
      <c r="V1087" s="148"/>
      <c r="W1087" s="148"/>
      <c r="X1087" s="50"/>
      <c r="Y1087" s="52"/>
      <c r="Z1087" s="106">
        <f t="shared" si="50"/>
        <v>0</v>
      </c>
      <c r="AA1087" s="27" t="str">
        <f t="shared" si="51"/>
        <v/>
      </c>
    </row>
    <row r="1088" spans="1:27" ht="187">
      <c r="A1088" s="2">
        <v>2663</v>
      </c>
      <c r="E1088" s="219" t="s">
        <v>4907</v>
      </c>
      <c r="F1088" s="5" t="s">
        <v>3661</v>
      </c>
      <c r="G1088" s="5" t="s">
        <v>3662</v>
      </c>
      <c r="H1088" s="37"/>
      <c r="I1088" s="37"/>
      <c r="J1088" s="37"/>
      <c r="K1088" s="37"/>
      <c r="L1088" s="37"/>
      <c r="M1088" s="37"/>
      <c r="P1088" s="147">
        <v>0</v>
      </c>
      <c r="Q1088" s="148" t="s">
        <v>5452</v>
      </c>
      <c r="R1088" s="148"/>
      <c r="S1088" s="50"/>
      <c r="T1088" s="52"/>
      <c r="U1088" s="147"/>
      <c r="V1088" s="148"/>
      <c r="W1088" s="148"/>
      <c r="X1088" s="50"/>
      <c r="Y1088" s="52"/>
      <c r="Z1088" s="106">
        <f t="shared" si="50"/>
        <v>0</v>
      </c>
      <c r="AA1088" s="27" t="str">
        <f t="shared" si="51"/>
        <v/>
      </c>
    </row>
    <row r="1089" spans="1:27" ht="204">
      <c r="A1089" s="2">
        <v>2664</v>
      </c>
      <c r="E1089" s="219" t="s">
        <v>4908</v>
      </c>
      <c r="F1089" s="5" t="s">
        <v>3663</v>
      </c>
      <c r="G1089" s="5" t="s">
        <v>3664</v>
      </c>
      <c r="H1089" s="37"/>
      <c r="I1089" s="37"/>
      <c r="J1089" s="37"/>
      <c r="K1089" s="37"/>
      <c r="L1089" s="37"/>
      <c r="M1089" s="37"/>
      <c r="P1089" s="147">
        <v>0</v>
      </c>
      <c r="Q1089" s="148" t="s">
        <v>5452</v>
      </c>
      <c r="R1089" s="148"/>
      <c r="S1089" s="50"/>
      <c r="T1089" s="52"/>
      <c r="U1089" s="147"/>
      <c r="V1089" s="148"/>
      <c r="W1089" s="148"/>
      <c r="X1089" s="50"/>
      <c r="Y1089" s="52"/>
      <c r="Z1089" s="106">
        <f t="shared" si="50"/>
        <v>0</v>
      </c>
      <c r="AA1089" s="27" t="str">
        <f t="shared" si="51"/>
        <v/>
      </c>
    </row>
    <row r="1090" spans="1:27" ht="153">
      <c r="A1090" s="2">
        <v>2665</v>
      </c>
      <c r="E1090" s="219" t="s">
        <v>4909</v>
      </c>
      <c r="F1090" s="5" t="s">
        <v>3665</v>
      </c>
      <c r="G1090" s="5" t="s">
        <v>3666</v>
      </c>
      <c r="H1090" s="37"/>
      <c r="I1090" s="37"/>
      <c r="J1090" s="37"/>
      <c r="K1090" s="37"/>
      <c r="L1090" s="37"/>
      <c r="M1090" s="37"/>
      <c r="P1090" s="147">
        <v>0</v>
      </c>
      <c r="Q1090" s="148" t="s">
        <v>5452</v>
      </c>
      <c r="R1090" s="148"/>
      <c r="S1090" s="50"/>
      <c r="T1090" s="52"/>
      <c r="U1090" s="147"/>
      <c r="V1090" s="148"/>
      <c r="W1090" s="148"/>
      <c r="X1090" s="50"/>
      <c r="Y1090" s="52"/>
      <c r="Z1090" s="106">
        <f t="shared" si="50"/>
        <v>0</v>
      </c>
      <c r="AA1090" s="27" t="str">
        <f t="shared" si="51"/>
        <v/>
      </c>
    </row>
    <row r="1091" spans="1:27" ht="170">
      <c r="A1091" s="2">
        <v>2666</v>
      </c>
      <c r="E1091" s="219" t="s">
        <v>4910</v>
      </c>
      <c r="F1091" s="5" t="s">
        <v>3667</v>
      </c>
      <c r="G1091" s="5" t="s">
        <v>3668</v>
      </c>
      <c r="H1091" s="37"/>
      <c r="I1091" s="37"/>
      <c r="J1091" s="37"/>
      <c r="K1091" s="37"/>
      <c r="L1091" s="37"/>
      <c r="M1091" s="37"/>
      <c r="P1091" s="147">
        <v>2</v>
      </c>
      <c r="Q1091" s="148" t="s">
        <v>5449</v>
      </c>
      <c r="R1091" s="148"/>
      <c r="S1091" s="50"/>
      <c r="T1091" s="52"/>
      <c r="U1091" s="147"/>
      <c r="V1091" s="148"/>
      <c r="W1091" s="148"/>
      <c r="X1091" s="50"/>
      <c r="Y1091" s="52"/>
      <c r="Z1091" s="106">
        <f t="shared" si="50"/>
        <v>2</v>
      </c>
      <c r="AA1091" s="27" t="str">
        <f t="shared" si="51"/>
        <v/>
      </c>
    </row>
    <row r="1092" spans="1:27" s="6" customFormat="1" ht="17">
      <c r="A1092" s="2" t="s">
        <v>489</v>
      </c>
      <c r="H1092" s="2"/>
      <c r="P1092" s="226"/>
      <c r="Q1092" s="226"/>
      <c r="R1092" s="226"/>
      <c r="S1092" s="226"/>
      <c r="T1092" s="226"/>
      <c r="U1092" s="226"/>
      <c r="V1092" s="226"/>
      <c r="W1092" s="226"/>
      <c r="X1092" s="226"/>
      <c r="Y1092" s="226"/>
    </row>
    <row r="1093" spans="1:27" s="6" customFormat="1" ht="17">
      <c r="A1093" s="2" t="s">
        <v>489</v>
      </c>
      <c r="H1093" s="2"/>
      <c r="P1093" s="226"/>
      <c r="Q1093" s="226"/>
      <c r="R1093" s="226"/>
      <c r="S1093" s="226"/>
      <c r="T1093" s="226"/>
      <c r="U1093" s="226"/>
      <c r="V1093" s="226"/>
      <c r="W1093" s="226"/>
      <c r="X1093" s="226"/>
      <c r="Y1093" s="226"/>
    </row>
    <row r="1094" spans="1:27" s="6" customFormat="1" ht="34">
      <c r="A1094" s="2" t="s">
        <v>489</v>
      </c>
      <c r="B1094" s="2"/>
      <c r="E1094" s="195" t="s">
        <v>3669</v>
      </c>
      <c r="H1094" s="2"/>
      <c r="P1094" s="226"/>
      <c r="Q1094" s="226"/>
      <c r="R1094" s="226"/>
      <c r="S1094" s="226"/>
      <c r="T1094" s="226"/>
      <c r="U1094" s="226"/>
      <c r="V1094" s="226"/>
      <c r="W1094" s="226"/>
      <c r="X1094" s="226"/>
      <c r="Y1094" s="226"/>
      <c r="Z1094" s="6" t="str">
        <f t="shared" si="50"/>
        <v/>
      </c>
      <c r="AA1094" s="6" t="str">
        <f t="shared" si="51"/>
        <v/>
      </c>
    </row>
    <row r="1095" spans="1:27" ht="153">
      <c r="A1095" s="2">
        <v>2667</v>
      </c>
      <c r="E1095" s="219" t="s">
        <v>4911</v>
      </c>
      <c r="F1095" s="5" t="s">
        <v>3670</v>
      </c>
      <c r="G1095" s="5" t="s">
        <v>3671</v>
      </c>
      <c r="H1095" s="37"/>
      <c r="I1095" s="37"/>
      <c r="J1095" s="37"/>
      <c r="K1095" s="37"/>
      <c r="L1095" s="37"/>
      <c r="M1095" s="37"/>
      <c r="P1095" s="147">
        <v>2</v>
      </c>
      <c r="Q1095" s="148" t="s">
        <v>5453</v>
      </c>
      <c r="R1095" s="148"/>
      <c r="S1095" s="50"/>
      <c r="T1095" s="52"/>
      <c r="U1095" s="147"/>
      <c r="V1095" s="148"/>
      <c r="W1095" s="148"/>
      <c r="X1095" s="50"/>
      <c r="Y1095" s="52"/>
      <c r="Z1095" s="106">
        <f t="shared" si="50"/>
        <v>2</v>
      </c>
      <c r="AA1095" s="27" t="str">
        <f t="shared" si="51"/>
        <v/>
      </c>
    </row>
    <row r="1096" spans="1:27" ht="153">
      <c r="A1096" s="2">
        <v>2668</v>
      </c>
      <c r="E1096" s="219" t="s">
        <v>4912</v>
      </c>
      <c r="F1096" s="5" t="s">
        <v>3672</v>
      </c>
      <c r="G1096" s="5" t="s">
        <v>3673</v>
      </c>
      <c r="H1096" s="37"/>
      <c r="I1096" s="37"/>
      <c r="J1096" s="37"/>
      <c r="K1096" s="37"/>
      <c r="L1096" s="37"/>
      <c r="M1096" s="37"/>
      <c r="P1096" s="147">
        <v>2</v>
      </c>
      <c r="Q1096" s="148" t="s">
        <v>5454</v>
      </c>
      <c r="R1096" s="148"/>
      <c r="S1096" s="50"/>
      <c r="T1096" s="52"/>
      <c r="U1096" s="147"/>
      <c r="V1096" s="148"/>
      <c r="W1096" s="148"/>
      <c r="X1096" s="50"/>
      <c r="Y1096" s="52"/>
      <c r="Z1096" s="106">
        <f t="shared" si="50"/>
        <v>2</v>
      </c>
      <c r="AA1096" s="27" t="str">
        <f t="shared" si="51"/>
        <v/>
      </c>
    </row>
    <row r="1097" spans="1:27" ht="187">
      <c r="A1097" s="2">
        <v>2669</v>
      </c>
      <c r="E1097" s="219" t="s">
        <v>4913</v>
      </c>
      <c r="F1097" s="5" t="s">
        <v>3674</v>
      </c>
      <c r="G1097" s="5" t="s">
        <v>3675</v>
      </c>
      <c r="H1097" s="37"/>
      <c r="I1097" s="37"/>
      <c r="J1097" s="37"/>
      <c r="K1097" s="37"/>
      <c r="L1097" s="37"/>
      <c r="M1097" s="37"/>
      <c r="P1097" s="147">
        <v>2</v>
      </c>
      <c r="Q1097" s="148" t="s">
        <v>5455</v>
      </c>
      <c r="R1097" s="148"/>
      <c r="S1097" s="50"/>
      <c r="T1097" s="52"/>
      <c r="U1097" s="147"/>
      <c r="V1097" s="148"/>
      <c r="W1097" s="148"/>
      <c r="X1097" s="50"/>
      <c r="Y1097" s="52"/>
      <c r="Z1097" s="106">
        <f t="shared" si="50"/>
        <v>2</v>
      </c>
      <c r="AA1097" s="27" t="str">
        <f t="shared" si="51"/>
        <v/>
      </c>
    </row>
    <row r="1098" spans="1:27" ht="170">
      <c r="A1098" s="2">
        <v>2670</v>
      </c>
      <c r="E1098" s="219" t="s">
        <v>4914</v>
      </c>
      <c r="F1098" s="5" t="s">
        <v>3676</v>
      </c>
      <c r="G1098" s="5" t="s">
        <v>3677</v>
      </c>
      <c r="H1098" s="37"/>
      <c r="I1098" s="37"/>
      <c r="J1098" s="37"/>
      <c r="K1098" s="37"/>
      <c r="L1098" s="37"/>
      <c r="M1098" s="37"/>
      <c r="P1098" s="147">
        <v>2</v>
      </c>
      <c r="Q1098" s="148" t="s">
        <v>5468</v>
      </c>
      <c r="R1098" s="148"/>
      <c r="S1098" s="50"/>
      <c r="T1098" s="52"/>
      <c r="U1098" s="147"/>
      <c r="V1098" s="148"/>
      <c r="W1098" s="148"/>
      <c r="X1098" s="50"/>
      <c r="Y1098" s="52"/>
      <c r="Z1098" s="106">
        <f t="shared" si="50"/>
        <v>2</v>
      </c>
      <c r="AA1098" s="27" t="str">
        <f t="shared" si="51"/>
        <v/>
      </c>
    </row>
    <row r="1099" spans="1:27" ht="204">
      <c r="A1099" s="2">
        <v>2671</v>
      </c>
      <c r="E1099" s="219" t="s">
        <v>4915</v>
      </c>
      <c r="F1099" s="5" t="s">
        <v>3678</v>
      </c>
      <c r="G1099" s="5" t="s">
        <v>3679</v>
      </c>
      <c r="H1099" s="37"/>
      <c r="I1099" s="37"/>
      <c r="J1099" s="37"/>
      <c r="K1099" s="37"/>
      <c r="L1099" s="37"/>
      <c r="M1099" s="37"/>
      <c r="P1099" s="147">
        <v>2</v>
      </c>
      <c r="Q1099" s="148" t="s">
        <v>5456</v>
      </c>
      <c r="R1099" s="148"/>
      <c r="S1099" s="50"/>
      <c r="T1099" s="52"/>
      <c r="U1099" s="147"/>
      <c r="V1099" s="148"/>
      <c r="W1099" s="148"/>
      <c r="X1099" s="50"/>
      <c r="Y1099" s="52"/>
      <c r="Z1099" s="106">
        <f t="shared" si="50"/>
        <v>2</v>
      </c>
      <c r="AA1099" s="27" t="str">
        <f t="shared" si="51"/>
        <v/>
      </c>
    </row>
    <row r="1100" spans="1:27" ht="204">
      <c r="A1100" s="2">
        <v>2672</v>
      </c>
      <c r="E1100" s="219" t="s">
        <v>4916</v>
      </c>
      <c r="F1100" s="5" t="s">
        <v>3680</v>
      </c>
      <c r="G1100" s="5" t="s">
        <v>3681</v>
      </c>
      <c r="H1100" s="37"/>
      <c r="I1100" s="37"/>
      <c r="J1100" s="37"/>
      <c r="K1100" s="37"/>
      <c r="L1100" s="37"/>
      <c r="M1100" s="37"/>
      <c r="P1100" s="147">
        <v>3</v>
      </c>
      <c r="Q1100" s="148" t="s">
        <v>5447</v>
      </c>
      <c r="R1100" s="148"/>
      <c r="S1100" s="50"/>
      <c r="T1100" s="52"/>
      <c r="U1100" s="147"/>
      <c r="V1100" s="148"/>
      <c r="W1100" s="148"/>
      <c r="X1100" s="50"/>
      <c r="Y1100" s="52"/>
      <c r="Z1100" s="106">
        <f t="shared" si="50"/>
        <v>3</v>
      </c>
      <c r="AA1100" s="27" t="str">
        <f t="shared" si="51"/>
        <v/>
      </c>
    </row>
    <row r="1101" spans="1:27" s="6" customFormat="1" ht="17">
      <c r="A1101" s="2" t="s">
        <v>489</v>
      </c>
      <c r="H1101" s="2"/>
      <c r="P1101" s="226"/>
      <c r="Q1101" s="226"/>
      <c r="R1101" s="226"/>
      <c r="S1101" s="226"/>
      <c r="T1101" s="226"/>
      <c r="U1101" s="226"/>
      <c r="V1101" s="226"/>
      <c r="W1101" s="226"/>
      <c r="X1101" s="226"/>
      <c r="Y1101" s="226"/>
    </row>
    <row r="1102" spans="1:27" s="6" customFormat="1" ht="17">
      <c r="A1102" s="2" t="s">
        <v>489</v>
      </c>
      <c r="H1102" s="2"/>
      <c r="P1102" s="226"/>
      <c r="Q1102" s="226"/>
      <c r="R1102" s="226"/>
      <c r="S1102" s="226"/>
      <c r="T1102" s="226"/>
      <c r="U1102" s="226"/>
      <c r="V1102" s="226"/>
      <c r="W1102" s="226"/>
      <c r="X1102" s="226"/>
      <c r="Y1102" s="226"/>
    </row>
    <row r="1103" spans="1:27" s="6" customFormat="1" ht="34">
      <c r="A1103" s="2" t="s">
        <v>489</v>
      </c>
      <c r="B1103" s="2"/>
      <c r="E1103" s="195" t="s">
        <v>3682</v>
      </c>
      <c r="H1103" s="2"/>
      <c r="P1103" s="226"/>
      <c r="Q1103" s="226"/>
      <c r="R1103" s="226"/>
      <c r="S1103" s="226"/>
      <c r="T1103" s="226"/>
      <c r="U1103" s="226"/>
      <c r="V1103" s="226"/>
      <c r="W1103" s="226"/>
      <c r="X1103" s="226"/>
      <c r="Y1103" s="226"/>
      <c r="Z1103" s="6" t="str">
        <f t="shared" ref="Z1103:Z1113" si="53">IF(U1103&lt;&gt;"",U1103,IF(P1103&lt;&gt;"",P1103,IF(N1103&lt;&gt;"",N1103,"")))</f>
        <v/>
      </c>
      <c r="AA1103" s="6" t="str">
        <f t="shared" ref="AA1103:AA1113" si="54">IF(X1103&lt;&gt;"",X1103,IF(S1103&lt;&gt;"",S1103,IF(O1103&lt;&gt;"",O1103,"")))</f>
        <v/>
      </c>
    </row>
    <row r="1104" spans="1:27" ht="153">
      <c r="A1104" s="2">
        <v>2673</v>
      </c>
      <c r="E1104" s="219" t="s">
        <v>4917</v>
      </c>
      <c r="F1104" s="5" t="s">
        <v>3683</v>
      </c>
      <c r="G1104" s="5" t="s">
        <v>3684</v>
      </c>
      <c r="H1104" s="37"/>
      <c r="I1104" s="37"/>
      <c r="J1104" s="37"/>
      <c r="K1104" s="37"/>
      <c r="L1104" s="37"/>
      <c r="M1104" s="37"/>
      <c r="P1104" s="147">
        <v>0</v>
      </c>
      <c r="Q1104" s="148" t="s">
        <v>5452</v>
      </c>
      <c r="R1104" s="148"/>
      <c r="S1104" s="50"/>
      <c r="T1104" s="52"/>
      <c r="U1104" s="147"/>
      <c r="V1104" s="148"/>
      <c r="W1104" s="148"/>
      <c r="X1104" s="50"/>
      <c r="Y1104" s="52"/>
      <c r="Z1104" s="106">
        <f t="shared" si="53"/>
        <v>0</v>
      </c>
      <c r="AA1104" s="27" t="str">
        <f t="shared" si="54"/>
        <v/>
      </c>
    </row>
    <row r="1105" spans="1:27" ht="170">
      <c r="A1105" s="2">
        <v>2674</v>
      </c>
      <c r="E1105" s="219" t="s">
        <v>4918</v>
      </c>
      <c r="F1105" s="5" t="s">
        <v>3685</v>
      </c>
      <c r="G1105" s="5" t="s">
        <v>3686</v>
      </c>
      <c r="H1105" s="37"/>
      <c r="I1105" s="37"/>
      <c r="J1105" s="37"/>
      <c r="K1105" s="37"/>
      <c r="L1105" s="37"/>
      <c r="M1105" s="37"/>
      <c r="P1105" s="147">
        <v>0</v>
      </c>
      <c r="Q1105" s="148" t="s">
        <v>5452</v>
      </c>
      <c r="R1105" s="148"/>
      <c r="S1105" s="50"/>
      <c r="T1105" s="52"/>
      <c r="U1105" s="147"/>
      <c r="V1105" s="148"/>
      <c r="W1105" s="148"/>
      <c r="X1105" s="50"/>
      <c r="Y1105" s="52"/>
      <c r="Z1105" s="106">
        <f t="shared" si="53"/>
        <v>0</v>
      </c>
      <c r="AA1105" s="27" t="str">
        <f t="shared" si="54"/>
        <v/>
      </c>
    </row>
    <row r="1106" spans="1:27" ht="170">
      <c r="A1106" s="2">
        <v>2675</v>
      </c>
      <c r="E1106" s="219" t="s">
        <v>4919</v>
      </c>
      <c r="F1106" s="5" t="s">
        <v>3687</v>
      </c>
      <c r="G1106" s="5" t="s">
        <v>3688</v>
      </c>
      <c r="H1106" s="37"/>
      <c r="I1106" s="37"/>
      <c r="J1106" s="37"/>
      <c r="K1106" s="37"/>
      <c r="L1106" s="37"/>
      <c r="M1106" s="37"/>
      <c r="P1106" s="147">
        <v>0</v>
      </c>
      <c r="Q1106" s="148" t="s">
        <v>5452</v>
      </c>
      <c r="R1106" s="148"/>
      <c r="S1106" s="50"/>
      <c r="T1106" s="52"/>
      <c r="U1106" s="147"/>
      <c r="V1106" s="148"/>
      <c r="W1106" s="148"/>
      <c r="X1106" s="50"/>
      <c r="Y1106" s="52"/>
      <c r="Z1106" s="106">
        <f t="shared" si="53"/>
        <v>0</v>
      </c>
      <c r="AA1106" s="27" t="str">
        <f t="shared" si="54"/>
        <v/>
      </c>
    </row>
    <row r="1107" spans="1:27" ht="153">
      <c r="A1107" s="2">
        <v>2676</v>
      </c>
      <c r="E1107" s="219" t="s">
        <v>4920</v>
      </c>
      <c r="F1107" s="5" t="s">
        <v>3689</v>
      </c>
      <c r="G1107" s="5" t="s">
        <v>3690</v>
      </c>
      <c r="H1107" s="37"/>
      <c r="I1107" s="37"/>
      <c r="J1107" s="37"/>
      <c r="K1107" s="37"/>
      <c r="L1107" s="37"/>
      <c r="M1107" s="37"/>
      <c r="P1107" s="147">
        <v>0</v>
      </c>
      <c r="Q1107" s="148" t="s">
        <v>5452</v>
      </c>
      <c r="R1107" s="148"/>
      <c r="S1107" s="50"/>
      <c r="T1107" s="52"/>
      <c r="U1107" s="147"/>
      <c r="V1107" s="148"/>
      <c r="W1107" s="148"/>
      <c r="X1107" s="50"/>
      <c r="Y1107" s="52"/>
      <c r="Z1107" s="106">
        <f t="shared" si="53"/>
        <v>0</v>
      </c>
      <c r="AA1107" s="27" t="str">
        <f t="shared" si="54"/>
        <v/>
      </c>
    </row>
    <row r="1108" spans="1:27" ht="153">
      <c r="A1108" s="2">
        <v>2677</v>
      </c>
      <c r="E1108" s="219" t="s">
        <v>4921</v>
      </c>
      <c r="F1108" s="5" t="s">
        <v>3691</v>
      </c>
      <c r="G1108" s="5" t="s">
        <v>3692</v>
      </c>
      <c r="H1108" s="37"/>
      <c r="I1108" s="37"/>
      <c r="J1108" s="37"/>
      <c r="K1108" s="37"/>
      <c r="L1108" s="37"/>
      <c r="M1108" s="37"/>
      <c r="P1108" s="147">
        <v>0</v>
      </c>
      <c r="Q1108" s="148" t="s">
        <v>5452</v>
      </c>
      <c r="R1108" s="148"/>
      <c r="S1108" s="50"/>
      <c r="T1108" s="52"/>
      <c r="U1108" s="147"/>
      <c r="V1108" s="148"/>
      <c r="W1108" s="148"/>
      <c r="X1108" s="50"/>
      <c r="Y1108" s="52"/>
      <c r="Z1108" s="106">
        <f t="shared" si="53"/>
        <v>0</v>
      </c>
      <c r="AA1108" s="27" t="str">
        <f t="shared" si="54"/>
        <v/>
      </c>
    </row>
    <row r="1109" spans="1:27" ht="153">
      <c r="A1109" s="2">
        <v>2678</v>
      </c>
      <c r="E1109" s="219" t="s">
        <v>4922</v>
      </c>
      <c r="F1109" s="5" t="s">
        <v>3693</v>
      </c>
      <c r="G1109" s="5" t="s">
        <v>3694</v>
      </c>
      <c r="H1109" s="37"/>
      <c r="I1109" s="37"/>
      <c r="J1109" s="37"/>
      <c r="K1109" s="37"/>
      <c r="L1109" s="37"/>
      <c r="M1109" s="37"/>
      <c r="P1109" s="147">
        <v>0</v>
      </c>
      <c r="Q1109" s="148" t="s">
        <v>5452</v>
      </c>
      <c r="R1109" s="148"/>
      <c r="S1109" s="50"/>
      <c r="T1109" s="52"/>
      <c r="U1109" s="147"/>
      <c r="V1109" s="148"/>
      <c r="W1109" s="148"/>
      <c r="X1109" s="50"/>
      <c r="Y1109" s="52"/>
      <c r="Z1109" s="106">
        <f t="shared" si="53"/>
        <v>0</v>
      </c>
      <c r="AA1109" s="27" t="str">
        <f t="shared" si="54"/>
        <v/>
      </c>
    </row>
    <row r="1110" spans="1:27" ht="153">
      <c r="A1110" s="2">
        <v>2679</v>
      </c>
      <c r="E1110" s="219" t="s">
        <v>4923</v>
      </c>
      <c r="F1110" s="5" t="s">
        <v>3695</v>
      </c>
      <c r="G1110" s="5" t="s">
        <v>3696</v>
      </c>
      <c r="H1110" s="37"/>
      <c r="I1110" s="37"/>
      <c r="J1110" s="37"/>
      <c r="K1110" s="37"/>
      <c r="L1110" s="37"/>
      <c r="M1110" s="37"/>
      <c r="P1110" s="147">
        <v>0</v>
      </c>
      <c r="Q1110" s="148" t="s">
        <v>5452</v>
      </c>
      <c r="R1110" s="148"/>
      <c r="S1110" s="50"/>
      <c r="T1110" s="52"/>
      <c r="U1110" s="147"/>
      <c r="V1110" s="148"/>
      <c r="W1110" s="148"/>
      <c r="X1110" s="50"/>
      <c r="Y1110" s="52"/>
      <c r="Z1110" s="106">
        <f t="shared" si="53"/>
        <v>0</v>
      </c>
      <c r="AA1110" s="27" t="str">
        <f t="shared" si="54"/>
        <v/>
      </c>
    </row>
    <row r="1111" spans="1:27" ht="204">
      <c r="A1111" s="2">
        <v>2680</v>
      </c>
      <c r="E1111" s="219" t="s">
        <v>4924</v>
      </c>
      <c r="F1111" s="5" t="s">
        <v>3697</v>
      </c>
      <c r="G1111" s="5" t="s">
        <v>3698</v>
      </c>
      <c r="H1111" s="37"/>
      <c r="I1111" s="37"/>
      <c r="J1111" s="37"/>
      <c r="K1111" s="37"/>
      <c r="L1111" s="37"/>
      <c r="M1111" s="37"/>
      <c r="P1111" s="147">
        <v>0</v>
      </c>
      <c r="Q1111" s="148" t="s">
        <v>5452</v>
      </c>
      <c r="R1111" s="148"/>
      <c r="S1111" s="50"/>
      <c r="T1111" s="52"/>
      <c r="U1111" s="147"/>
      <c r="V1111" s="148"/>
      <c r="W1111" s="148"/>
      <c r="X1111" s="50"/>
      <c r="Y1111" s="52"/>
      <c r="Z1111" s="106">
        <f t="shared" si="53"/>
        <v>0</v>
      </c>
      <c r="AA1111" s="27" t="str">
        <f t="shared" si="54"/>
        <v/>
      </c>
    </row>
    <row r="1112" spans="1:27" ht="153">
      <c r="A1112" s="2">
        <v>2681</v>
      </c>
      <c r="E1112" s="219" t="s">
        <v>4925</v>
      </c>
      <c r="F1112" s="5" t="s">
        <v>3699</v>
      </c>
      <c r="G1112" s="5" t="s">
        <v>3700</v>
      </c>
      <c r="H1112" s="37"/>
      <c r="I1112" s="37"/>
      <c r="J1112" s="37"/>
      <c r="K1112" s="37"/>
      <c r="L1112" s="37"/>
      <c r="M1112" s="37"/>
      <c r="P1112" s="147">
        <v>0</v>
      </c>
      <c r="Q1112" s="148" t="s">
        <v>5452</v>
      </c>
      <c r="R1112" s="148"/>
      <c r="S1112" s="50"/>
      <c r="T1112" s="52"/>
      <c r="U1112" s="147"/>
      <c r="V1112" s="148"/>
      <c r="W1112" s="148"/>
      <c r="X1112" s="50"/>
      <c r="Y1112" s="52"/>
      <c r="Z1112" s="106">
        <f t="shared" si="53"/>
        <v>0</v>
      </c>
      <c r="AA1112" s="27" t="str">
        <f t="shared" si="54"/>
        <v/>
      </c>
    </row>
    <row r="1113" spans="1:27" ht="204">
      <c r="A1113" s="2">
        <v>2682</v>
      </c>
      <c r="E1113" s="219" t="s">
        <v>4926</v>
      </c>
      <c r="F1113" s="5" t="s">
        <v>3701</v>
      </c>
      <c r="G1113" s="5" t="s">
        <v>3702</v>
      </c>
      <c r="H1113" s="37"/>
      <c r="I1113" s="37"/>
      <c r="J1113" s="37"/>
      <c r="K1113" s="37"/>
      <c r="L1113" s="37"/>
      <c r="M1113" s="37"/>
      <c r="P1113" s="147">
        <v>4</v>
      </c>
      <c r="Q1113" s="148" t="s">
        <v>5457</v>
      </c>
      <c r="R1113" s="148"/>
      <c r="S1113" s="50"/>
      <c r="T1113" s="52"/>
      <c r="U1113" s="147"/>
      <c r="V1113" s="148"/>
      <c r="W1113" s="148"/>
      <c r="X1113" s="50"/>
      <c r="Y1113" s="52"/>
      <c r="Z1113" s="106">
        <f t="shared" si="53"/>
        <v>4</v>
      </c>
      <c r="AA1113" s="27" t="str">
        <f t="shared" si="54"/>
        <v/>
      </c>
    </row>
    <row r="1114" spans="1:27" s="6" customFormat="1"/>
    <row r="1115" spans="1:27" s="6" customFormat="1"/>
    <row r="1116" spans="1:27" s="6" customFormat="1"/>
    <row r="1117" spans="1:27" s="6" customFormat="1"/>
    <row r="1118" spans="1:27" s="6" customFormat="1"/>
    <row r="1119" spans="1:27" s="6" customFormat="1"/>
    <row r="1120" spans="1:27" s="6" customFormat="1"/>
    <row r="1121" s="6" customFormat="1"/>
    <row r="1122" s="6" customFormat="1"/>
    <row r="1123" s="6" customFormat="1"/>
    <row r="1124" s="6" customFormat="1"/>
    <row r="1125" s="6" customFormat="1"/>
    <row r="1126" s="6" customFormat="1"/>
    <row r="1127" s="6" customFormat="1"/>
    <row r="1128" s="6" customFormat="1"/>
    <row r="1129" s="6" customFormat="1"/>
    <row r="1130" s="6" customFormat="1"/>
    <row r="1131" s="6" customFormat="1"/>
    <row r="1132" s="6" customFormat="1"/>
    <row r="1133" s="6" customFormat="1"/>
    <row r="1134" s="6" customFormat="1"/>
    <row r="1135" s="6" customFormat="1"/>
    <row r="1136" s="6" customFormat="1"/>
    <row r="1137" s="6" customFormat="1"/>
    <row r="1138" s="6" customFormat="1"/>
    <row r="1139" s="6" customFormat="1"/>
    <row r="1140" s="6" customFormat="1"/>
    <row r="1141" s="6" customFormat="1"/>
    <row r="1142" s="6" customFormat="1"/>
    <row r="1143" s="6" customFormat="1"/>
    <row r="1144" s="6" customFormat="1"/>
    <row r="1145" s="6" customFormat="1"/>
    <row r="1146" s="6" customFormat="1"/>
    <row r="1147" s="6" customFormat="1"/>
    <row r="1148" s="6" customFormat="1"/>
    <row r="1149" s="6" customFormat="1"/>
    <row r="1150" s="6" customFormat="1"/>
    <row r="1151" s="6" customFormat="1"/>
    <row r="1152" s="6" customFormat="1"/>
    <row r="1153" s="6" customFormat="1"/>
    <row r="1154" s="6" customFormat="1"/>
    <row r="1155" s="6" customFormat="1"/>
    <row r="1156" s="6" customFormat="1"/>
    <row r="1157" s="6" customFormat="1"/>
    <row r="1158" s="6" customFormat="1"/>
    <row r="1159" s="6" customFormat="1"/>
    <row r="1160" s="6" customFormat="1"/>
    <row r="1161" s="6" customFormat="1"/>
    <row r="1162" s="6" customFormat="1"/>
    <row r="1163" s="6" customFormat="1"/>
    <row r="1164" s="6" customFormat="1"/>
    <row r="1165" s="6" customFormat="1"/>
    <row r="1166" s="6" customFormat="1"/>
    <row r="1167" s="6" customFormat="1"/>
    <row r="1168" s="6" customFormat="1"/>
    <row r="1169" s="6" customFormat="1"/>
    <row r="1170" s="6" customFormat="1"/>
    <row r="1171" s="6" customFormat="1"/>
    <row r="1172" s="6" customFormat="1"/>
    <row r="1173" s="6" customFormat="1"/>
    <row r="1174" s="6" customFormat="1"/>
    <row r="1175" s="6" customFormat="1"/>
    <row r="1176" s="6" customFormat="1"/>
    <row r="1177" s="6" customFormat="1"/>
    <row r="1178" s="6" customFormat="1"/>
    <row r="1179" s="6" customFormat="1"/>
    <row r="1180" s="6" customFormat="1"/>
    <row r="1181" s="6" customFormat="1"/>
    <row r="1182" s="6" customFormat="1"/>
    <row r="1183" s="6" customFormat="1"/>
    <row r="1184" s="6" customFormat="1"/>
    <row r="1185" s="6" customFormat="1"/>
    <row r="1186" s="6" customFormat="1"/>
  </sheetData>
  <sheetProtection formatCells="0" formatColumns="0"/>
  <mergeCells count="43">
    <mergeCell ref="E256:G256"/>
    <mergeCell ref="H1:O1"/>
    <mergeCell ref="E4:G4"/>
    <mergeCell ref="E5:G5"/>
    <mergeCell ref="E45:G45"/>
    <mergeCell ref="E91:G91"/>
    <mergeCell ref="E111:G111"/>
    <mergeCell ref="E128:G128"/>
    <mergeCell ref="E222:G222"/>
    <mergeCell ref="E223:G223"/>
    <mergeCell ref="E230:G230"/>
    <mergeCell ref="E236:G236"/>
    <mergeCell ref="E509:G509"/>
    <mergeCell ref="E305:G305"/>
    <mergeCell ref="E324:G324"/>
    <mergeCell ref="E348:G348"/>
    <mergeCell ref="E349:G349"/>
    <mergeCell ref="E371:G371"/>
    <mergeCell ref="E375:G375"/>
    <mergeCell ref="E381:G381"/>
    <mergeCell ref="E382:G382"/>
    <mergeCell ref="E410:G410"/>
    <mergeCell ref="E465:G465"/>
    <mergeCell ref="E497:G497"/>
    <mergeCell ref="E689:G689"/>
    <mergeCell ref="E519:G519"/>
    <mergeCell ref="E520:G520"/>
    <mergeCell ref="E544:G544"/>
    <mergeCell ref="E568:G568"/>
    <mergeCell ref="E569:G569"/>
    <mergeCell ref="E590:G590"/>
    <mergeCell ref="E617:G617"/>
    <mergeCell ref="E618:G618"/>
    <mergeCell ref="E645:G645"/>
    <mergeCell ref="E676:G676"/>
    <mergeCell ref="E688:G688"/>
    <mergeCell ref="E1083:G1083"/>
    <mergeCell ref="E742:G742"/>
    <mergeCell ref="E864:G864"/>
    <mergeCell ref="E919:G919"/>
    <mergeCell ref="E950:G950"/>
    <mergeCell ref="E951:G951"/>
    <mergeCell ref="E1033:G1033"/>
  </mergeCells>
  <dataValidations count="2">
    <dataValidation type="list" allowBlank="1" showInputMessage="1" showErrorMessage="1" errorTitle="Value must be 0, 1, 2, 3, 4 or 5" sqref="P7:P12 U7:U12 U16:U20 P16:P20 P24:P28 U24:U28 U32:U42 P32:P42 U47:U53 P47:P53 P57:P62 U57:U62 U66:U70 P66:P70 P74:P78 U74:U78 P82:P88 U856:U857 P93:P97 U93:U97 U101:U102 P101:P102 P106:P108 U106:U108 U113:U119 P113:P119 P123:P125 U123:U125 P130:P136 U130:U136 U140:U156 P140:P156 P160:P174 U160:U174 U178:U182 P178:P182 P186:P193 U186:U193 U197:U209 P197:P209 P213:P219 U213:U219 U225:U227 P225:P227 P951:P955 U232:U233 P232:P233 P238:P242 U238:U242 U246:U253 P246:P253 P258:P260 U258:U260 U264:U267 P264:P267 P271:P274 U271:U274 U278:U287 P278:P287 P291:P298 U291:U298 U302 P302 P307:P311 U307:U311 U315:U316 P315:P316 P320:P321 U320:U321 U326 P326 P330:P331 U330:U331 U335 P335 P339:P341 U339:U341 U345 P345 U372 P372 P376:P378 U376:U378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P667 U604:U614 U657:U659 U662:U665 P652:P655 P657:P659 P646:P649 U652:U655 P633:P642 U623:U624 U626:U630 U633:U642 P623:P624 P626:P630 P620:P621 U620:U621 U690:U700 U852:U853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U82:U88 P604:P614 U593:U600 P593:P600 U350:U368 U677:U679 P350:P368 P682:P685 P677:P679 U682:U685 P670:P673 U646:U649 U667 U670:U673 P662:P665 P690:P700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951:U955 P1103:P1113 U1103:U1113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xr:uid="{5DC4080D-F67C-A041-A4E3-EAB308760C87}">
      <formula1>"0,1,2,3,4,5"</formula1>
    </dataValidation>
    <dataValidation type="decimal" allowBlank="1" showInputMessage="1" showErrorMessage="1" errorTitle="Value must be between 0 and 5" sqref="S7:S12 X7:X12 X16:X20 S16:S20 S24:S28 X24:X28 X32:X42 S32:S42 X47:X53 S47:S53 S57:S62 X57:X62 X66:X70 S66:S70 X856:X857 X101:X102 S101:S102 X113:X119 S113:S119 S123:S125 X123:X125 S130:S136 X130:X136 X140:X156 S140:S156 S186:S193 X186:X193 X225:X227 S225:S227 S856:S857 X232:X233 S232:S233 S238:S242 X238:X242 X246:X253 S246:S253 S258:S260 X258:X260 X264:X267 S264:S267 S271:S274 X271:X274 X278:X287 S278:S287 S291:S298 X291:X298 X302 S302 S307:S311 X307:X311 X315:X316 S315:S316 S320:S321 X320:X321 X326 S326 S330:S331 X330:X331 X335 S335 S339:S341 X339:X341 X345 S345 X198:X203 S197:S209 X205:X208 S213:S219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S860:S861 X604:X614 X860:X861 X864:X867 S864:S867 S870:S878 X870:X878 X881:X882 S881:S882 S885:S890 X885:X890 X893:X894 S893:S894 S897:S898 X897:X898 X901:X904 S901:S904 S907:S908 X907:X908 X911:X912 S911:S912 S915:S916 X915:X916 X919:X921 S919:S921 S924:S926 X924:X926 X929:X935 S929:S935 S938:S939 S951:S955 S604:S614 X593:X600 S593:S600 X216:X219 X677:X679 S74:S78 X74:X77 S82:S88 X82:X84 X86:X88 S93:S97 X93:X94 X96:X97 S106:S108 X106 X108 X160 S160:S174 X162:X171 X173:X174 S178:S182 X178:X181 X372 S372 S376:S378 X376:X378 X350:X368 S350:S368 X213:X214 S682:S685 S677:S679 X682:X685 S670:S673 X646:X649 X667 X670:X673 S662:S665 S667 X657:X659 X662:X665 S652:S655 S657:S659 S646:S649 X652:X655 S633:S642 X623:X624 X626:X630 X633:X642 S623:S624 S626:S630 S620:S621 X620:X621 X690:X700 X852:X853 X938:X939 X942:X943 S942:S943 S946:S947 X946:X947 S690:S700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951:X955 S1103:S1113 X1103:X1113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r:uid="{EA335BAF-B91C-2C4D-9CCB-FD79CE46FC2F}">
      <formula1>0</formula1>
      <formula2>5</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E34"/>
  <sheetViews>
    <sheetView topLeftCell="B33" zoomScale="87" workbookViewId="0">
      <selection activeCell="B5" sqref="B5"/>
    </sheetView>
  </sheetViews>
  <sheetFormatPr baseColWidth="10" defaultColWidth="10.83203125" defaultRowHeight="16"/>
  <cols>
    <col min="1" max="1" width="2.83203125" style="2" customWidth="1"/>
    <col min="2" max="2" width="62" style="2" customWidth="1"/>
    <col min="3" max="3" width="102.5" style="2" customWidth="1"/>
    <col min="4" max="4" width="99.83203125" style="2" customWidth="1"/>
    <col min="5" max="5" width="80" style="37" customWidth="1"/>
    <col min="6" max="16384" width="10.83203125" style="2"/>
  </cols>
  <sheetData>
    <row r="4" spans="2:5" ht="22">
      <c r="C4" s="38" t="s">
        <v>0</v>
      </c>
      <c r="D4" s="38" t="s">
        <v>1938</v>
      </c>
      <c r="E4" s="38" t="s">
        <v>1197</v>
      </c>
    </row>
    <row r="5" spans="2:5" ht="17">
      <c r="B5" s="29" t="s">
        <v>1</v>
      </c>
      <c r="C5" s="30" t="s">
        <v>1208</v>
      </c>
      <c r="D5" s="30" t="s">
        <v>1939</v>
      </c>
      <c r="E5" s="39"/>
    </row>
    <row r="6" spans="2:5" ht="17">
      <c r="B6" s="29" t="s">
        <v>2</v>
      </c>
      <c r="C6" s="30"/>
      <c r="D6" s="30" t="s">
        <v>24</v>
      </c>
      <c r="E6" s="39"/>
    </row>
    <row r="7" spans="2:5" ht="17">
      <c r="B7" s="29" t="s">
        <v>3</v>
      </c>
      <c r="C7" s="31" t="s">
        <v>1610</v>
      </c>
      <c r="D7" s="31"/>
      <c r="E7" s="31" t="s">
        <v>1610</v>
      </c>
    </row>
    <row r="8" spans="2:5" ht="17">
      <c r="B8" s="29" t="s">
        <v>4</v>
      </c>
      <c r="C8" s="30" t="s">
        <v>1611</v>
      </c>
      <c r="D8" s="30" t="s">
        <v>1940</v>
      </c>
      <c r="E8" s="39"/>
    </row>
    <row r="9" spans="2:5" ht="51">
      <c r="B9" s="29" t="s">
        <v>5</v>
      </c>
      <c r="C9" s="30" t="s">
        <v>1612</v>
      </c>
      <c r="D9" s="30" t="s">
        <v>1941</v>
      </c>
      <c r="E9" s="39" t="s">
        <v>5458</v>
      </c>
    </row>
    <row r="10" spans="2:5" ht="17">
      <c r="B10" s="29" t="s">
        <v>6</v>
      </c>
      <c r="C10" s="30">
        <v>2000</v>
      </c>
      <c r="D10" s="30"/>
      <c r="E10" s="39"/>
    </row>
    <row r="11" spans="2:5" ht="17">
      <c r="B11" s="29" t="s">
        <v>7</v>
      </c>
      <c r="C11" s="30" t="s">
        <v>1613</v>
      </c>
      <c r="D11" s="30" t="s">
        <v>1942</v>
      </c>
      <c r="E11" s="39" t="s">
        <v>5459</v>
      </c>
    </row>
    <row r="12" spans="2:5" ht="85">
      <c r="B12" s="29" t="s">
        <v>8</v>
      </c>
      <c r="C12" s="30" t="s">
        <v>1614</v>
      </c>
      <c r="D12" s="30" t="s">
        <v>1943</v>
      </c>
      <c r="E12" s="39" t="s">
        <v>5460</v>
      </c>
    </row>
    <row r="13" spans="2:5" ht="119">
      <c r="B13" s="29" t="s">
        <v>9</v>
      </c>
      <c r="C13" s="30" t="s">
        <v>1615</v>
      </c>
      <c r="D13" s="30" t="s">
        <v>1944</v>
      </c>
      <c r="E13" s="39" t="s">
        <v>5461</v>
      </c>
    </row>
    <row r="14" spans="2:5" ht="85">
      <c r="B14" s="29" t="s">
        <v>10</v>
      </c>
      <c r="C14" s="43" t="s">
        <v>1616</v>
      </c>
      <c r="D14" s="43"/>
      <c r="E14" s="39"/>
    </row>
    <row r="15" spans="2:5" ht="136">
      <c r="B15" s="29" t="s">
        <v>11</v>
      </c>
      <c r="C15" s="30" t="s">
        <v>1617</v>
      </c>
      <c r="D15" s="30" t="s">
        <v>1945</v>
      </c>
      <c r="E15" s="39" t="s">
        <v>5466</v>
      </c>
    </row>
    <row r="16" spans="2:5" ht="17">
      <c r="B16" s="29" t="s">
        <v>12</v>
      </c>
      <c r="C16" s="45">
        <v>1</v>
      </c>
      <c r="D16" s="45"/>
      <c r="E16" s="40"/>
    </row>
    <row r="17" spans="2:5" ht="170">
      <c r="B17" s="29" t="s">
        <v>13</v>
      </c>
      <c r="C17" s="30" t="s">
        <v>1618</v>
      </c>
      <c r="D17" s="30"/>
      <c r="E17" s="39" t="s">
        <v>5462</v>
      </c>
    </row>
    <row r="18" spans="2:5" ht="272">
      <c r="B18" s="29" t="s">
        <v>14</v>
      </c>
      <c r="C18" s="30" t="s">
        <v>2007</v>
      </c>
      <c r="D18" s="30"/>
      <c r="E18" s="40" t="s">
        <v>2008</v>
      </c>
    </row>
    <row r="19" spans="2:5" ht="409.6">
      <c r="B19" s="29" t="s">
        <v>15</v>
      </c>
      <c r="C19" s="43" t="s">
        <v>2006</v>
      </c>
      <c r="D19" s="43" t="s">
        <v>1946</v>
      </c>
      <c r="E19" s="40" t="s">
        <v>5463</v>
      </c>
    </row>
    <row r="20" spans="2:5" ht="204">
      <c r="B20" s="29" t="s">
        <v>16</v>
      </c>
      <c r="C20" s="30" t="s">
        <v>1619</v>
      </c>
      <c r="D20" s="30" t="s">
        <v>1947</v>
      </c>
      <c r="E20" s="39" t="s">
        <v>5464</v>
      </c>
    </row>
    <row r="21" spans="2:5" ht="17">
      <c r="B21" s="29" t="s">
        <v>17</v>
      </c>
      <c r="C21" s="44" t="s">
        <v>1621</v>
      </c>
      <c r="D21" s="44" t="s">
        <v>1948</v>
      </c>
      <c r="E21" s="222">
        <v>1200000</v>
      </c>
    </row>
    <row r="22" spans="2:5" ht="17">
      <c r="B22" s="29" t="s">
        <v>18</v>
      </c>
      <c r="C22" s="44" t="s">
        <v>1622</v>
      </c>
      <c r="D22" s="44"/>
      <c r="E22" s="40"/>
    </row>
    <row r="23" spans="2:5" ht="34">
      <c r="B23" s="29" t="s">
        <v>19</v>
      </c>
      <c r="C23" s="44"/>
      <c r="D23" s="44"/>
      <c r="E23" s="40"/>
    </row>
    <row r="24" spans="2:5" ht="17">
      <c r="B24" s="29" t="s">
        <v>20</v>
      </c>
      <c r="C24" s="43" t="s">
        <v>1645</v>
      </c>
      <c r="D24" s="43"/>
      <c r="E24" s="40"/>
    </row>
    <row r="25" spans="2:5" ht="34">
      <c r="B25" s="29" t="s">
        <v>21</v>
      </c>
      <c r="C25" s="44" t="s">
        <v>1643</v>
      </c>
      <c r="D25" s="44"/>
      <c r="E25" s="40"/>
    </row>
    <row r="26" spans="2:5" ht="17">
      <c r="B26" s="29" t="s">
        <v>22</v>
      </c>
      <c r="C26" s="43" t="s">
        <v>1644</v>
      </c>
      <c r="D26" s="43"/>
      <c r="E26" s="40"/>
    </row>
    <row r="27" spans="2:5" ht="409" customHeight="1">
      <c r="B27" s="29" t="s">
        <v>23</v>
      </c>
      <c r="C27" s="30" t="s">
        <v>1642</v>
      </c>
      <c r="D27" s="30"/>
      <c r="E27" s="40" t="s">
        <v>2003</v>
      </c>
    </row>
    <row r="28" spans="2:5" ht="409" customHeight="1">
      <c r="B28" s="144" t="s">
        <v>2095</v>
      </c>
      <c r="C28" s="30"/>
      <c r="D28" s="30"/>
      <c r="E28" s="40"/>
    </row>
    <row r="29" spans="2:5" ht="409" customHeight="1">
      <c r="B29" s="144" t="s">
        <v>2096</v>
      </c>
      <c r="C29" s="30"/>
      <c r="D29" s="30"/>
      <c r="E29" s="40"/>
    </row>
    <row r="30" spans="2:5" ht="409" customHeight="1">
      <c r="B30" s="144" t="s">
        <v>2097</v>
      </c>
      <c r="C30" s="30"/>
      <c r="D30" s="30"/>
      <c r="E30" s="40"/>
    </row>
    <row r="31" spans="2:5" ht="409" customHeight="1">
      <c r="B31" s="144" t="s">
        <v>2098</v>
      </c>
      <c r="C31" s="30"/>
      <c r="D31" s="30"/>
      <c r="E31" s="40"/>
    </row>
    <row r="32" spans="2:5" ht="409" customHeight="1">
      <c r="B32" s="144" t="s">
        <v>2099</v>
      </c>
      <c r="C32" s="30"/>
      <c r="D32" s="30"/>
      <c r="E32" s="40"/>
    </row>
    <row r="33" spans="2:5" ht="409" customHeight="1">
      <c r="B33" s="144" t="s">
        <v>2100</v>
      </c>
      <c r="C33" s="30"/>
      <c r="D33" s="30"/>
      <c r="E33" s="40"/>
    </row>
    <row r="34" spans="2:5" ht="17">
      <c r="B34" s="10" t="s">
        <v>38</v>
      </c>
      <c r="C34" s="5" t="s">
        <v>1620</v>
      </c>
      <c r="D34" s="5"/>
      <c r="E34" s="40" t="s">
        <v>5465</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R171"/>
  <sheetViews>
    <sheetView zoomScale="75" zoomScaleNormal="59" zoomScalePageLayoutView="50" workbookViewId="0">
      <pane xSplit="2" topLeftCell="C1" activePane="topRight" state="frozen"/>
      <selection pane="topRight" activeCell="K151" sqref="K151"/>
    </sheetView>
  </sheetViews>
  <sheetFormatPr baseColWidth="10" defaultColWidth="10.83203125" defaultRowHeight="16"/>
  <cols>
    <col min="1" max="1" width="6.5" style="3" hidden="1" customWidth="1"/>
    <col min="2" max="2" width="33.33203125" style="2" customWidth="1"/>
    <col min="3" max="3" width="108" style="77" customWidth="1"/>
    <col min="4" max="4" width="14.83203125" style="3" customWidth="1"/>
    <col min="5" max="5" width="92" style="77" customWidth="1"/>
    <col min="6" max="6" width="8" style="3" customWidth="1"/>
    <col min="7" max="7" width="20.33203125" style="3" customWidth="1"/>
    <col min="8" max="8" width="57.5" style="77" customWidth="1"/>
    <col min="9" max="9" width="10.5" style="3" customWidth="1"/>
    <col min="10" max="10" width="19.5" style="3" customWidth="1"/>
    <col min="11" max="11" width="81" style="61" customWidth="1"/>
    <col min="12" max="12" width="10.5" style="3" customWidth="1"/>
    <col min="13" max="13" width="10.83203125" style="2"/>
    <col min="14" max="14" width="10.83203125" style="61"/>
    <col min="16" max="16384" width="10.83203125" style="2"/>
  </cols>
  <sheetData>
    <row r="2" spans="2:18" ht="48">
      <c r="C2" s="109" t="s">
        <v>1198</v>
      </c>
    </row>
    <row r="4" spans="2:18" ht="40">
      <c r="D4" s="24" t="s">
        <v>1199</v>
      </c>
    </row>
    <row r="5" spans="2:18" ht="100">
      <c r="C5" s="110" t="s">
        <v>127</v>
      </c>
      <c r="D5" s="111" t="s">
        <v>1873</v>
      </c>
      <c r="E5" s="107" t="s">
        <v>1874</v>
      </c>
      <c r="F5" s="108" t="s">
        <v>1875</v>
      </c>
      <c r="G5" s="107" t="s">
        <v>1872</v>
      </c>
      <c r="K5" s="77"/>
      <c r="M5" s="3"/>
      <c r="O5" s="3"/>
      <c r="Q5" s="61"/>
      <c r="R5"/>
    </row>
    <row r="6" spans="2:18">
      <c r="B6" s="238" t="s">
        <v>25</v>
      </c>
      <c r="C6" s="112" t="s">
        <v>39</v>
      </c>
      <c r="D6" s="113">
        <v>2.5530303030303028</v>
      </c>
      <c r="E6" s="35">
        <v>2.9166666666666665</v>
      </c>
      <c r="F6" s="35">
        <f>AVERAGE(O27:O38)</f>
        <v>4</v>
      </c>
      <c r="G6" s="35">
        <f>AVERAGE(P27:P38)</f>
        <v>2.9166666666666665</v>
      </c>
      <c r="K6" s="77"/>
      <c r="M6" s="3"/>
      <c r="O6" s="3"/>
      <c r="Q6" s="61"/>
      <c r="R6"/>
    </row>
    <row r="7" spans="2:18">
      <c r="B7" s="239"/>
      <c r="C7" s="112" t="s">
        <v>40</v>
      </c>
      <c r="D7" s="113">
        <v>2.8033596837944659</v>
      </c>
      <c r="E7" s="35">
        <v>3.1086956521739131</v>
      </c>
      <c r="F7" s="35">
        <f>AVERAGE(O43:O65)</f>
        <v>4.2173913043478262</v>
      </c>
      <c r="G7" s="35">
        <f>AVERAGE(P43:P65)</f>
        <v>3.1086956521739131</v>
      </c>
      <c r="K7" s="77"/>
      <c r="M7" s="3"/>
      <c r="O7" s="3"/>
      <c r="Q7" s="61"/>
      <c r="R7"/>
    </row>
    <row r="8" spans="2:18">
      <c r="B8" s="239"/>
      <c r="C8" s="112" t="s">
        <v>41</v>
      </c>
      <c r="D8" s="113">
        <v>2.5503246753246751</v>
      </c>
      <c r="E8" s="35">
        <v>3.1071428571428572</v>
      </c>
      <c r="F8" s="35">
        <f>AVERAGE(O70:O83)</f>
        <v>4</v>
      </c>
      <c r="G8" s="35">
        <f>AVERAGE(P70:P83)</f>
        <v>3.1071428571428572</v>
      </c>
      <c r="K8" s="77"/>
      <c r="M8" s="3"/>
      <c r="O8" s="3"/>
      <c r="Q8" s="61"/>
      <c r="R8"/>
    </row>
    <row r="9" spans="2:18">
      <c r="B9" s="240"/>
      <c r="C9" s="112" t="s">
        <v>42</v>
      </c>
      <c r="D9" s="113">
        <v>2.3125</v>
      </c>
      <c r="E9" s="35">
        <v>3</v>
      </c>
      <c r="F9" s="35">
        <f>AVERAGE(O88:O95)</f>
        <v>3.625</v>
      </c>
      <c r="G9" s="35">
        <f>AVERAGE(P88:P95)</f>
        <v>3</v>
      </c>
      <c r="K9" s="77"/>
      <c r="M9" s="3"/>
      <c r="O9" s="3"/>
      <c r="Q9" s="61"/>
      <c r="R9"/>
    </row>
    <row r="10" spans="2:18">
      <c r="B10" s="241" t="s">
        <v>867</v>
      </c>
      <c r="C10" s="114" t="s">
        <v>90</v>
      </c>
      <c r="D10" s="113">
        <v>2.5694444444444451</v>
      </c>
      <c r="E10" s="35">
        <v>3.5555555555555554</v>
      </c>
      <c r="F10" s="35">
        <f>AVERAGE(O100:O108)</f>
        <v>4.333333333333333</v>
      </c>
      <c r="G10" s="35">
        <f>AVERAGE(P100:P108)</f>
        <v>3.5555555555555554</v>
      </c>
      <c r="K10" s="77"/>
      <c r="M10" s="3"/>
      <c r="O10" s="3"/>
      <c r="Q10" s="61"/>
      <c r="R10"/>
    </row>
    <row r="11" spans="2:18">
      <c r="B11" s="242"/>
      <c r="C11" s="114" t="s">
        <v>43</v>
      </c>
      <c r="D11" s="113">
        <v>2.5892857142857135</v>
      </c>
      <c r="E11" s="35">
        <v>3.7142857142857144</v>
      </c>
      <c r="F11" s="35">
        <f>AVERAGE(O113:O119)</f>
        <v>4.8571428571428568</v>
      </c>
      <c r="G11" s="35">
        <f>AVERAGE(P113:P119)</f>
        <v>3.7142857142857144</v>
      </c>
      <c r="K11" s="77"/>
      <c r="M11" s="3"/>
      <c r="O11" s="3"/>
      <c r="Q11" s="61"/>
      <c r="R11"/>
    </row>
    <row r="12" spans="2:18">
      <c r="B12" s="242"/>
      <c r="C12" s="114" t="s">
        <v>44</v>
      </c>
      <c r="D12" s="113">
        <v>1.8894230769230766</v>
      </c>
      <c r="E12" s="35">
        <v>2.5</v>
      </c>
      <c r="F12" s="35">
        <f>AVERAGE(O124:O136)</f>
        <v>3</v>
      </c>
      <c r="G12" s="35">
        <f>AVERAGE(P124:P136)</f>
        <v>2.5</v>
      </c>
      <c r="K12" s="77"/>
      <c r="M12" s="3"/>
      <c r="O12" s="3"/>
      <c r="Q12" s="61"/>
      <c r="R12"/>
    </row>
    <row r="13" spans="2:18">
      <c r="B13" s="243"/>
      <c r="C13" s="114" t="s">
        <v>265</v>
      </c>
      <c r="D13" s="113">
        <v>2.3194444444444442</v>
      </c>
      <c r="E13" s="35">
        <v>2.8333333333333335</v>
      </c>
      <c r="F13" s="35">
        <f>AVERAGE(O141:O143)</f>
        <v>4</v>
      </c>
      <c r="G13" s="35">
        <f>AVERAGE(P141:P143)</f>
        <v>2.8333333333333335</v>
      </c>
      <c r="K13" s="77"/>
      <c r="M13" s="3"/>
      <c r="O13" s="3"/>
      <c r="Q13" s="61"/>
      <c r="R13"/>
    </row>
    <row r="14" spans="2:18">
      <c r="B14" s="244" t="s">
        <v>868</v>
      </c>
      <c r="C14" s="115" t="s">
        <v>46</v>
      </c>
      <c r="D14" s="113">
        <v>2.9499999999999993</v>
      </c>
      <c r="E14" s="35">
        <v>3.15</v>
      </c>
      <c r="F14" s="35">
        <f>AVERAGE(O148:O157)</f>
        <v>4.7</v>
      </c>
      <c r="G14" s="35">
        <f>AVERAGE(P148:P157)</f>
        <v>3.15</v>
      </c>
      <c r="K14" s="77"/>
      <c r="M14" s="3"/>
      <c r="O14" s="3"/>
      <c r="Q14" s="61"/>
      <c r="R14"/>
    </row>
    <row r="15" spans="2:18">
      <c r="B15" s="245"/>
      <c r="C15" s="115" t="s">
        <v>47</v>
      </c>
      <c r="D15" s="113">
        <v>1.9464285714285716</v>
      </c>
      <c r="E15" s="35">
        <v>2.0714285714285716</v>
      </c>
      <c r="F15" s="35">
        <f>AVERAGE(O162:O168)</f>
        <v>2.8571428571428572</v>
      </c>
      <c r="G15" s="35">
        <f>AVERAGE(P162:P168)</f>
        <v>2.0714285714285716</v>
      </c>
      <c r="K15" s="77"/>
      <c r="M15" s="3"/>
      <c r="O15" s="3"/>
      <c r="Q15" s="61"/>
      <c r="R15"/>
    </row>
    <row r="16" spans="2:18">
      <c r="C16" s="42" t="s">
        <v>869</v>
      </c>
      <c r="D16" s="116">
        <v>2.5085227272727271</v>
      </c>
      <c r="E16" s="36">
        <v>3.0674157303370788</v>
      </c>
      <c r="F16" s="36">
        <f>AVERAGE(O27:O143)</f>
        <v>3.9775280898876404</v>
      </c>
      <c r="G16" s="36">
        <f>AVERAGE(P27:P143)</f>
        <v>3.0674157303370788</v>
      </c>
      <c r="K16" s="77"/>
      <c r="M16" s="3"/>
      <c r="O16" s="3"/>
      <c r="Q16" s="61"/>
      <c r="R16"/>
    </row>
    <row r="17" spans="1:18">
      <c r="C17" s="42" t="s">
        <v>870</v>
      </c>
      <c r="D17" s="116">
        <v>2.518880208333333</v>
      </c>
      <c r="E17" s="36">
        <v>2.9591836734693877</v>
      </c>
      <c r="F17" s="36">
        <f>AVERAGE(O100:O168)</f>
        <v>3.8979591836734695</v>
      </c>
      <c r="G17" s="36">
        <f>AVERAGE(P100:P168)</f>
        <v>2.9591836734693877</v>
      </c>
      <c r="K17" s="77"/>
      <c r="M17" s="3"/>
      <c r="O17" s="3"/>
      <c r="Q17" s="61"/>
      <c r="R17"/>
    </row>
    <row r="18" spans="1:18">
      <c r="C18" s="42" t="s">
        <v>871</v>
      </c>
      <c r="D18" s="116">
        <v>2.7109164420485174</v>
      </c>
      <c r="E18" s="36">
        <v>3.0094339622641511</v>
      </c>
      <c r="F18" s="36">
        <f>AVERAGE(O27:O168)</f>
        <v>3.9716981132075473</v>
      </c>
      <c r="G18" s="36">
        <f>AVERAGE(P27:P168)</f>
        <v>3.0094339622641511</v>
      </c>
      <c r="K18" s="77"/>
      <c r="M18" s="3"/>
      <c r="O18" s="3"/>
      <c r="Q18" s="61"/>
      <c r="R18"/>
    </row>
    <row r="20" spans="1:18" ht="40">
      <c r="B20" s="28" t="s">
        <v>856</v>
      </c>
      <c r="C20" s="117" t="s">
        <v>1201</v>
      </c>
      <c r="E20" s="24" t="s">
        <v>1207</v>
      </c>
      <c r="K20" s="24" t="s">
        <v>1801</v>
      </c>
    </row>
    <row r="21" spans="1:18" ht="17">
      <c r="B21" s="11" t="s">
        <v>25</v>
      </c>
      <c r="C21" s="51" t="s">
        <v>866</v>
      </c>
    </row>
    <row r="22" spans="1:18" ht="17">
      <c r="B22" s="11" t="s">
        <v>26</v>
      </c>
      <c r="C22" s="51" t="s">
        <v>866</v>
      </c>
    </row>
    <row r="23" spans="1:18" ht="17">
      <c r="B23" s="11" t="s">
        <v>27</v>
      </c>
      <c r="C23" s="51" t="s">
        <v>866</v>
      </c>
    </row>
    <row r="25" spans="1:18" ht="17">
      <c r="D25" s="49" t="s">
        <v>1200</v>
      </c>
      <c r="F25" s="49" t="s">
        <v>1200</v>
      </c>
      <c r="G25" s="49" t="s">
        <v>1192</v>
      </c>
      <c r="I25" s="49" t="s">
        <v>1192</v>
      </c>
      <c r="J25" s="49" t="s">
        <v>1195</v>
      </c>
      <c r="K25" s="118"/>
      <c r="L25" s="49" t="s">
        <v>1195</v>
      </c>
      <c r="M25" s="49" t="s">
        <v>1802</v>
      </c>
      <c r="P25" s="49" t="s">
        <v>1802</v>
      </c>
    </row>
    <row r="26" spans="1:18" s="83" customFormat="1" ht="105" customHeight="1">
      <c r="A26" s="7" t="s">
        <v>863</v>
      </c>
      <c r="B26" s="119" t="s">
        <v>39</v>
      </c>
      <c r="C26" s="9" t="s">
        <v>128</v>
      </c>
      <c r="D26" s="48" t="s">
        <v>1193</v>
      </c>
      <c r="E26" s="48" t="s">
        <v>1194</v>
      </c>
      <c r="F26" s="26" t="s">
        <v>268</v>
      </c>
      <c r="G26" s="48" t="s">
        <v>1193</v>
      </c>
      <c r="H26" s="48" t="s">
        <v>1194</v>
      </c>
      <c r="I26" s="26" t="s">
        <v>268</v>
      </c>
      <c r="J26" s="48" t="s">
        <v>1193</v>
      </c>
      <c r="K26" s="48" t="s">
        <v>1194</v>
      </c>
      <c r="L26" s="26" t="s">
        <v>268</v>
      </c>
      <c r="M26" s="26" t="s">
        <v>268</v>
      </c>
      <c r="N26" s="26" t="s">
        <v>858</v>
      </c>
      <c r="O26" s="105" t="s">
        <v>1871</v>
      </c>
      <c r="P26" s="9" t="s">
        <v>1190</v>
      </c>
    </row>
    <row r="27" spans="1:18" ht="306">
      <c r="A27" s="3">
        <v>138</v>
      </c>
      <c r="B27" s="12" t="s">
        <v>236</v>
      </c>
      <c r="C27" s="120" t="s">
        <v>131</v>
      </c>
      <c r="D27" s="32">
        <v>5</v>
      </c>
      <c r="E27" s="120" t="s">
        <v>1646</v>
      </c>
      <c r="F27" s="32">
        <v>4</v>
      </c>
      <c r="G27" s="121">
        <v>5</v>
      </c>
      <c r="H27" s="120" t="s">
        <v>1740</v>
      </c>
      <c r="I27" s="32">
        <v>3</v>
      </c>
      <c r="J27" s="12">
        <v>5</v>
      </c>
      <c r="K27" s="122" t="s">
        <v>1761</v>
      </c>
      <c r="L27" s="32"/>
      <c r="M27" s="32"/>
      <c r="N27" s="123"/>
      <c r="O27" s="106">
        <f t="shared" ref="O27:O38" si="0">IF(J27&lt;&gt;"",J27,IF(G27&lt;&gt;"",G27,IF(D27&lt;&gt;"",D27,"")))</f>
        <v>5</v>
      </c>
      <c r="P27" s="46">
        <f t="shared" ref="P27:P38" si="1">IF(M27&lt;&gt;"",M27,IF(L27&lt;&gt;"",L27,IF(I27&lt;&gt;"",I27,IF(F27&lt;&gt;"",F27,""))))</f>
        <v>3</v>
      </c>
    </row>
    <row r="28" spans="1:18" ht="409.6">
      <c r="A28" s="3">
        <v>139</v>
      </c>
      <c r="B28" s="5" t="s">
        <v>48</v>
      </c>
      <c r="C28" s="66" t="s">
        <v>132</v>
      </c>
      <c r="D28" s="7">
        <v>3</v>
      </c>
      <c r="E28" s="66" t="s">
        <v>1647</v>
      </c>
      <c r="F28" s="7">
        <v>3</v>
      </c>
      <c r="G28" s="33">
        <v>4</v>
      </c>
      <c r="H28" s="66" t="s">
        <v>1741</v>
      </c>
      <c r="I28" s="7"/>
      <c r="J28" s="5">
        <v>5</v>
      </c>
      <c r="K28" s="11" t="s">
        <v>1762</v>
      </c>
      <c r="L28" s="7"/>
      <c r="M28" s="7"/>
      <c r="N28" s="124"/>
      <c r="O28" s="106">
        <f t="shared" si="0"/>
        <v>5</v>
      </c>
      <c r="P28" s="27">
        <f t="shared" si="1"/>
        <v>3</v>
      </c>
    </row>
    <row r="29" spans="1:18" ht="409.6">
      <c r="A29" s="3">
        <v>140</v>
      </c>
      <c r="B29" s="5" t="s">
        <v>238</v>
      </c>
      <c r="C29" s="66" t="s">
        <v>133</v>
      </c>
      <c r="D29" s="7">
        <v>4</v>
      </c>
      <c r="E29" s="66" t="s">
        <v>1648</v>
      </c>
      <c r="F29" s="7">
        <v>3</v>
      </c>
      <c r="G29" s="41"/>
      <c r="H29" s="6"/>
      <c r="I29" s="6"/>
      <c r="J29" s="5">
        <v>5</v>
      </c>
      <c r="K29" s="11" t="s">
        <v>1763</v>
      </c>
      <c r="L29" s="7"/>
      <c r="M29" s="7"/>
      <c r="N29" s="124"/>
      <c r="O29" s="106">
        <f t="shared" si="0"/>
        <v>5</v>
      </c>
      <c r="P29" s="27">
        <f t="shared" si="1"/>
        <v>3</v>
      </c>
    </row>
    <row r="30" spans="1:18" ht="204">
      <c r="A30" s="3">
        <v>141</v>
      </c>
      <c r="B30" s="5" t="s">
        <v>49</v>
      </c>
      <c r="C30" s="66" t="s">
        <v>134</v>
      </c>
      <c r="D30" s="7">
        <v>5</v>
      </c>
      <c r="E30" s="66" t="s">
        <v>134</v>
      </c>
      <c r="F30" s="7">
        <v>4</v>
      </c>
      <c r="G30" s="33"/>
      <c r="H30" s="66"/>
      <c r="I30" s="7">
        <v>3</v>
      </c>
      <c r="J30" s="5">
        <v>5</v>
      </c>
      <c r="K30" s="11" t="s">
        <v>1764</v>
      </c>
      <c r="L30" s="7"/>
      <c r="M30" s="7"/>
      <c r="N30" s="124"/>
      <c r="O30" s="106">
        <f t="shared" si="0"/>
        <v>5</v>
      </c>
      <c r="P30" s="27">
        <f t="shared" si="1"/>
        <v>3</v>
      </c>
    </row>
    <row r="31" spans="1:18" ht="372">
      <c r="A31" s="3">
        <v>142</v>
      </c>
      <c r="B31" s="5" t="s">
        <v>237</v>
      </c>
      <c r="C31" s="66" t="s">
        <v>135</v>
      </c>
      <c r="D31" s="7">
        <v>4</v>
      </c>
      <c r="E31" s="66" t="s">
        <v>1649</v>
      </c>
      <c r="F31" s="7">
        <v>3</v>
      </c>
      <c r="G31" s="41"/>
      <c r="H31" s="6"/>
      <c r="I31" s="6"/>
      <c r="J31" s="7">
        <v>5</v>
      </c>
      <c r="K31" s="11" t="s">
        <v>1765</v>
      </c>
      <c r="L31" s="7">
        <v>3.5</v>
      </c>
      <c r="M31" s="7"/>
      <c r="N31" s="124"/>
      <c r="O31" s="106">
        <f t="shared" si="0"/>
        <v>5</v>
      </c>
      <c r="P31" s="27">
        <f t="shared" si="1"/>
        <v>3.5</v>
      </c>
    </row>
    <row r="32" spans="1:18" ht="48">
      <c r="A32" s="3">
        <v>143</v>
      </c>
      <c r="B32" s="5" t="s">
        <v>50</v>
      </c>
      <c r="C32" s="66" t="s">
        <v>136</v>
      </c>
      <c r="D32" s="7">
        <v>4</v>
      </c>
      <c r="E32" s="66" t="s">
        <v>1650</v>
      </c>
      <c r="F32" s="7">
        <v>3</v>
      </c>
      <c r="G32" s="41"/>
      <c r="H32" s="6"/>
      <c r="I32" s="6"/>
      <c r="J32" s="6"/>
      <c r="K32" s="6"/>
      <c r="L32" s="6"/>
      <c r="M32" s="7"/>
      <c r="N32" s="124"/>
      <c r="O32" s="106">
        <f t="shared" si="0"/>
        <v>4</v>
      </c>
      <c r="P32" s="27">
        <f t="shared" si="1"/>
        <v>3</v>
      </c>
    </row>
    <row r="33" spans="1:16" ht="96">
      <c r="A33" s="3">
        <v>144</v>
      </c>
      <c r="B33" s="5" t="s">
        <v>51</v>
      </c>
      <c r="C33" s="66" t="s">
        <v>137</v>
      </c>
      <c r="D33" s="7">
        <v>3</v>
      </c>
      <c r="E33" s="66" t="s">
        <v>1651</v>
      </c>
      <c r="F33" s="7">
        <v>3</v>
      </c>
      <c r="G33" s="41"/>
      <c r="H33" s="6"/>
      <c r="I33" s="6"/>
      <c r="J33" s="6"/>
      <c r="K33" s="6"/>
      <c r="L33" s="6"/>
      <c r="M33" s="7"/>
      <c r="N33" s="124"/>
      <c r="O33" s="106">
        <f t="shared" si="0"/>
        <v>3</v>
      </c>
      <c r="P33" s="27">
        <f t="shared" si="1"/>
        <v>3</v>
      </c>
    </row>
    <row r="34" spans="1:16" ht="68">
      <c r="A34" s="3">
        <v>145</v>
      </c>
      <c r="B34" s="5" t="s">
        <v>52</v>
      </c>
      <c r="C34" s="66" t="s">
        <v>138</v>
      </c>
      <c r="D34" s="7">
        <v>3</v>
      </c>
      <c r="E34" s="66" t="s">
        <v>1652</v>
      </c>
      <c r="F34" s="7">
        <v>3</v>
      </c>
      <c r="G34" s="41"/>
      <c r="H34" s="6"/>
      <c r="I34" s="6"/>
      <c r="J34" s="7">
        <v>3</v>
      </c>
      <c r="K34" s="11" t="s">
        <v>1766</v>
      </c>
      <c r="L34" s="7"/>
      <c r="M34" s="7"/>
      <c r="N34" s="124"/>
      <c r="O34" s="106">
        <f t="shared" si="0"/>
        <v>3</v>
      </c>
      <c r="P34" s="27">
        <f t="shared" si="1"/>
        <v>3</v>
      </c>
    </row>
    <row r="35" spans="1:16" ht="64">
      <c r="A35" s="3">
        <v>146</v>
      </c>
      <c r="B35" s="5" t="s">
        <v>53</v>
      </c>
      <c r="C35" s="66" t="s">
        <v>139</v>
      </c>
      <c r="D35" s="7">
        <v>1</v>
      </c>
      <c r="E35" s="66" t="s">
        <v>1653</v>
      </c>
      <c r="F35" s="7">
        <v>1</v>
      </c>
      <c r="G35" s="41"/>
      <c r="H35" s="6"/>
      <c r="I35" s="6"/>
      <c r="J35" s="7"/>
      <c r="K35" s="11"/>
      <c r="L35" s="7">
        <v>2</v>
      </c>
      <c r="M35" s="7"/>
      <c r="N35" s="124"/>
      <c r="O35" s="106">
        <f t="shared" si="0"/>
        <v>1</v>
      </c>
      <c r="P35" s="27">
        <f t="shared" si="1"/>
        <v>2</v>
      </c>
    </row>
    <row r="36" spans="1:16" ht="48">
      <c r="A36" s="3">
        <v>147</v>
      </c>
      <c r="B36" s="5" t="s">
        <v>54</v>
      </c>
      <c r="C36" s="66" t="s">
        <v>140</v>
      </c>
      <c r="D36" s="7">
        <v>5</v>
      </c>
      <c r="E36" s="66" t="s">
        <v>1654</v>
      </c>
      <c r="F36" s="7">
        <v>5</v>
      </c>
      <c r="G36" s="33"/>
      <c r="H36" s="66"/>
      <c r="I36" s="7">
        <v>4</v>
      </c>
      <c r="J36" s="7"/>
      <c r="K36" s="11"/>
      <c r="L36" s="7">
        <v>3.5</v>
      </c>
      <c r="M36" s="7"/>
      <c r="N36" s="124"/>
      <c r="O36" s="106">
        <f t="shared" si="0"/>
        <v>5</v>
      </c>
      <c r="P36" s="27">
        <f t="shared" si="1"/>
        <v>3.5</v>
      </c>
    </row>
    <row r="37" spans="1:16" ht="32">
      <c r="A37" s="3">
        <v>148</v>
      </c>
      <c r="B37" s="5" t="s">
        <v>55</v>
      </c>
      <c r="C37" s="66" t="s">
        <v>141</v>
      </c>
      <c r="D37" s="7">
        <v>2</v>
      </c>
      <c r="E37" s="66" t="s">
        <v>1655</v>
      </c>
      <c r="F37" s="7">
        <v>2</v>
      </c>
      <c r="G37" s="41"/>
      <c r="H37" s="6"/>
      <c r="I37" s="6"/>
      <c r="J37" s="5">
        <v>3</v>
      </c>
      <c r="K37" s="11" t="s">
        <v>1767</v>
      </c>
      <c r="L37" s="7"/>
      <c r="M37" s="7"/>
      <c r="N37" s="124"/>
      <c r="O37" s="106">
        <f t="shared" si="0"/>
        <v>3</v>
      </c>
      <c r="P37" s="27">
        <f t="shared" si="1"/>
        <v>2</v>
      </c>
    </row>
    <row r="38" spans="1:16" ht="187">
      <c r="A38" s="3">
        <v>149</v>
      </c>
      <c r="B38" s="5" t="s">
        <v>239</v>
      </c>
      <c r="C38" s="66" t="s">
        <v>142</v>
      </c>
      <c r="D38" s="7">
        <v>4</v>
      </c>
      <c r="E38" s="66" t="s">
        <v>1656</v>
      </c>
      <c r="F38" s="7">
        <v>4</v>
      </c>
      <c r="G38" s="33"/>
      <c r="H38" s="66"/>
      <c r="I38" s="7">
        <v>3</v>
      </c>
      <c r="J38" s="5">
        <v>4</v>
      </c>
      <c r="K38" s="11" t="s">
        <v>1768</v>
      </c>
      <c r="L38" s="7"/>
      <c r="M38" s="7"/>
      <c r="N38" s="124"/>
      <c r="O38" s="106">
        <f t="shared" si="0"/>
        <v>4</v>
      </c>
      <c r="P38" s="27">
        <f t="shared" si="1"/>
        <v>3</v>
      </c>
    </row>
    <row r="39" spans="1:16">
      <c r="F39" s="6"/>
      <c r="G39" s="41"/>
      <c r="H39" s="6"/>
      <c r="I39" s="6"/>
      <c r="J39" s="6"/>
      <c r="K39" s="6"/>
      <c r="L39" s="6"/>
      <c r="M39" s="6"/>
      <c r="N39" s="125"/>
    </row>
    <row r="40" spans="1:16">
      <c r="F40" s="6"/>
      <c r="G40" s="41"/>
      <c r="H40" s="6"/>
      <c r="I40" s="6"/>
      <c r="J40" s="6"/>
      <c r="K40" s="6"/>
      <c r="L40" s="6"/>
      <c r="M40" s="6"/>
      <c r="N40" s="125"/>
    </row>
    <row r="41" spans="1:16">
      <c r="F41" s="6"/>
      <c r="G41" s="41"/>
      <c r="H41" s="6"/>
      <c r="I41" s="6"/>
      <c r="J41" s="6"/>
      <c r="K41" s="6"/>
      <c r="L41" s="6"/>
      <c r="M41" s="6"/>
      <c r="N41" s="125"/>
    </row>
    <row r="42" spans="1:16" ht="50">
      <c r="B42" s="119" t="s">
        <v>40</v>
      </c>
      <c r="F42" s="6"/>
      <c r="G42" s="41"/>
      <c r="H42" s="6"/>
      <c r="I42" s="6"/>
      <c r="J42" s="6"/>
      <c r="K42" s="6"/>
      <c r="L42" s="6"/>
      <c r="M42" s="6"/>
      <c r="N42" s="125"/>
    </row>
    <row r="43" spans="1:16" ht="208">
      <c r="A43" s="3">
        <v>150</v>
      </c>
      <c r="B43" s="5" t="s">
        <v>56</v>
      </c>
      <c r="C43" s="66" t="s">
        <v>143</v>
      </c>
      <c r="D43" s="7">
        <v>3</v>
      </c>
      <c r="E43" s="66" t="s">
        <v>1657</v>
      </c>
      <c r="F43" s="7">
        <v>3</v>
      </c>
      <c r="G43" s="33">
        <v>4</v>
      </c>
      <c r="H43" s="66" t="s">
        <v>1743</v>
      </c>
      <c r="I43" s="7">
        <v>4</v>
      </c>
      <c r="J43" s="6"/>
      <c r="K43" s="6"/>
      <c r="L43" s="6"/>
      <c r="M43" s="7"/>
      <c r="N43" s="124"/>
      <c r="O43" s="106">
        <f t="shared" ref="O43:O65" si="2">IF(J43&lt;&gt;"",J43,IF(G43&lt;&gt;"",G43,IF(D43&lt;&gt;"",D43,"")))</f>
        <v>4</v>
      </c>
      <c r="P43" s="27">
        <f t="shared" ref="P43:P65" si="3">IF(M43&lt;&gt;"",M43,IF(L43&lt;&gt;"",L43,IF(I43&lt;&gt;"",I43,IF(F43&lt;&gt;"",F43,""))))</f>
        <v>4</v>
      </c>
    </row>
    <row r="44" spans="1:16" ht="144">
      <c r="A44" s="3">
        <v>151</v>
      </c>
      <c r="B44" s="5" t="s">
        <v>57</v>
      </c>
      <c r="C44" s="66" t="s">
        <v>144</v>
      </c>
      <c r="D44" s="7">
        <v>5</v>
      </c>
      <c r="E44" s="66" t="s">
        <v>1658</v>
      </c>
      <c r="F44" s="7">
        <v>3</v>
      </c>
      <c r="G44" s="33">
        <v>5</v>
      </c>
      <c r="H44" s="66" t="s">
        <v>1744</v>
      </c>
      <c r="I44" s="7"/>
      <c r="J44" s="6"/>
      <c r="K44" s="6"/>
      <c r="L44" s="6"/>
      <c r="M44" s="7"/>
      <c r="N44" s="124"/>
      <c r="O44" s="106">
        <f t="shared" si="2"/>
        <v>5</v>
      </c>
      <c r="P44" s="27">
        <f t="shared" si="3"/>
        <v>3</v>
      </c>
    </row>
    <row r="45" spans="1:16" ht="85">
      <c r="A45" s="3">
        <v>152</v>
      </c>
      <c r="B45" s="5" t="s">
        <v>240</v>
      </c>
      <c r="C45" s="66" t="s">
        <v>145</v>
      </c>
      <c r="D45" s="7">
        <v>3</v>
      </c>
      <c r="E45" s="66" t="s">
        <v>1659</v>
      </c>
      <c r="F45" s="7">
        <v>3</v>
      </c>
      <c r="G45" s="41"/>
      <c r="H45" s="6"/>
      <c r="I45" s="6"/>
      <c r="J45" s="5">
        <v>3</v>
      </c>
      <c r="K45" s="11" t="s">
        <v>1769</v>
      </c>
      <c r="L45" s="7"/>
      <c r="M45" s="7"/>
      <c r="N45" s="124"/>
      <c r="O45" s="106">
        <f t="shared" si="2"/>
        <v>3</v>
      </c>
      <c r="P45" s="27">
        <f t="shared" si="3"/>
        <v>3</v>
      </c>
    </row>
    <row r="46" spans="1:16" ht="208">
      <c r="A46" s="3">
        <v>153</v>
      </c>
      <c r="B46" s="5" t="s">
        <v>58</v>
      </c>
      <c r="C46" s="66" t="s">
        <v>146</v>
      </c>
      <c r="D46" s="7">
        <v>4</v>
      </c>
      <c r="E46" s="66" t="s">
        <v>1660</v>
      </c>
      <c r="F46" s="7">
        <v>3</v>
      </c>
      <c r="G46" s="33">
        <v>5</v>
      </c>
      <c r="H46" s="66" t="s">
        <v>1745</v>
      </c>
      <c r="I46" s="7"/>
      <c r="J46" s="6"/>
      <c r="K46" s="6"/>
      <c r="L46" s="6"/>
      <c r="M46" s="7"/>
      <c r="N46" s="124"/>
      <c r="O46" s="106">
        <f t="shared" si="2"/>
        <v>5</v>
      </c>
      <c r="P46" s="27">
        <f t="shared" si="3"/>
        <v>3</v>
      </c>
    </row>
    <row r="47" spans="1:16" ht="409.6">
      <c r="A47" s="3">
        <v>154</v>
      </c>
      <c r="B47" s="5" t="s">
        <v>59</v>
      </c>
      <c r="C47" s="66" t="s">
        <v>147</v>
      </c>
      <c r="D47" s="7">
        <v>4</v>
      </c>
      <c r="E47" s="66" t="s">
        <v>1661</v>
      </c>
      <c r="F47" s="7">
        <v>3</v>
      </c>
      <c r="G47" s="33">
        <v>4</v>
      </c>
      <c r="H47" s="66" t="s">
        <v>1746</v>
      </c>
      <c r="I47" s="7"/>
      <c r="J47" s="5">
        <v>4</v>
      </c>
      <c r="K47" s="11" t="s">
        <v>1770</v>
      </c>
      <c r="L47" s="7"/>
      <c r="M47" s="7"/>
      <c r="N47" s="124"/>
      <c r="O47" s="106">
        <f t="shared" si="2"/>
        <v>4</v>
      </c>
      <c r="P47" s="27">
        <f t="shared" si="3"/>
        <v>3</v>
      </c>
    </row>
    <row r="48" spans="1:16" ht="288">
      <c r="A48" s="3">
        <v>155</v>
      </c>
      <c r="B48" s="5" t="s">
        <v>60</v>
      </c>
      <c r="C48" s="66" t="s">
        <v>148</v>
      </c>
      <c r="D48" s="7">
        <v>3</v>
      </c>
      <c r="E48" s="66" t="s">
        <v>1662</v>
      </c>
      <c r="F48" s="7">
        <v>3</v>
      </c>
      <c r="G48" s="41"/>
      <c r="H48" s="6"/>
      <c r="I48" s="6"/>
      <c r="J48" s="5">
        <v>3</v>
      </c>
      <c r="K48" s="11" t="s">
        <v>1771</v>
      </c>
      <c r="L48" s="7"/>
      <c r="M48" s="7"/>
      <c r="N48" s="124"/>
      <c r="O48" s="106">
        <f t="shared" si="2"/>
        <v>3</v>
      </c>
      <c r="P48" s="27">
        <f t="shared" si="3"/>
        <v>3</v>
      </c>
    </row>
    <row r="49" spans="1:16" ht="409.6">
      <c r="A49" s="3">
        <v>156</v>
      </c>
      <c r="B49" s="5" t="s">
        <v>61</v>
      </c>
      <c r="C49" s="66" t="s">
        <v>149</v>
      </c>
      <c r="D49" s="7">
        <v>5</v>
      </c>
      <c r="E49" s="66" t="s">
        <v>1663</v>
      </c>
      <c r="F49" s="7">
        <v>4</v>
      </c>
      <c r="G49" s="41"/>
      <c r="H49" s="6"/>
      <c r="I49" s="6"/>
      <c r="J49" s="6"/>
      <c r="K49" s="6"/>
      <c r="L49" s="6"/>
      <c r="M49" s="7"/>
      <c r="N49" s="124"/>
      <c r="O49" s="106">
        <f t="shared" si="2"/>
        <v>5</v>
      </c>
      <c r="P49" s="27">
        <f t="shared" si="3"/>
        <v>4</v>
      </c>
    </row>
    <row r="50" spans="1:16" ht="136">
      <c r="A50" s="3">
        <v>157</v>
      </c>
      <c r="B50" s="5" t="s">
        <v>62</v>
      </c>
      <c r="C50" s="66" t="s">
        <v>150</v>
      </c>
      <c r="D50" s="7">
        <v>3</v>
      </c>
      <c r="E50" s="66" t="s">
        <v>1664</v>
      </c>
      <c r="F50" s="7">
        <v>3</v>
      </c>
      <c r="G50" s="41"/>
      <c r="H50" s="6"/>
      <c r="I50" s="6"/>
      <c r="J50" s="5">
        <v>4</v>
      </c>
      <c r="K50" s="11" t="s">
        <v>1772</v>
      </c>
      <c r="L50" s="7"/>
      <c r="M50" s="7"/>
      <c r="N50" s="124"/>
      <c r="O50" s="106">
        <f t="shared" si="2"/>
        <v>4</v>
      </c>
      <c r="P50" s="27">
        <f t="shared" si="3"/>
        <v>3</v>
      </c>
    </row>
    <row r="51" spans="1:16" ht="409.6">
      <c r="A51" s="3">
        <v>158</v>
      </c>
      <c r="B51" s="5" t="s">
        <v>63</v>
      </c>
      <c r="C51" s="66" t="s">
        <v>151</v>
      </c>
      <c r="D51" s="7">
        <v>5</v>
      </c>
      <c r="E51" s="66" t="s">
        <v>1665</v>
      </c>
      <c r="F51" s="7">
        <v>4</v>
      </c>
      <c r="G51" s="41"/>
      <c r="H51" s="6"/>
      <c r="I51" s="6"/>
      <c r="J51" s="5">
        <v>5</v>
      </c>
      <c r="K51" s="11" t="s">
        <v>1773</v>
      </c>
      <c r="L51" s="7">
        <v>3.5</v>
      </c>
      <c r="M51" s="7"/>
      <c r="N51" s="124"/>
      <c r="O51" s="106">
        <f t="shared" si="2"/>
        <v>5</v>
      </c>
      <c r="P51" s="27">
        <f t="shared" si="3"/>
        <v>3.5</v>
      </c>
    </row>
    <row r="52" spans="1:16" ht="48">
      <c r="A52" s="3">
        <v>159</v>
      </c>
      <c r="B52" s="5" t="s">
        <v>64</v>
      </c>
      <c r="C52" s="66" t="s">
        <v>152</v>
      </c>
      <c r="D52" s="7">
        <v>5</v>
      </c>
      <c r="E52" s="66" t="s">
        <v>1666</v>
      </c>
      <c r="F52" s="7">
        <v>3</v>
      </c>
      <c r="G52" s="41"/>
      <c r="H52" s="6"/>
      <c r="I52" s="6"/>
      <c r="J52" s="6"/>
      <c r="K52" s="6"/>
      <c r="L52" s="6"/>
      <c r="M52" s="7"/>
      <c r="N52" s="124"/>
      <c r="O52" s="106">
        <f t="shared" si="2"/>
        <v>5</v>
      </c>
      <c r="P52" s="27">
        <f t="shared" si="3"/>
        <v>3</v>
      </c>
    </row>
    <row r="53" spans="1:16" ht="48">
      <c r="A53" s="3">
        <v>160</v>
      </c>
      <c r="B53" s="5" t="s">
        <v>65</v>
      </c>
      <c r="C53" s="66" t="s">
        <v>153</v>
      </c>
      <c r="D53" s="7">
        <v>3</v>
      </c>
      <c r="E53" s="66" t="s">
        <v>1667</v>
      </c>
      <c r="F53" s="7">
        <v>3</v>
      </c>
      <c r="G53" s="41"/>
      <c r="H53" s="6"/>
      <c r="I53" s="6"/>
      <c r="J53" s="6"/>
      <c r="K53" s="6"/>
      <c r="L53" s="6"/>
      <c r="M53" s="7"/>
      <c r="N53" s="124"/>
      <c r="O53" s="106">
        <f t="shared" si="2"/>
        <v>3</v>
      </c>
      <c r="P53" s="27">
        <f t="shared" si="3"/>
        <v>3</v>
      </c>
    </row>
    <row r="54" spans="1:16" ht="128">
      <c r="A54" s="3">
        <v>161</v>
      </c>
      <c r="B54" s="5" t="s">
        <v>241</v>
      </c>
      <c r="C54" s="66" t="s">
        <v>154</v>
      </c>
      <c r="D54" s="7">
        <v>4</v>
      </c>
      <c r="E54" s="66" t="s">
        <v>1668</v>
      </c>
      <c r="F54" s="7">
        <v>3</v>
      </c>
      <c r="G54" s="41"/>
      <c r="H54" s="6"/>
      <c r="I54" s="6"/>
      <c r="J54" s="6"/>
      <c r="K54" s="6"/>
      <c r="L54" s="6"/>
      <c r="M54" s="7"/>
      <c r="N54" s="124"/>
      <c r="O54" s="106">
        <f t="shared" si="2"/>
        <v>4</v>
      </c>
      <c r="P54" s="27">
        <f t="shared" si="3"/>
        <v>3</v>
      </c>
    </row>
    <row r="55" spans="1:16" ht="119">
      <c r="A55" s="3">
        <v>162</v>
      </c>
      <c r="B55" s="5" t="s">
        <v>66</v>
      </c>
      <c r="C55" s="66" t="s">
        <v>155</v>
      </c>
      <c r="D55" s="7">
        <v>4</v>
      </c>
      <c r="E55" s="66" t="s">
        <v>1669</v>
      </c>
      <c r="F55" s="7">
        <v>3</v>
      </c>
      <c r="G55" s="126">
        <v>5</v>
      </c>
      <c r="H55" s="5" t="s">
        <v>1742</v>
      </c>
      <c r="I55" s="7"/>
      <c r="J55" s="6"/>
      <c r="K55" s="6"/>
      <c r="L55" s="6"/>
      <c r="M55" s="7"/>
      <c r="N55" s="124"/>
      <c r="O55" s="106">
        <f t="shared" si="2"/>
        <v>5</v>
      </c>
      <c r="P55" s="27">
        <f t="shared" si="3"/>
        <v>3</v>
      </c>
    </row>
    <row r="56" spans="1:16" ht="409.6">
      <c r="A56" s="3">
        <v>163</v>
      </c>
      <c r="B56" s="5" t="s">
        <v>67</v>
      </c>
      <c r="C56" s="66" t="s">
        <v>156</v>
      </c>
      <c r="D56" s="7">
        <v>5</v>
      </c>
      <c r="E56" s="66" t="s">
        <v>1670</v>
      </c>
      <c r="F56" s="7">
        <v>4</v>
      </c>
      <c r="G56" s="41"/>
      <c r="H56" s="6"/>
      <c r="I56" s="6"/>
      <c r="J56" s="6"/>
      <c r="K56" s="6"/>
      <c r="L56" s="6"/>
      <c r="M56" s="7">
        <v>3.5</v>
      </c>
      <c r="N56" s="124" t="s">
        <v>1870</v>
      </c>
      <c r="O56" s="106">
        <f t="shared" si="2"/>
        <v>5</v>
      </c>
      <c r="P56" s="27">
        <f t="shared" si="3"/>
        <v>3.5</v>
      </c>
    </row>
    <row r="57" spans="1:16" ht="160">
      <c r="A57" s="3">
        <v>164</v>
      </c>
      <c r="B57" s="5" t="s">
        <v>242</v>
      </c>
      <c r="C57" s="66" t="s">
        <v>157</v>
      </c>
      <c r="D57" s="7">
        <v>4</v>
      </c>
      <c r="E57" s="66" t="s">
        <v>1671</v>
      </c>
      <c r="F57" s="7">
        <v>3</v>
      </c>
      <c r="G57" s="41"/>
      <c r="H57" s="6"/>
      <c r="I57" s="6"/>
      <c r="J57" s="6"/>
      <c r="K57" s="6"/>
      <c r="L57" s="6"/>
      <c r="M57" s="7"/>
      <c r="N57" s="124"/>
      <c r="O57" s="106">
        <f t="shared" si="2"/>
        <v>4</v>
      </c>
      <c r="P57" s="27">
        <f t="shared" si="3"/>
        <v>3</v>
      </c>
    </row>
    <row r="58" spans="1:16" ht="80">
      <c r="A58" s="3">
        <v>165</v>
      </c>
      <c r="B58" s="5" t="s">
        <v>68</v>
      </c>
      <c r="C58" s="66" t="s">
        <v>158</v>
      </c>
      <c r="D58" s="7">
        <v>5</v>
      </c>
      <c r="E58" s="66" t="s">
        <v>1672</v>
      </c>
      <c r="F58" s="7">
        <v>3</v>
      </c>
      <c r="G58" s="41"/>
      <c r="H58" s="6"/>
      <c r="I58" s="6"/>
      <c r="J58" s="6"/>
      <c r="K58" s="6"/>
      <c r="L58" s="6"/>
      <c r="M58" s="7"/>
      <c r="N58" s="124"/>
      <c r="O58" s="106">
        <f t="shared" si="2"/>
        <v>5</v>
      </c>
      <c r="P58" s="27">
        <f t="shared" si="3"/>
        <v>3</v>
      </c>
    </row>
    <row r="59" spans="1:16" ht="256">
      <c r="A59" s="3">
        <v>166</v>
      </c>
      <c r="B59" s="5" t="s">
        <v>69</v>
      </c>
      <c r="C59" s="66" t="s">
        <v>159</v>
      </c>
      <c r="D59" s="7">
        <v>5</v>
      </c>
      <c r="E59" s="66" t="s">
        <v>1673</v>
      </c>
      <c r="F59" s="7">
        <v>3</v>
      </c>
      <c r="G59" s="41"/>
      <c r="H59" s="6"/>
      <c r="I59" s="6"/>
      <c r="J59" s="5">
        <v>5</v>
      </c>
      <c r="K59" s="11" t="s">
        <v>1774</v>
      </c>
      <c r="L59" s="7"/>
      <c r="M59" s="7"/>
      <c r="N59" s="124"/>
      <c r="O59" s="106">
        <f t="shared" si="2"/>
        <v>5</v>
      </c>
      <c r="P59" s="27">
        <f t="shared" si="3"/>
        <v>3</v>
      </c>
    </row>
    <row r="60" spans="1:16" ht="64">
      <c r="A60" s="3">
        <v>167</v>
      </c>
      <c r="B60" s="5" t="s">
        <v>70</v>
      </c>
      <c r="C60" s="66" t="s">
        <v>160</v>
      </c>
      <c r="D60" s="7">
        <v>2</v>
      </c>
      <c r="E60" s="66" t="s">
        <v>1674</v>
      </c>
      <c r="F60" s="7">
        <v>2</v>
      </c>
      <c r="G60" s="41"/>
      <c r="H60" s="6"/>
      <c r="I60" s="6"/>
      <c r="J60" s="6"/>
      <c r="K60" s="6"/>
      <c r="L60" s="6"/>
      <c r="M60" s="7"/>
      <c r="N60" s="124"/>
      <c r="O60" s="106">
        <f t="shared" si="2"/>
        <v>2</v>
      </c>
      <c r="P60" s="27">
        <f t="shared" si="3"/>
        <v>2</v>
      </c>
    </row>
    <row r="61" spans="1:16" ht="32">
      <c r="A61" s="3">
        <v>168</v>
      </c>
      <c r="B61" s="5" t="s">
        <v>71</v>
      </c>
      <c r="C61" s="66" t="s">
        <v>161</v>
      </c>
      <c r="D61" s="7">
        <v>3</v>
      </c>
      <c r="E61" s="66" t="s">
        <v>1675</v>
      </c>
      <c r="F61" s="7">
        <v>3</v>
      </c>
      <c r="G61" s="33">
        <v>4</v>
      </c>
      <c r="H61" s="66"/>
      <c r="I61" s="7"/>
      <c r="J61" s="6"/>
      <c r="K61" s="6"/>
      <c r="L61" s="6"/>
      <c r="M61" s="7"/>
      <c r="N61" s="124"/>
      <c r="O61" s="106">
        <f t="shared" si="2"/>
        <v>4</v>
      </c>
      <c r="P61" s="27">
        <f t="shared" si="3"/>
        <v>3</v>
      </c>
    </row>
    <row r="62" spans="1:16" ht="272">
      <c r="A62" s="3">
        <v>169</v>
      </c>
      <c r="B62" s="5" t="s">
        <v>72</v>
      </c>
      <c r="C62" s="66" t="s">
        <v>162</v>
      </c>
      <c r="D62" s="7">
        <v>3</v>
      </c>
      <c r="E62" s="66" t="s">
        <v>1676</v>
      </c>
      <c r="F62" s="7">
        <v>3</v>
      </c>
      <c r="G62" s="33">
        <v>4</v>
      </c>
      <c r="H62" s="66" t="s">
        <v>1747</v>
      </c>
      <c r="I62" s="7"/>
      <c r="J62" s="5">
        <v>4</v>
      </c>
      <c r="K62" s="11" t="s">
        <v>1775</v>
      </c>
      <c r="L62" s="7"/>
      <c r="M62" s="7"/>
      <c r="N62" s="124"/>
      <c r="O62" s="106">
        <f t="shared" si="2"/>
        <v>4</v>
      </c>
      <c r="P62" s="27">
        <f t="shared" si="3"/>
        <v>3</v>
      </c>
    </row>
    <row r="63" spans="1:16" ht="306">
      <c r="A63" s="3">
        <v>170</v>
      </c>
      <c r="B63" s="5" t="s">
        <v>73</v>
      </c>
      <c r="C63" s="66" t="s">
        <v>163</v>
      </c>
      <c r="D63" s="7">
        <v>3</v>
      </c>
      <c r="E63" s="66" t="s">
        <v>1677</v>
      </c>
      <c r="F63" s="7">
        <v>3</v>
      </c>
      <c r="G63" s="41"/>
      <c r="H63" s="6"/>
      <c r="I63" s="6"/>
      <c r="J63" s="5">
        <v>4</v>
      </c>
      <c r="K63" s="11" t="s">
        <v>1776</v>
      </c>
      <c r="L63" s="7"/>
      <c r="M63" s="7"/>
      <c r="N63" s="124"/>
      <c r="O63" s="106">
        <f t="shared" si="2"/>
        <v>4</v>
      </c>
      <c r="P63" s="27">
        <f t="shared" si="3"/>
        <v>3</v>
      </c>
    </row>
    <row r="64" spans="1:16" ht="144">
      <c r="A64" s="3">
        <v>171</v>
      </c>
      <c r="B64" s="5" t="s">
        <v>74</v>
      </c>
      <c r="C64" s="66" t="s">
        <v>164</v>
      </c>
      <c r="D64" s="7">
        <v>3</v>
      </c>
      <c r="E64" s="66" t="s">
        <v>1678</v>
      </c>
      <c r="F64" s="7">
        <v>3</v>
      </c>
      <c r="G64" s="33">
        <v>4</v>
      </c>
      <c r="H64" s="66" t="s">
        <v>1748</v>
      </c>
      <c r="I64" s="7"/>
      <c r="J64" s="6"/>
      <c r="K64" s="6"/>
      <c r="L64" s="6"/>
      <c r="M64" s="7"/>
      <c r="N64" s="124"/>
      <c r="O64" s="106">
        <f t="shared" si="2"/>
        <v>4</v>
      </c>
      <c r="P64" s="27">
        <f t="shared" si="3"/>
        <v>3</v>
      </c>
    </row>
    <row r="65" spans="1:16" ht="48">
      <c r="A65" s="3">
        <v>172</v>
      </c>
      <c r="B65" s="5" t="s">
        <v>54</v>
      </c>
      <c r="C65" s="66" t="s">
        <v>140</v>
      </c>
      <c r="D65" s="7">
        <v>5</v>
      </c>
      <c r="E65" s="66" t="s">
        <v>1679</v>
      </c>
      <c r="F65" s="7">
        <v>5</v>
      </c>
      <c r="G65" s="41"/>
      <c r="H65" s="6"/>
      <c r="I65" s="6"/>
      <c r="J65" s="7"/>
      <c r="K65" s="11"/>
      <c r="L65" s="7">
        <v>3.5</v>
      </c>
      <c r="M65" s="7"/>
      <c r="N65" s="124"/>
      <c r="O65" s="106">
        <f t="shared" si="2"/>
        <v>5</v>
      </c>
      <c r="P65" s="27">
        <f t="shared" si="3"/>
        <v>3.5</v>
      </c>
    </row>
    <row r="66" spans="1:16">
      <c r="F66" s="6"/>
      <c r="G66" s="41"/>
      <c r="H66" s="6"/>
      <c r="I66" s="6"/>
      <c r="J66" s="6"/>
      <c r="K66" s="6"/>
      <c r="L66" s="6"/>
      <c r="M66" s="6"/>
      <c r="N66" s="125"/>
    </row>
    <row r="67" spans="1:16">
      <c r="F67" s="6"/>
      <c r="G67" s="41"/>
      <c r="H67" s="6"/>
      <c r="I67" s="6"/>
      <c r="J67" s="6"/>
      <c r="K67" s="6"/>
      <c r="L67" s="6"/>
      <c r="M67" s="6"/>
      <c r="N67" s="125"/>
    </row>
    <row r="68" spans="1:16">
      <c r="F68" s="6"/>
      <c r="G68" s="41"/>
      <c r="H68" s="6"/>
      <c r="I68" s="6"/>
      <c r="J68" s="6"/>
      <c r="K68" s="6"/>
      <c r="L68" s="6"/>
      <c r="M68" s="6"/>
      <c r="N68" s="125"/>
    </row>
    <row r="69" spans="1:16" ht="25">
      <c r="B69" s="119" t="s">
        <v>41</v>
      </c>
      <c r="F69" s="6"/>
      <c r="G69" s="41"/>
      <c r="H69" s="6"/>
      <c r="I69" s="6"/>
      <c r="J69" s="6"/>
      <c r="K69" s="6"/>
      <c r="L69" s="6"/>
      <c r="M69" s="6"/>
      <c r="N69" s="125"/>
    </row>
    <row r="70" spans="1:16" ht="320">
      <c r="A70" s="3">
        <v>173</v>
      </c>
      <c r="B70" s="5" t="s">
        <v>243</v>
      </c>
      <c r="C70" s="66" t="s">
        <v>165</v>
      </c>
      <c r="D70" s="7">
        <v>4</v>
      </c>
      <c r="E70" s="66" t="s">
        <v>1680</v>
      </c>
      <c r="F70" s="7">
        <v>3</v>
      </c>
      <c r="G70" s="33">
        <v>4</v>
      </c>
      <c r="H70" s="66" t="s">
        <v>1749</v>
      </c>
      <c r="I70" s="7"/>
      <c r="J70" s="6"/>
      <c r="K70" s="6"/>
      <c r="L70" s="6"/>
      <c r="M70" s="7"/>
      <c r="N70" s="124"/>
      <c r="O70" s="106">
        <f t="shared" ref="O70:O83" si="4">IF(J70&lt;&gt;"",J70,IF(G70&lt;&gt;"",G70,IF(D70&lt;&gt;"",D70,"")))</f>
        <v>4</v>
      </c>
      <c r="P70" s="27">
        <f t="shared" ref="P70:P83" si="5">IF(M70&lt;&gt;"",M70,IF(L70&lt;&gt;"",L70,IF(I70&lt;&gt;"",I70,IF(F70&lt;&gt;"",F70,""))))</f>
        <v>3</v>
      </c>
    </row>
    <row r="71" spans="1:16" ht="409.6">
      <c r="A71" s="3">
        <v>174</v>
      </c>
      <c r="B71" s="5" t="s">
        <v>244</v>
      </c>
      <c r="C71" s="66" t="s">
        <v>166</v>
      </c>
      <c r="D71" s="7">
        <v>4</v>
      </c>
      <c r="E71" s="66" t="s">
        <v>1681</v>
      </c>
      <c r="F71" s="7">
        <v>3</v>
      </c>
      <c r="G71" s="41"/>
      <c r="H71" s="6"/>
      <c r="I71" s="6"/>
      <c r="J71" s="7">
        <v>4</v>
      </c>
      <c r="K71" s="11" t="s">
        <v>1777</v>
      </c>
      <c r="L71" s="7">
        <v>3.5</v>
      </c>
      <c r="M71" s="7"/>
      <c r="N71" s="124"/>
      <c r="O71" s="106">
        <f t="shared" si="4"/>
        <v>4</v>
      </c>
      <c r="P71" s="27">
        <f t="shared" si="5"/>
        <v>3.5</v>
      </c>
    </row>
    <row r="72" spans="1:16" ht="272">
      <c r="A72" s="3">
        <v>175</v>
      </c>
      <c r="B72" s="5" t="s">
        <v>75</v>
      </c>
      <c r="C72" s="66" t="s">
        <v>167</v>
      </c>
      <c r="D72" s="7">
        <v>5</v>
      </c>
      <c r="E72" s="66" t="s">
        <v>1682</v>
      </c>
      <c r="F72" s="7">
        <v>3</v>
      </c>
      <c r="G72" s="41"/>
      <c r="H72" s="6"/>
      <c r="I72" s="6"/>
      <c r="J72" s="6"/>
      <c r="K72" s="6"/>
      <c r="L72" s="6"/>
      <c r="M72" s="7"/>
      <c r="N72" s="124"/>
      <c r="O72" s="106">
        <f t="shared" si="4"/>
        <v>5</v>
      </c>
      <c r="P72" s="27">
        <f t="shared" si="5"/>
        <v>3</v>
      </c>
    </row>
    <row r="73" spans="1:16" ht="48">
      <c r="A73" s="3">
        <v>176</v>
      </c>
      <c r="B73" s="5" t="s">
        <v>76</v>
      </c>
      <c r="C73" s="66" t="s">
        <v>168</v>
      </c>
      <c r="D73" s="7">
        <v>3</v>
      </c>
      <c r="E73" s="66" t="s">
        <v>1683</v>
      </c>
      <c r="F73" s="7">
        <v>3</v>
      </c>
      <c r="G73" s="41"/>
      <c r="H73" s="6"/>
      <c r="I73" s="6"/>
      <c r="J73" s="6"/>
      <c r="K73" s="6"/>
      <c r="L73" s="6"/>
      <c r="M73" s="7"/>
      <c r="N73" s="124"/>
      <c r="O73" s="106">
        <f t="shared" si="4"/>
        <v>3</v>
      </c>
      <c r="P73" s="27">
        <f t="shared" si="5"/>
        <v>3</v>
      </c>
    </row>
    <row r="74" spans="1:16" ht="112">
      <c r="A74" s="3">
        <v>177</v>
      </c>
      <c r="B74" s="5" t="s">
        <v>77</v>
      </c>
      <c r="C74" s="66" t="s">
        <v>169</v>
      </c>
      <c r="D74" s="7">
        <v>5</v>
      </c>
      <c r="E74" s="66" t="s">
        <v>1684</v>
      </c>
      <c r="F74" s="7">
        <v>3</v>
      </c>
      <c r="G74" s="41"/>
      <c r="H74" s="6"/>
      <c r="I74" s="6"/>
      <c r="J74" s="6"/>
      <c r="K74" s="6"/>
      <c r="L74" s="6"/>
      <c r="M74" s="7"/>
      <c r="N74" s="124"/>
      <c r="O74" s="106">
        <f t="shared" si="4"/>
        <v>5</v>
      </c>
      <c r="P74" s="27">
        <f t="shared" si="5"/>
        <v>3</v>
      </c>
    </row>
    <row r="75" spans="1:16" ht="96">
      <c r="A75" s="3">
        <v>178</v>
      </c>
      <c r="B75" s="5" t="s">
        <v>78</v>
      </c>
      <c r="C75" s="66" t="s">
        <v>170</v>
      </c>
      <c r="D75" s="7">
        <v>4</v>
      </c>
      <c r="E75" s="66" t="s">
        <v>1685</v>
      </c>
      <c r="F75" s="7">
        <v>3</v>
      </c>
      <c r="G75" s="41"/>
      <c r="H75" s="6"/>
      <c r="I75" s="6"/>
      <c r="J75" s="5">
        <v>4</v>
      </c>
      <c r="K75" s="11" t="s">
        <v>1778</v>
      </c>
      <c r="L75" s="7"/>
      <c r="M75" s="7"/>
      <c r="N75" s="124"/>
      <c r="O75" s="106">
        <f t="shared" si="4"/>
        <v>4</v>
      </c>
      <c r="P75" s="27">
        <f t="shared" si="5"/>
        <v>3</v>
      </c>
    </row>
    <row r="76" spans="1:16" ht="288">
      <c r="A76" s="3">
        <v>179</v>
      </c>
      <c r="B76" s="5" t="s">
        <v>79</v>
      </c>
      <c r="C76" s="66" t="s">
        <v>171</v>
      </c>
      <c r="D76" s="7">
        <v>5</v>
      </c>
      <c r="E76" s="66" t="s">
        <v>1686</v>
      </c>
      <c r="F76" s="7">
        <v>3</v>
      </c>
      <c r="G76" s="33">
        <v>5</v>
      </c>
      <c r="H76" s="66" t="s">
        <v>1750</v>
      </c>
      <c r="I76" s="7"/>
      <c r="J76" s="7">
        <v>5</v>
      </c>
      <c r="K76" s="11" t="s">
        <v>1779</v>
      </c>
      <c r="L76" s="7">
        <v>3.5</v>
      </c>
      <c r="M76" s="7"/>
      <c r="N76" s="124"/>
      <c r="O76" s="106">
        <f t="shared" si="4"/>
        <v>5</v>
      </c>
      <c r="P76" s="27">
        <f t="shared" si="5"/>
        <v>3.5</v>
      </c>
    </row>
    <row r="77" spans="1:16" ht="128">
      <c r="A77" s="3">
        <v>180</v>
      </c>
      <c r="B77" s="5" t="s">
        <v>80</v>
      </c>
      <c r="C77" s="66" t="s">
        <v>172</v>
      </c>
      <c r="D77" s="7">
        <v>4</v>
      </c>
      <c r="E77" s="66" t="s">
        <v>1687</v>
      </c>
      <c r="F77" s="7">
        <v>3</v>
      </c>
      <c r="G77" s="41"/>
      <c r="H77" s="6"/>
      <c r="I77" s="6"/>
      <c r="J77" s="6"/>
      <c r="K77" s="6"/>
      <c r="L77" s="6"/>
      <c r="M77" s="7"/>
      <c r="N77" s="124"/>
      <c r="O77" s="106">
        <f t="shared" si="4"/>
        <v>4</v>
      </c>
      <c r="P77" s="27">
        <f t="shared" si="5"/>
        <v>3</v>
      </c>
    </row>
    <row r="78" spans="1:16" ht="409.6">
      <c r="A78" s="3">
        <v>181</v>
      </c>
      <c r="B78" s="5" t="s">
        <v>81</v>
      </c>
      <c r="C78" s="66" t="s">
        <v>173</v>
      </c>
      <c r="D78" s="7">
        <v>5</v>
      </c>
      <c r="E78" s="66" t="s">
        <v>1688</v>
      </c>
      <c r="F78" s="7">
        <v>3</v>
      </c>
      <c r="G78" s="41"/>
      <c r="H78" s="6"/>
      <c r="I78" s="6"/>
      <c r="J78" s="5">
        <v>5</v>
      </c>
      <c r="K78" s="11" t="s">
        <v>1780</v>
      </c>
      <c r="L78" s="7">
        <v>4</v>
      </c>
      <c r="M78" s="7"/>
      <c r="N78" s="124"/>
      <c r="O78" s="106">
        <f t="shared" si="4"/>
        <v>5</v>
      </c>
      <c r="P78" s="27">
        <f t="shared" si="5"/>
        <v>4</v>
      </c>
    </row>
    <row r="79" spans="1:16" ht="204">
      <c r="A79" s="3">
        <v>182</v>
      </c>
      <c r="B79" s="5" t="s">
        <v>82</v>
      </c>
      <c r="C79" s="66" t="s">
        <v>174</v>
      </c>
      <c r="D79" s="7">
        <v>2</v>
      </c>
      <c r="E79" s="66" t="s">
        <v>1689</v>
      </c>
      <c r="F79" s="7">
        <v>2</v>
      </c>
      <c r="G79" s="41"/>
      <c r="H79" s="6"/>
      <c r="I79" s="6"/>
      <c r="J79" s="5">
        <v>2</v>
      </c>
      <c r="K79" s="11" t="s">
        <v>1781</v>
      </c>
      <c r="L79" s="7">
        <v>2.5</v>
      </c>
      <c r="M79" s="7"/>
      <c r="N79" s="124"/>
      <c r="O79" s="106">
        <f t="shared" si="4"/>
        <v>2</v>
      </c>
      <c r="P79" s="27">
        <f t="shared" si="5"/>
        <v>2.5</v>
      </c>
    </row>
    <row r="80" spans="1:16" ht="48">
      <c r="A80" s="3">
        <v>183</v>
      </c>
      <c r="B80" s="5" t="s">
        <v>83</v>
      </c>
      <c r="C80" s="66" t="s">
        <v>175</v>
      </c>
      <c r="D80" s="7">
        <v>3</v>
      </c>
      <c r="E80" s="66" t="s">
        <v>1690</v>
      </c>
      <c r="F80" s="7">
        <v>3</v>
      </c>
      <c r="G80" s="41"/>
      <c r="H80" s="6"/>
      <c r="I80" s="6"/>
      <c r="J80" s="6"/>
      <c r="K80" s="6"/>
      <c r="L80" s="6"/>
      <c r="M80" s="7"/>
      <c r="N80" s="124"/>
      <c r="O80" s="106">
        <f t="shared" si="4"/>
        <v>3</v>
      </c>
      <c r="P80" s="27">
        <f t="shared" si="5"/>
        <v>3</v>
      </c>
    </row>
    <row r="81" spans="1:16" ht="112">
      <c r="A81" s="3">
        <v>184</v>
      </c>
      <c r="B81" s="5" t="s">
        <v>84</v>
      </c>
      <c r="C81" s="66" t="s">
        <v>176</v>
      </c>
      <c r="D81" s="7">
        <v>4</v>
      </c>
      <c r="E81" s="66" t="s">
        <v>1676</v>
      </c>
      <c r="F81" s="7">
        <v>3</v>
      </c>
      <c r="G81" s="33">
        <v>4</v>
      </c>
      <c r="H81" s="66" t="s">
        <v>1747</v>
      </c>
      <c r="I81" s="7"/>
      <c r="J81" s="6"/>
      <c r="K81" s="6"/>
      <c r="L81" s="6"/>
      <c r="M81" s="7"/>
      <c r="N81" s="124"/>
      <c r="O81" s="106">
        <f t="shared" si="4"/>
        <v>4</v>
      </c>
      <c r="P81" s="27">
        <f t="shared" si="5"/>
        <v>3</v>
      </c>
    </row>
    <row r="82" spans="1:16" ht="409.6">
      <c r="A82" s="3">
        <v>185</v>
      </c>
      <c r="B82" s="5" t="s">
        <v>73</v>
      </c>
      <c r="C82" s="66" t="s">
        <v>177</v>
      </c>
      <c r="D82" s="7">
        <v>3</v>
      </c>
      <c r="E82" s="66" t="s">
        <v>1691</v>
      </c>
      <c r="F82" s="7">
        <v>3</v>
      </c>
      <c r="G82" s="41"/>
      <c r="H82" s="6"/>
      <c r="I82" s="6"/>
      <c r="J82" s="5">
        <v>4</v>
      </c>
      <c r="K82" s="11" t="s">
        <v>1782</v>
      </c>
      <c r="L82" s="7"/>
      <c r="M82" s="7"/>
      <c r="N82" s="124"/>
      <c r="O82" s="106">
        <f t="shared" si="4"/>
        <v>4</v>
      </c>
      <c r="P82" s="27">
        <f t="shared" si="5"/>
        <v>3</v>
      </c>
    </row>
    <row r="83" spans="1:16" ht="176">
      <c r="A83" s="3">
        <v>186</v>
      </c>
      <c r="B83" s="5" t="s">
        <v>85</v>
      </c>
      <c r="C83" s="66" t="s">
        <v>178</v>
      </c>
      <c r="D83" s="7">
        <v>3</v>
      </c>
      <c r="E83" s="66" t="s">
        <v>1692</v>
      </c>
      <c r="F83" s="7">
        <v>3</v>
      </c>
      <c r="G83" s="33">
        <v>4</v>
      </c>
      <c r="H83" s="66" t="s">
        <v>1748</v>
      </c>
      <c r="I83" s="7">
        <v>2</v>
      </c>
      <c r="J83" s="5">
        <v>4</v>
      </c>
      <c r="K83" s="11" t="s">
        <v>1783</v>
      </c>
      <c r="L83" s="7">
        <v>3</v>
      </c>
      <c r="M83" s="7"/>
      <c r="N83" s="124"/>
      <c r="O83" s="106">
        <f t="shared" si="4"/>
        <v>4</v>
      </c>
      <c r="P83" s="27">
        <f t="shared" si="5"/>
        <v>3</v>
      </c>
    </row>
    <row r="84" spans="1:16">
      <c r="F84" s="6"/>
      <c r="G84" s="41"/>
      <c r="H84" s="6"/>
      <c r="I84" s="6"/>
      <c r="J84" s="6"/>
      <c r="K84" s="6"/>
      <c r="L84" s="6"/>
      <c r="M84" s="6"/>
      <c r="N84" s="125"/>
    </row>
    <row r="85" spans="1:16">
      <c r="F85" s="6"/>
      <c r="G85" s="41"/>
      <c r="H85" s="6"/>
      <c r="I85" s="6"/>
      <c r="J85" s="6"/>
      <c r="K85" s="6"/>
      <c r="L85" s="6"/>
      <c r="M85" s="6"/>
      <c r="N85" s="125"/>
    </row>
    <row r="86" spans="1:16">
      <c r="F86" s="6"/>
      <c r="G86" s="41"/>
      <c r="H86" s="6"/>
      <c r="I86" s="6"/>
      <c r="J86" s="6"/>
      <c r="K86" s="6"/>
      <c r="L86" s="6"/>
      <c r="M86" s="6"/>
      <c r="N86" s="125"/>
    </row>
    <row r="87" spans="1:16" ht="25">
      <c r="B87" s="119" t="s">
        <v>42</v>
      </c>
      <c r="F87" s="6"/>
      <c r="G87" s="41"/>
      <c r="H87" s="6"/>
      <c r="I87" s="6"/>
      <c r="J87" s="6"/>
      <c r="K87" s="6"/>
      <c r="L87" s="6"/>
      <c r="M87" s="6"/>
      <c r="N87" s="125"/>
    </row>
    <row r="88" spans="1:16" ht="85">
      <c r="A88" s="3">
        <v>187</v>
      </c>
      <c r="B88" s="5" t="s">
        <v>245</v>
      </c>
      <c r="C88" s="66" t="s">
        <v>179</v>
      </c>
      <c r="D88" s="7">
        <v>3</v>
      </c>
      <c r="E88" s="66" t="s">
        <v>1693</v>
      </c>
      <c r="F88" s="7">
        <v>3</v>
      </c>
      <c r="G88" s="41"/>
      <c r="H88" s="6"/>
      <c r="I88" s="6"/>
      <c r="J88" s="7">
        <v>4</v>
      </c>
      <c r="K88" s="11" t="s">
        <v>1693</v>
      </c>
      <c r="L88" s="7"/>
      <c r="M88" s="7"/>
      <c r="N88" s="124"/>
      <c r="O88" s="106">
        <f t="shared" ref="O88:O95" si="6">IF(J88&lt;&gt;"",J88,IF(G88&lt;&gt;"",G88,IF(D88&lt;&gt;"",D88,"")))</f>
        <v>4</v>
      </c>
      <c r="P88" s="27">
        <f t="shared" ref="P88:P95" si="7">IF(M88&lt;&gt;"",M88,IF(L88&lt;&gt;"",L88,IF(I88&lt;&gt;"",I88,IF(F88&lt;&gt;"",F88,""))))</f>
        <v>3</v>
      </c>
    </row>
    <row r="89" spans="1:16" ht="80">
      <c r="A89" s="3">
        <v>188</v>
      </c>
      <c r="B89" s="5" t="s">
        <v>246</v>
      </c>
      <c r="C89" s="66" t="s">
        <v>180</v>
      </c>
      <c r="D89" s="7">
        <v>3</v>
      </c>
      <c r="E89" s="66" t="s">
        <v>1694</v>
      </c>
      <c r="F89" s="7">
        <v>3</v>
      </c>
      <c r="G89" s="41"/>
      <c r="H89" s="6"/>
      <c r="I89" s="6"/>
      <c r="J89" s="7">
        <v>3</v>
      </c>
      <c r="K89" s="11"/>
      <c r="L89" s="7"/>
      <c r="M89" s="7"/>
      <c r="N89" s="124"/>
      <c r="O89" s="106">
        <f t="shared" si="6"/>
        <v>3</v>
      </c>
      <c r="P89" s="27">
        <f t="shared" si="7"/>
        <v>3</v>
      </c>
    </row>
    <row r="90" spans="1:16" ht="323">
      <c r="A90" s="3">
        <v>189</v>
      </c>
      <c r="B90" s="5" t="s">
        <v>86</v>
      </c>
      <c r="C90" s="66" t="s">
        <v>181</v>
      </c>
      <c r="D90" s="7">
        <v>4</v>
      </c>
      <c r="E90" s="66" t="s">
        <v>1695</v>
      </c>
      <c r="F90" s="7">
        <v>3</v>
      </c>
      <c r="G90" s="41"/>
      <c r="H90" s="6"/>
      <c r="I90" s="6"/>
      <c r="J90" s="7">
        <v>4</v>
      </c>
      <c r="K90" s="11" t="s">
        <v>1784</v>
      </c>
      <c r="L90" s="7">
        <v>3.5</v>
      </c>
      <c r="M90" s="7"/>
      <c r="N90" s="124"/>
      <c r="O90" s="106">
        <f t="shared" si="6"/>
        <v>4</v>
      </c>
      <c r="P90" s="27">
        <f t="shared" si="7"/>
        <v>3.5</v>
      </c>
    </row>
    <row r="91" spans="1:16" ht="68">
      <c r="A91" s="3">
        <v>190</v>
      </c>
      <c r="B91" s="5" t="s">
        <v>247</v>
      </c>
      <c r="C91" s="66" t="s">
        <v>182</v>
      </c>
      <c r="D91" s="7">
        <v>3</v>
      </c>
      <c r="E91" s="66" t="s">
        <v>1696</v>
      </c>
      <c r="F91" s="7">
        <v>3</v>
      </c>
      <c r="G91" s="41"/>
      <c r="H91" s="6"/>
      <c r="I91" s="6"/>
      <c r="J91" s="7">
        <v>4</v>
      </c>
      <c r="K91" s="11" t="s">
        <v>1696</v>
      </c>
      <c r="L91" s="7"/>
      <c r="M91" s="7"/>
      <c r="N91" s="124"/>
      <c r="O91" s="106">
        <f t="shared" si="6"/>
        <v>4</v>
      </c>
      <c r="P91" s="27">
        <f t="shared" si="7"/>
        <v>3</v>
      </c>
    </row>
    <row r="92" spans="1:16" ht="238">
      <c r="A92" s="3">
        <v>191</v>
      </c>
      <c r="B92" s="5" t="s">
        <v>87</v>
      </c>
      <c r="C92" s="66" t="s">
        <v>183</v>
      </c>
      <c r="D92" s="7">
        <v>3</v>
      </c>
      <c r="E92" s="66" t="s">
        <v>1697</v>
      </c>
      <c r="F92" s="7">
        <v>3</v>
      </c>
      <c r="G92" s="41"/>
      <c r="H92" s="6"/>
      <c r="I92" s="6"/>
      <c r="J92" s="7">
        <v>4</v>
      </c>
      <c r="K92" s="11" t="s">
        <v>1785</v>
      </c>
      <c r="L92" s="7"/>
      <c r="M92" s="7"/>
      <c r="N92" s="124"/>
      <c r="O92" s="106">
        <f t="shared" si="6"/>
        <v>4</v>
      </c>
      <c r="P92" s="27">
        <f t="shared" si="7"/>
        <v>3</v>
      </c>
    </row>
    <row r="93" spans="1:16" ht="96">
      <c r="A93" s="3">
        <v>192</v>
      </c>
      <c r="B93" s="5" t="s">
        <v>88</v>
      </c>
      <c r="C93" s="66" t="s">
        <v>184</v>
      </c>
      <c r="D93" s="7">
        <v>4</v>
      </c>
      <c r="E93" s="66" t="s">
        <v>1698</v>
      </c>
      <c r="F93" s="7">
        <v>3</v>
      </c>
      <c r="G93" s="41"/>
      <c r="H93" s="6"/>
      <c r="I93" s="6"/>
      <c r="J93" s="6"/>
      <c r="K93" s="6"/>
      <c r="L93" s="6"/>
      <c r="M93" s="7"/>
      <c r="N93" s="124"/>
      <c r="O93" s="106">
        <f t="shared" si="6"/>
        <v>4</v>
      </c>
      <c r="P93" s="27">
        <f t="shared" si="7"/>
        <v>3</v>
      </c>
    </row>
    <row r="94" spans="1:16" ht="32">
      <c r="A94" s="3">
        <v>193</v>
      </c>
      <c r="B94" s="5" t="s">
        <v>89</v>
      </c>
      <c r="C94" s="66" t="s">
        <v>185</v>
      </c>
      <c r="D94" s="7">
        <v>3</v>
      </c>
      <c r="E94" s="66" t="s">
        <v>1699</v>
      </c>
      <c r="F94" s="7">
        <v>3</v>
      </c>
      <c r="G94" s="33"/>
      <c r="H94" s="66"/>
      <c r="I94" s="7">
        <v>2</v>
      </c>
      <c r="J94" s="7"/>
      <c r="K94" s="11"/>
      <c r="L94" s="7">
        <v>3</v>
      </c>
      <c r="M94" s="7"/>
      <c r="N94" s="124"/>
      <c r="O94" s="106">
        <f t="shared" si="6"/>
        <v>3</v>
      </c>
      <c r="P94" s="27">
        <f t="shared" si="7"/>
        <v>3</v>
      </c>
    </row>
    <row r="95" spans="1:16" ht="255">
      <c r="A95" s="3">
        <v>194</v>
      </c>
      <c r="B95" s="5" t="s">
        <v>82</v>
      </c>
      <c r="C95" s="66" t="s">
        <v>174</v>
      </c>
      <c r="D95" s="7">
        <v>3</v>
      </c>
      <c r="E95" s="66" t="s">
        <v>1689</v>
      </c>
      <c r="F95" s="7">
        <v>3</v>
      </c>
      <c r="G95" s="33"/>
      <c r="H95" s="66"/>
      <c r="I95" s="7">
        <v>2</v>
      </c>
      <c r="J95" s="7">
        <v>3</v>
      </c>
      <c r="K95" s="11" t="s">
        <v>1786</v>
      </c>
      <c r="L95" s="7">
        <v>2.5</v>
      </c>
      <c r="M95" s="7"/>
      <c r="N95" s="124"/>
      <c r="O95" s="106">
        <f t="shared" si="6"/>
        <v>3</v>
      </c>
      <c r="P95" s="27">
        <f t="shared" si="7"/>
        <v>2.5</v>
      </c>
    </row>
    <row r="96" spans="1:16">
      <c r="F96" s="6"/>
      <c r="G96" s="41"/>
      <c r="H96" s="6"/>
      <c r="I96" s="6"/>
      <c r="J96" s="6"/>
      <c r="K96" s="6"/>
      <c r="L96" s="6"/>
      <c r="M96" s="6"/>
      <c r="N96" s="125"/>
    </row>
    <row r="97" spans="1:16">
      <c r="F97" s="6"/>
      <c r="G97" s="41"/>
      <c r="H97" s="6"/>
      <c r="I97" s="6"/>
      <c r="J97" s="6"/>
      <c r="K97" s="6"/>
      <c r="L97" s="6"/>
      <c r="M97" s="6"/>
      <c r="N97" s="125"/>
    </row>
    <row r="98" spans="1:16">
      <c r="F98" s="6"/>
      <c r="G98" s="41"/>
      <c r="H98" s="6"/>
      <c r="I98" s="6"/>
      <c r="J98" s="6"/>
      <c r="K98" s="6"/>
      <c r="L98" s="6"/>
      <c r="M98" s="6"/>
      <c r="N98" s="125"/>
    </row>
    <row r="99" spans="1:16" ht="25">
      <c r="B99" s="127" t="s">
        <v>90</v>
      </c>
      <c r="F99" s="6"/>
      <c r="G99" s="41"/>
      <c r="H99" s="6"/>
      <c r="I99" s="6"/>
      <c r="J99" s="6"/>
      <c r="K99" s="6"/>
      <c r="L99" s="6"/>
      <c r="M99" s="6"/>
      <c r="N99" s="125"/>
    </row>
    <row r="100" spans="1:16" ht="409.6">
      <c r="A100" s="3">
        <v>195</v>
      </c>
      <c r="B100" s="5" t="s">
        <v>91</v>
      </c>
      <c r="C100" s="66" t="s">
        <v>186</v>
      </c>
      <c r="D100" s="7">
        <v>4</v>
      </c>
      <c r="E100" s="66" t="s">
        <v>1517</v>
      </c>
      <c r="F100" s="7">
        <v>3</v>
      </c>
      <c r="G100" s="33">
        <v>4</v>
      </c>
      <c r="H100" s="66" t="s">
        <v>1751</v>
      </c>
      <c r="I100" s="7"/>
      <c r="J100" s="5"/>
      <c r="K100" s="11"/>
      <c r="L100" s="7">
        <v>3.5</v>
      </c>
      <c r="M100" s="7"/>
      <c r="N100" s="124"/>
      <c r="O100" s="106">
        <f t="shared" ref="O100:O108" si="8">IF(J100&lt;&gt;"",J100,IF(G100&lt;&gt;"",G100,IF(D100&lt;&gt;"",D100,"")))</f>
        <v>4</v>
      </c>
      <c r="P100" s="27">
        <f t="shared" ref="P100:P108" si="9">IF(M100&lt;&gt;"",M100,IF(L100&lt;&gt;"",L100,IF(I100&lt;&gt;"",I100,IF(F100&lt;&gt;"",F100,""))))</f>
        <v>3.5</v>
      </c>
    </row>
    <row r="101" spans="1:16" ht="388">
      <c r="A101" s="3">
        <v>196</v>
      </c>
      <c r="B101" s="5" t="s">
        <v>92</v>
      </c>
      <c r="C101" s="66" t="s">
        <v>187</v>
      </c>
      <c r="D101" s="7">
        <v>5</v>
      </c>
      <c r="E101" s="66" t="s">
        <v>1700</v>
      </c>
      <c r="F101" s="7">
        <v>3</v>
      </c>
      <c r="G101" s="33"/>
      <c r="H101" s="66"/>
      <c r="I101" s="7">
        <v>4</v>
      </c>
      <c r="J101" s="7">
        <v>5</v>
      </c>
      <c r="K101" s="11" t="s">
        <v>1787</v>
      </c>
      <c r="L101" s="7"/>
      <c r="M101" s="7"/>
      <c r="N101" s="124"/>
      <c r="O101" s="106">
        <f t="shared" si="8"/>
        <v>5</v>
      </c>
      <c r="P101" s="27">
        <f t="shared" si="9"/>
        <v>4</v>
      </c>
    </row>
    <row r="102" spans="1:16" ht="409.6">
      <c r="A102" s="3">
        <v>197</v>
      </c>
      <c r="B102" s="5" t="s">
        <v>93</v>
      </c>
      <c r="C102" s="66" t="s">
        <v>188</v>
      </c>
      <c r="D102" s="7">
        <v>5</v>
      </c>
      <c r="E102" s="66" t="s">
        <v>1701</v>
      </c>
      <c r="F102" s="7">
        <v>3</v>
      </c>
      <c r="G102" s="33"/>
      <c r="H102" s="66"/>
      <c r="I102" s="7">
        <v>4</v>
      </c>
      <c r="J102" s="7">
        <v>5</v>
      </c>
      <c r="K102" s="11" t="s">
        <v>1788</v>
      </c>
      <c r="L102" s="7"/>
      <c r="M102" s="7"/>
      <c r="N102" s="124"/>
      <c r="O102" s="106">
        <f t="shared" si="8"/>
        <v>5</v>
      </c>
      <c r="P102" s="27">
        <f t="shared" si="9"/>
        <v>4</v>
      </c>
    </row>
    <row r="103" spans="1:16" ht="160">
      <c r="A103" s="3">
        <v>198</v>
      </c>
      <c r="B103" s="128" t="s">
        <v>235</v>
      </c>
      <c r="C103" s="66" t="s">
        <v>189</v>
      </c>
      <c r="D103" s="7">
        <v>5</v>
      </c>
      <c r="E103" s="66" t="s">
        <v>1702</v>
      </c>
      <c r="F103" s="7">
        <v>3</v>
      </c>
      <c r="G103" s="41"/>
      <c r="H103" s="6"/>
      <c r="I103" s="6"/>
      <c r="J103" s="6"/>
      <c r="K103" s="6"/>
      <c r="L103" s="6"/>
      <c r="M103" s="7"/>
      <c r="N103" s="124"/>
      <c r="O103" s="106">
        <f t="shared" si="8"/>
        <v>5</v>
      </c>
      <c r="P103" s="27">
        <f t="shared" si="9"/>
        <v>3</v>
      </c>
    </row>
    <row r="104" spans="1:16" ht="144">
      <c r="A104" s="3">
        <v>199</v>
      </c>
      <c r="B104" s="5" t="s">
        <v>94</v>
      </c>
      <c r="C104" s="66" t="s">
        <v>190</v>
      </c>
      <c r="D104" s="7">
        <v>5</v>
      </c>
      <c r="E104" s="66" t="s">
        <v>1703</v>
      </c>
      <c r="F104" s="7">
        <v>3</v>
      </c>
      <c r="G104" s="33">
        <v>5</v>
      </c>
      <c r="H104" s="66" t="s">
        <v>1750</v>
      </c>
      <c r="I104" s="7"/>
      <c r="J104" s="6"/>
      <c r="K104" s="6"/>
      <c r="L104" s="6"/>
      <c r="M104" s="7">
        <v>4</v>
      </c>
      <c r="N104" s="124" t="s">
        <v>1867</v>
      </c>
      <c r="O104" s="106">
        <f t="shared" si="8"/>
        <v>5</v>
      </c>
      <c r="P104" s="27">
        <f t="shared" si="9"/>
        <v>4</v>
      </c>
    </row>
    <row r="105" spans="1:16" ht="176">
      <c r="A105" s="3">
        <v>200</v>
      </c>
      <c r="B105" s="5" t="s">
        <v>46</v>
      </c>
      <c r="C105" s="66" t="s">
        <v>191</v>
      </c>
      <c r="D105" s="7">
        <v>4</v>
      </c>
      <c r="E105" s="66" t="s">
        <v>1704</v>
      </c>
      <c r="F105" s="7">
        <v>3</v>
      </c>
      <c r="G105" s="41"/>
      <c r="H105" s="6"/>
      <c r="I105" s="6"/>
      <c r="J105" s="6"/>
      <c r="K105" s="6"/>
      <c r="L105" s="6"/>
      <c r="M105" s="7"/>
      <c r="N105" s="124"/>
      <c r="O105" s="106">
        <f t="shared" si="8"/>
        <v>4</v>
      </c>
      <c r="P105" s="27">
        <f t="shared" si="9"/>
        <v>3</v>
      </c>
    </row>
    <row r="106" spans="1:16" ht="208">
      <c r="A106" s="3">
        <v>201</v>
      </c>
      <c r="B106" s="5" t="s">
        <v>95</v>
      </c>
      <c r="C106" s="66" t="s">
        <v>192</v>
      </c>
      <c r="D106" s="7">
        <v>4</v>
      </c>
      <c r="E106" s="66" t="s">
        <v>1705</v>
      </c>
      <c r="F106" s="7">
        <v>3</v>
      </c>
      <c r="G106" s="33"/>
      <c r="H106" s="66"/>
      <c r="I106" s="7">
        <v>4</v>
      </c>
      <c r="J106" s="6"/>
      <c r="K106" s="6"/>
      <c r="L106" s="6"/>
      <c r="M106" s="7"/>
      <c r="N106" s="124"/>
      <c r="O106" s="106">
        <f t="shared" si="8"/>
        <v>4</v>
      </c>
      <c r="P106" s="27">
        <f t="shared" si="9"/>
        <v>4</v>
      </c>
    </row>
    <row r="107" spans="1:16" ht="96">
      <c r="A107" s="3">
        <v>202</v>
      </c>
      <c r="B107" s="5" t="s">
        <v>96</v>
      </c>
      <c r="C107" s="66" t="s">
        <v>193</v>
      </c>
      <c r="D107" s="7">
        <v>3</v>
      </c>
      <c r="E107" s="66" t="s">
        <v>1706</v>
      </c>
      <c r="F107" s="7">
        <v>3</v>
      </c>
      <c r="G107" s="41"/>
      <c r="H107" s="6"/>
      <c r="I107" s="6"/>
      <c r="J107" s="5">
        <v>3</v>
      </c>
      <c r="K107" s="11" t="s">
        <v>1789</v>
      </c>
      <c r="L107" s="7">
        <v>3.5</v>
      </c>
      <c r="M107" s="7"/>
      <c r="N107" s="124"/>
      <c r="O107" s="106">
        <f t="shared" si="8"/>
        <v>3</v>
      </c>
      <c r="P107" s="27">
        <f t="shared" si="9"/>
        <v>3.5</v>
      </c>
    </row>
    <row r="108" spans="1:16" ht="48">
      <c r="A108" s="3">
        <v>203</v>
      </c>
      <c r="B108" s="5" t="s">
        <v>97</v>
      </c>
      <c r="C108" s="66" t="s">
        <v>194</v>
      </c>
      <c r="D108" s="7">
        <v>4</v>
      </c>
      <c r="E108" s="66" t="s">
        <v>1707</v>
      </c>
      <c r="F108" s="7">
        <v>2</v>
      </c>
      <c r="G108" s="33"/>
      <c r="H108" s="66"/>
      <c r="I108" s="7">
        <v>3</v>
      </c>
      <c r="J108" s="6"/>
      <c r="K108" s="6"/>
      <c r="L108" s="6"/>
      <c r="M108" s="7"/>
      <c r="N108" s="124"/>
      <c r="O108" s="106">
        <f t="shared" si="8"/>
        <v>4</v>
      </c>
      <c r="P108" s="27">
        <f t="shared" si="9"/>
        <v>3</v>
      </c>
    </row>
    <row r="109" spans="1:16">
      <c r="F109" s="6"/>
      <c r="G109" s="41"/>
      <c r="H109" s="6"/>
      <c r="I109" s="6"/>
      <c r="J109" s="6"/>
      <c r="K109" s="6"/>
      <c r="L109" s="6"/>
      <c r="M109" s="6"/>
      <c r="N109" s="125"/>
    </row>
    <row r="110" spans="1:16">
      <c r="F110" s="6"/>
      <c r="G110" s="41"/>
      <c r="H110" s="6"/>
      <c r="I110" s="6"/>
      <c r="J110" s="6"/>
      <c r="K110" s="6"/>
      <c r="L110" s="6"/>
      <c r="M110" s="6"/>
      <c r="N110" s="125"/>
    </row>
    <row r="111" spans="1:16">
      <c r="F111" s="6"/>
      <c r="G111" s="41"/>
      <c r="H111" s="6"/>
      <c r="I111" s="6"/>
      <c r="J111" s="6"/>
      <c r="K111" s="6"/>
      <c r="L111" s="6"/>
      <c r="M111" s="6"/>
      <c r="N111" s="125"/>
    </row>
    <row r="112" spans="1:16" ht="25">
      <c r="B112" s="127" t="s">
        <v>43</v>
      </c>
      <c r="F112" s="6"/>
      <c r="G112" s="41"/>
      <c r="H112" s="6"/>
      <c r="I112" s="6"/>
      <c r="J112" s="6"/>
      <c r="K112" s="6"/>
      <c r="L112" s="6"/>
      <c r="M112" s="6"/>
      <c r="N112" s="125"/>
    </row>
    <row r="113" spans="1:16" ht="144">
      <c r="A113" s="3">
        <v>204</v>
      </c>
      <c r="B113" s="5" t="s">
        <v>98</v>
      </c>
      <c r="C113" s="66" t="s">
        <v>195</v>
      </c>
      <c r="D113" s="7">
        <v>5</v>
      </c>
      <c r="E113" s="66" t="s">
        <v>1708</v>
      </c>
      <c r="F113" s="7">
        <v>4</v>
      </c>
      <c r="G113" s="41"/>
      <c r="H113" s="6"/>
      <c r="I113" s="6"/>
      <c r="J113" s="6"/>
      <c r="K113" s="6"/>
      <c r="L113" s="6"/>
      <c r="M113" s="7"/>
      <c r="N113" s="124"/>
      <c r="O113" s="106">
        <f t="shared" ref="O113:O119" si="10">IF(J113&lt;&gt;"",J113,IF(G113&lt;&gt;"",G113,IF(D113&lt;&gt;"",D113,"")))</f>
        <v>5</v>
      </c>
      <c r="P113" s="27">
        <f t="shared" ref="P113:P119" si="11">IF(M113&lt;&gt;"",M113,IF(L113&lt;&gt;"",L113,IF(I113&lt;&gt;"",I113,IF(F113&lt;&gt;"",F113,""))))</f>
        <v>4</v>
      </c>
    </row>
    <row r="114" spans="1:16" ht="144">
      <c r="A114" s="3">
        <v>205</v>
      </c>
      <c r="B114" s="5" t="s">
        <v>248</v>
      </c>
      <c r="C114" s="66" t="s">
        <v>196</v>
      </c>
      <c r="D114" s="7">
        <v>5</v>
      </c>
      <c r="E114" s="66" t="s">
        <v>1514</v>
      </c>
      <c r="F114" s="7">
        <v>4</v>
      </c>
      <c r="G114" s="41"/>
      <c r="H114" s="6"/>
      <c r="I114" s="6"/>
      <c r="J114" s="6"/>
      <c r="K114" s="6"/>
      <c r="L114" s="6"/>
      <c r="M114" s="7"/>
      <c r="N114" s="124"/>
      <c r="O114" s="106">
        <f t="shared" si="10"/>
        <v>5</v>
      </c>
      <c r="P114" s="27">
        <f t="shared" si="11"/>
        <v>4</v>
      </c>
    </row>
    <row r="115" spans="1:16" ht="323">
      <c r="A115" s="3">
        <v>206</v>
      </c>
      <c r="B115" s="5" t="s">
        <v>249</v>
      </c>
      <c r="C115" s="66" t="s">
        <v>197</v>
      </c>
      <c r="D115" s="7">
        <v>3</v>
      </c>
      <c r="E115" s="66" t="s">
        <v>1709</v>
      </c>
      <c r="F115" s="7">
        <v>3</v>
      </c>
      <c r="G115" s="41"/>
      <c r="H115" s="6"/>
      <c r="I115" s="6"/>
      <c r="J115" s="7">
        <v>4</v>
      </c>
      <c r="K115" s="11" t="s">
        <v>1790</v>
      </c>
      <c r="L115" s="7"/>
      <c r="M115" s="7"/>
      <c r="N115" s="124"/>
      <c r="O115" s="106">
        <f t="shared" si="10"/>
        <v>4</v>
      </c>
      <c r="P115" s="27">
        <f t="shared" si="11"/>
        <v>3</v>
      </c>
    </row>
    <row r="116" spans="1:16" ht="128">
      <c r="A116" s="3">
        <v>207</v>
      </c>
      <c r="B116" s="5" t="s">
        <v>256</v>
      </c>
      <c r="C116" s="66" t="s">
        <v>198</v>
      </c>
      <c r="D116" s="7">
        <v>5</v>
      </c>
      <c r="E116" s="66" t="s">
        <v>1354</v>
      </c>
      <c r="F116" s="7">
        <v>3</v>
      </c>
      <c r="G116" s="41"/>
      <c r="H116" s="6"/>
      <c r="I116" s="6"/>
      <c r="J116" s="7">
        <v>5</v>
      </c>
      <c r="K116" s="11" t="s">
        <v>1791</v>
      </c>
      <c r="L116" s="7"/>
      <c r="M116" s="7"/>
      <c r="N116" s="124"/>
      <c r="O116" s="106">
        <f t="shared" si="10"/>
        <v>5</v>
      </c>
      <c r="P116" s="27">
        <f t="shared" si="11"/>
        <v>3</v>
      </c>
    </row>
    <row r="117" spans="1:16" ht="48">
      <c r="A117" s="3">
        <v>208</v>
      </c>
      <c r="B117" s="5" t="s">
        <v>99</v>
      </c>
      <c r="C117" s="66" t="s">
        <v>199</v>
      </c>
      <c r="D117" s="7">
        <v>5</v>
      </c>
      <c r="E117" s="66" t="s">
        <v>1710</v>
      </c>
      <c r="F117" s="7">
        <v>3</v>
      </c>
      <c r="G117" s="33"/>
      <c r="H117" s="66"/>
      <c r="I117" s="7">
        <v>4</v>
      </c>
      <c r="J117" s="6"/>
      <c r="K117" s="6"/>
      <c r="L117" s="6"/>
      <c r="M117" s="7"/>
      <c r="N117" s="124"/>
      <c r="O117" s="106">
        <f t="shared" si="10"/>
        <v>5</v>
      </c>
      <c r="P117" s="27">
        <f t="shared" si="11"/>
        <v>4</v>
      </c>
    </row>
    <row r="118" spans="1:16" ht="48">
      <c r="A118" s="3">
        <v>209</v>
      </c>
      <c r="B118" s="5" t="s">
        <v>100</v>
      </c>
      <c r="C118" s="66" t="s">
        <v>200</v>
      </c>
      <c r="D118" s="7">
        <v>5</v>
      </c>
      <c r="E118" s="66" t="s">
        <v>1357</v>
      </c>
      <c r="F118" s="7">
        <v>3</v>
      </c>
      <c r="G118" s="33"/>
      <c r="H118" s="66"/>
      <c r="I118" s="7">
        <v>4</v>
      </c>
      <c r="J118" s="7">
        <v>5</v>
      </c>
      <c r="K118" s="11" t="s">
        <v>1792</v>
      </c>
      <c r="L118" s="7"/>
      <c r="M118" s="7"/>
      <c r="N118" s="124"/>
      <c r="O118" s="106">
        <f t="shared" si="10"/>
        <v>5</v>
      </c>
      <c r="P118" s="27">
        <f t="shared" si="11"/>
        <v>4</v>
      </c>
    </row>
    <row r="119" spans="1:16" ht="48">
      <c r="A119" s="3">
        <v>210</v>
      </c>
      <c r="B119" s="5" t="s">
        <v>101</v>
      </c>
      <c r="C119" s="66" t="s">
        <v>201</v>
      </c>
      <c r="D119" s="7">
        <v>5</v>
      </c>
      <c r="E119" s="66" t="s">
        <v>1711</v>
      </c>
      <c r="F119" s="7">
        <v>5</v>
      </c>
      <c r="G119" s="33"/>
      <c r="H119" s="66"/>
      <c r="I119" s="7">
        <v>3</v>
      </c>
      <c r="J119" s="7"/>
      <c r="K119" s="11"/>
      <c r="L119" s="7">
        <v>4</v>
      </c>
      <c r="M119" s="7"/>
      <c r="N119" s="124"/>
      <c r="O119" s="106">
        <f t="shared" si="10"/>
        <v>5</v>
      </c>
      <c r="P119" s="27">
        <f t="shared" si="11"/>
        <v>4</v>
      </c>
    </row>
    <row r="120" spans="1:16">
      <c r="F120" s="6"/>
      <c r="G120" s="41"/>
      <c r="H120" s="6"/>
      <c r="I120" s="6"/>
      <c r="J120" s="6"/>
      <c r="K120" s="6"/>
      <c r="L120" s="6"/>
      <c r="M120" s="6"/>
      <c r="N120" s="125"/>
    </row>
    <row r="121" spans="1:16">
      <c r="F121" s="6"/>
      <c r="G121" s="41"/>
      <c r="H121" s="6"/>
      <c r="I121" s="6"/>
      <c r="J121" s="6"/>
      <c r="K121" s="6"/>
      <c r="L121" s="6"/>
      <c r="M121" s="6"/>
      <c r="N121" s="125"/>
    </row>
    <row r="122" spans="1:16">
      <c r="F122" s="6"/>
      <c r="G122" s="41"/>
      <c r="H122" s="6"/>
      <c r="I122" s="6"/>
      <c r="J122" s="6"/>
      <c r="K122" s="6"/>
      <c r="L122" s="6"/>
      <c r="M122" s="6"/>
      <c r="N122" s="125"/>
    </row>
    <row r="123" spans="1:16" ht="25">
      <c r="B123" s="127" t="s">
        <v>44</v>
      </c>
      <c r="F123" s="6"/>
      <c r="G123" s="41"/>
      <c r="H123" s="6"/>
      <c r="I123" s="6"/>
      <c r="J123" s="6"/>
      <c r="K123" s="6"/>
      <c r="L123" s="6"/>
      <c r="M123" s="6"/>
      <c r="N123" s="125"/>
    </row>
    <row r="124" spans="1:16" ht="112">
      <c r="A124" s="3">
        <v>211</v>
      </c>
      <c r="B124" s="5" t="s">
        <v>250</v>
      </c>
      <c r="C124" s="66" t="s">
        <v>202</v>
      </c>
      <c r="D124" s="7">
        <v>5</v>
      </c>
      <c r="E124" s="66" t="s">
        <v>1712</v>
      </c>
      <c r="F124" s="7">
        <v>4</v>
      </c>
      <c r="G124" s="33"/>
      <c r="H124" s="66"/>
      <c r="I124" s="7">
        <v>3</v>
      </c>
      <c r="J124" s="7"/>
      <c r="K124" s="11"/>
      <c r="L124" s="7">
        <v>3.5</v>
      </c>
      <c r="M124" s="7"/>
      <c r="N124" s="124"/>
      <c r="O124" s="106">
        <f t="shared" ref="O124:O136" si="12">IF(J124&lt;&gt;"",J124,IF(G124&lt;&gt;"",G124,IF(D124&lt;&gt;"",D124,"")))</f>
        <v>5</v>
      </c>
      <c r="P124" s="27">
        <f t="shared" ref="P124:P136" si="13">IF(M124&lt;&gt;"",M124,IF(L124&lt;&gt;"",L124,IF(I124&lt;&gt;"",I124,IF(F124&lt;&gt;"",F124,""))))</f>
        <v>3.5</v>
      </c>
    </row>
    <row r="125" spans="1:16" ht="48">
      <c r="A125" s="3">
        <v>212</v>
      </c>
      <c r="B125" s="5" t="s">
        <v>54</v>
      </c>
      <c r="C125" s="66" t="s">
        <v>140</v>
      </c>
      <c r="D125" s="7">
        <v>5</v>
      </c>
      <c r="E125" s="66" t="s">
        <v>1713</v>
      </c>
      <c r="F125" s="7">
        <v>5</v>
      </c>
      <c r="G125" s="33"/>
      <c r="H125" s="66"/>
      <c r="I125" s="7">
        <v>4</v>
      </c>
      <c r="J125" s="7"/>
      <c r="K125" s="11"/>
      <c r="L125" s="7">
        <v>3</v>
      </c>
      <c r="M125" s="7"/>
      <c r="N125" s="124"/>
      <c r="O125" s="106">
        <f t="shared" si="12"/>
        <v>5</v>
      </c>
      <c r="P125" s="27">
        <f t="shared" si="13"/>
        <v>3</v>
      </c>
    </row>
    <row r="126" spans="1:16" ht="112">
      <c r="A126" s="3">
        <v>213</v>
      </c>
      <c r="B126" s="5" t="s">
        <v>102</v>
      </c>
      <c r="C126" s="66" t="s">
        <v>203</v>
      </c>
      <c r="D126" s="7">
        <v>2</v>
      </c>
      <c r="E126" s="66" t="s">
        <v>1714</v>
      </c>
      <c r="F126" s="7">
        <v>2</v>
      </c>
      <c r="G126" s="33">
        <v>2</v>
      </c>
      <c r="H126" s="66" t="s">
        <v>1752</v>
      </c>
      <c r="I126" s="7"/>
      <c r="J126" s="7">
        <v>2</v>
      </c>
      <c r="K126" s="11" t="s">
        <v>1793</v>
      </c>
      <c r="L126" s="7"/>
      <c r="M126" s="7"/>
      <c r="N126" s="124"/>
      <c r="O126" s="106">
        <f t="shared" si="12"/>
        <v>2</v>
      </c>
      <c r="P126" s="27">
        <f t="shared" si="13"/>
        <v>2</v>
      </c>
    </row>
    <row r="127" spans="1:16" ht="96">
      <c r="A127" s="3">
        <v>214</v>
      </c>
      <c r="B127" s="5" t="s">
        <v>251</v>
      </c>
      <c r="C127" s="66" t="s">
        <v>204</v>
      </c>
      <c r="D127" s="7">
        <v>1</v>
      </c>
      <c r="E127" s="66" t="s">
        <v>1715</v>
      </c>
      <c r="F127" s="7">
        <v>1</v>
      </c>
      <c r="G127" s="33">
        <v>3</v>
      </c>
      <c r="H127" s="66" t="s">
        <v>1753</v>
      </c>
      <c r="I127" s="7">
        <v>3</v>
      </c>
      <c r="J127" s="6"/>
      <c r="K127" s="6"/>
      <c r="L127" s="6"/>
      <c r="M127" s="7"/>
      <c r="N127" s="124"/>
      <c r="O127" s="106">
        <f t="shared" si="12"/>
        <v>3</v>
      </c>
      <c r="P127" s="27">
        <f t="shared" si="13"/>
        <v>3</v>
      </c>
    </row>
    <row r="128" spans="1:16" ht="48">
      <c r="A128" s="3">
        <v>215</v>
      </c>
      <c r="B128" s="5" t="s">
        <v>103</v>
      </c>
      <c r="C128" s="66" t="s">
        <v>205</v>
      </c>
      <c r="D128" s="7">
        <v>0</v>
      </c>
      <c r="E128" s="66" t="s">
        <v>1716</v>
      </c>
      <c r="F128" s="7">
        <v>0</v>
      </c>
      <c r="G128" s="41"/>
      <c r="H128" s="6"/>
      <c r="I128" s="6"/>
      <c r="J128" s="7"/>
      <c r="K128" s="11" t="s">
        <v>1716</v>
      </c>
      <c r="L128" s="7"/>
      <c r="M128" s="7"/>
      <c r="N128" s="124"/>
      <c r="O128" s="106">
        <f t="shared" si="12"/>
        <v>0</v>
      </c>
      <c r="P128" s="27">
        <f t="shared" si="13"/>
        <v>0</v>
      </c>
    </row>
    <row r="129" spans="1:16" ht="96">
      <c r="A129" s="3">
        <v>216</v>
      </c>
      <c r="B129" s="5" t="s">
        <v>252</v>
      </c>
      <c r="C129" s="66" t="s">
        <v>206</v>
      </c>
      <c r="D129" s="7">
        <v>4</v>
      </c>
      <c r="E129" s="66" t="s">
        <v>1717</v>
      </c>
      <c r="F129" s="7">
        <v>3</v>
      </c>
      <c r="G129" s="41"/>
      <c r="H129" s="6"/>
      <c r="I129" s="6"/>
      <c r="J129" s="6"/>
      <c r="K129" s="6"/>
      <c r="L129" s="6"/>
      <c r="M129" s="7"/>
      <c r="N129" s="124"/>
      <c r="O129" s="106">
        <f t="shared" si="12"/>
        <v>4</v>
      </c>
      <c r="P129" s="27">
        <f t="shared" si="13"/>
        <v>3</v>
      </c>
    </row>
    <row r="130" spans="1:16" ht="128">
      <c r="A130" s="3">
        <v>217</v>
      </c>
      <c r="B130" s="5" t="s">
        <v>104</v>
      </c>
      <c r="C130" s="66" t="s">
        <v>207</v>
      </c>
      <c r="D130" s="7">
        <v>0</v>
      </c>
      <c r="E130" s="66" t="s">
        <v>1718</v>
      </c>
      <c r="F130" s="7">
        <v>0</v>
      </c>
      <c r="G130" s="33">
        <v>2</v>
      </c>
      <c r="H130" s="66" t="s">
        <v>1754</v>
      </c>
      <c r="I130" s="7">
        <v>2</v>
      </c>
      <c r="J130" s="6"/>
      <c r="K130" s="6"/>
      <c r="L130" s="6"/>
      <c r="M130" s="7"/>
      <c r="N130" s="124"/>
      <c r="O130" s="106">
        <f t="shared" si="12"/>
        <v>2</v>
      </c>
      <c r="P130" s="27">
        <f t="shared" si="13"/>
        <v>2</v>
      </c>
    </row>
    <row r="131" spans="1:16" ht="32">
      <c r="A131" s="3">
        <v>218</v>
      </c>
      <c r="B131" s="5" t="s">
        <v>105</v>
      </c>
      <c r="C131" s="66" t="s">
        <v>208</v>
      </c>
      <c r="D131" s="7">
        <v>5</v>
      </c>
      <c r="E131" s="66" t="s">
        <v>1719</v>
      </c>
      <c r="F131" s="7">
        <v>3</v>
      </c>
      <c r="G131" s="41"/>
      <c r="H131" s="6"/>
      <c r="I131" s="6"/>
      <c r="J131" s="6"/>
      <c r="K131" s="6"/>
      <c r="L131" s="6"/>
      <c r="M131" s="7"/>
      <c r="N131" s="124"/>
      <c r="O131" s="106">
        <f t="shared" si="12"/>
        <v>5</v>
      </c>
      <c r="P131" s="27">
        <f t="shared" si="13"/>
        <v>3</v>
      </c>
    </row>
    <row r="132" spans="1:16" ht="34">
      <c r="A132" s="3">
        <v>219</v>
      </c>
      <c r="B132" s="5" t="s">
        <v>106</v>
      </c>
      <c r="C132" s="66" t="s">
        <v>209</v>
      </c>
      <c r="D132" s="7">
        <v>0</v>
      </c>
      <c r="E132" s="66" t="s">
        <v>1720</v>
      </c>
      <c r="F132" s="7">
        <v>0</v>
      </c>
      <c r="G132" s="41"/>
      <c r="H132" s="6"/>
      <c r="I132" s="6"/>
      <c r="J132" s="7"/>
      <c r="K132" s="11" t="s">
        <v>1720</v>
      </c>
      <c r="L132" s="7"/>
      <c r="M132" s="7"/>
      <c r="N132" s="124"/>
      <c r="O132" s="106">
        <f t="shared" si="12"/>
        <v>0</v>
      </c>
      <c r="P132" s="27">
        <f t="shared" si="13"/>
        <v>0</v>
      </c>
    </row>
    <row r="133" spans="1:16" ht="32">
      <c r="A133" s="3">
        <v>220</v>
      </c>
      <c r="B133" s="5" t="s">
        <v>107</v>
      </c>
      <c r="C133" s="66" t="s">
        <v>210</v>
      </c>
      <c r="D133" s="7">
        <v>0</v>
      </c>
      <c r="E133" s="66" t="s">
        <v>1720</v>
      </c>
      <c r="F133" s="7">
        <v>0</v>
      </c>
      <c r="G133" s="33">
        <v>1</v>
      </c>
      <c r="H133" s="66" t="s">
        <v>1421</v>
      </c>
      <c r="I133" s="7">
        <v>1</v>
      </c>
      <c r="J133" s="5"/>
      <c r="K133" s="11"/>
      <c r="L133" s="7">
        <v>2</v>
      </c>
      <c r="M133" s="7"/>
      <c r="N133" s="124"/>
      <c r="O133" s="106">
        <f t="shared" si="12"/>
        <v>1</v>
      </c>
      <c r="P133" s="27">
        <f t="shared" si="13"/>
        <v>2</v>
      </c>
    </row>
    <row r="134" spans="1:16" ht="32">
      <c r="A134" s="3">
        <v>221</v>
      </c>
      <c r="B134" s="5" t="s">
        <v>108</v>
      </c>
      <c r="C134" s="66" t="s">
        <v>211</v>
      </c>
      <c r="D134" s="7">
        <v>5</v>
      </c>
      <c r="E134" s="66" t="s">
        <v>1339</v>
      </c>
      <c r="F134" s="7">
        <v>5</v>
      </c>
      <c r="G134" s="33"/>
      <c r="H134" s="66"/>
      <c r="I134" s="7">
        <v>4</v>
      </c>
      <c r="J134" s="6"/>
      <c r="K134" s="6"/>
      <c r="L134" s="6"/>
      <c r="M134" s="7"/>
      <c r="N134" s="124"/>
      <c r="O134" s="106">
        <f t="shared" si="12"/>
        <v>5</v>
      </c>
      <c r="P134" s="27">
        <f t="shared" si="13"/>
        <v>4</v>
      </c>
    </row>
    <row r="135" spans="1:16" ht="64">
      <c r="A135" s="3">
        <v>222</v>
      </c>
      <c r="B135" s="5" t="s">
        <v>109</v>
      </c>
      <c r="C135" s="66" t="s">
        <v>212</v>
      </c>
      <c r="D135" s="7">
        <v>3</v>
      </c>
      <c r="E135" s="66" t="s">
        <v>1340</v>
      </c>
      <c r="F135" s="7">
        <v>3</v>
      </c>
      <c r="G135" s="41"/>
      <c r="H135" s="6"/>
      <c r="I135" s="6"/>
      <c r="J135" s="6"/>
      <c r="K135" s="6"/>
      <c r="L135" s="6"/>
      <c r="M135" s="7"/>
      <c r="N135" s="124"/>
      <c r="O135" s="106">
        <f t="shared" si="12"/>
        <v>3</v>
      </c>
      <c r="P135" s="27">
        <f t="shared" si="13"/>
        <v>3</v>
      </c>
    </row>
    <row r="136" spans="1:16" ht="409.6">
      <c r="A136" s="3">
        <v>223</v>
      </c>
      <c r="B136" s="5" t="s">
        <v>110</v>
      </c>
      <c r="C136" s="66" t="s">
        <v>213</v>
      </c>
      <c r="D136" s="7">
        <v>4</v>
      </c>
      <c r="E136" s="66" t="s">
        <v>1341</v>
      </c>
      <c r="F136" s="7">
        <v>3</v>
      </c>
      <c r="G136" s="33">
        <v>4</v>
      </c>
      <c r="H136" s="66" t="s">
        <v>1755</v>
      </c>
      <c r="I136" s="7">
        <v>3</v>
      </c>
      <c r="J136" s="7">
        <v>4</v>
      </c>
      <c r="K136" s="11" t="s">
        <v>1794</v>
      </c>
      <c r="L136" s="7">
        <v>4</v>
      </c>
      <c r="M136" s="7"/>
      <c r="N136" s="124"/>
      <c r="O136" s="106">
        <f t="shared" si="12"/>
        <v>4</v>
      </c>
      <c r="P136" s="27">
        <f t="shared" si="13"/>
        <v>4</v>
      </c>
    </row>
    <row r="137" spans="1:16">
      <c r="F137" s="6"/>
      <c r="G137" s="41"/>
      <c r="H137" s="6"/>
      <c r="I137" s="6"/>
      <c r="J137" s="6"/>
      <c r="K137" s="6"/>
      <c r="L137" s="6"/>
      <c r="M137" s="6"/>
      <c r="N137" s="125"/>
    </row>
    <row r="138" spans="1:16">
      <c r="F138" s="6"/>
      <c r="G138" s="41"/>
      <c r="H138" s="6"/>
      <c r="I138" s="6"/>
      <c r="J138" s="6"/>
      <c r="K138" s="6"/>
      <c r="L138" s="6"/>
      <c r="M138" s="6"/>
      <c r="N138" s="125"/>
    </row>
    <row r="139" spans="1:16">
      <c r="F139" s="6"/>
      <c r="G139" s="41"/>
      <c r="H139" s="6"/>
      <c r="I139" s="6"/>
      <c r="J139" s="6"/>
      <c r="K139" s="6"/>
      <c r="L139" s="6"/>
      <c r="M139" s="6"/>
      <c r="N139" s="125"/>
    </row>
    <row r="140" spans="1:16" ht="25">
      <c r="B140" s="127" t="s">
        <v>45</v>
      </c>
      <c r="F140" s="6"/>
      <c r="G140" s="41"/>
      <c r="H140" s="6"/>
      <c r="I140" s="6"/>
      <c r="J140" s="6"/>
      <c r="K140" s="6"/>
      <c r="L140" s="6"/>
      <c r="M140" s="6"/>
      <c r="N140" s="125"/>
    </row>
    <row r="141" spans="1:16" ht="409.6">
      <c r="A141" s="3">
        <v>224</v>
      </c>
      <c r="B141" s="5" t="s">
        <v>111</v>
      </c>
      <c r="C141" s="66" t="s">
        <v>214</v>
      </c>
      <c r="D141" s="7">
        <v>5</v>
      </c>
      <c r="E141" s="66" t="s">
        <v>1358</v>
      </c>
      <c r="F141" s="7">
        <v>3</v>
      </c>
      <c r="G141" s="41"/>
      <c r="H141" s="6"/>
      <c r="I141" s="6"/>
      <c r="J141" s="7">
        <v>5</v>
      </c>
      <c r="K141" s="11" t="s">
        <v>1795</v>
      </c>
      <c r="L141" s="7"/>
      <c r="M141" s="7"/>
      <c r="N141" s="124"/>
      <c r="O141" s="106">
        <f>IF(J141&lt;&gt;"",J141,IF(G141&lt;&gt;"",G141,IF(D141&lt;&gt;"",D141,"")))</f>
        <v>5</v>
      </c>
      <c r="P141" s="27">
        <f>IF(M141&lt;&gt;"",M141,IF(L141&lt;&gt;"",L141,IF(I141&lt;&gt;"",I141,IF(F141&lt;&gt;"",F141,""))))</f>
        <v>3</v>
      </c>
    </row>
    <row r="142" spans="1:16" ht="48">
      <c r="A142" s="3">
        <v>225</v>
      </c>
      <c r="B142" s="5" t="s">
        <v>112</v>
      </c>
      <c r="C142" s="66" t="s">
        <v>215</v>
      </c>
      <c r="D142" s="7">
        <v>3</v>
      </c>
      <c r="E142" s="66" t="s">
        <v>1721</v>
      </c>
      <c r="F142" s="7">
        <v>3</v>
      </c>
      <c r="G142" s="33"/>
      <c r="H142" s="66"/>
      <c r="I142" s="7">
        <v>2</v>
      </c>
      <c r="J142" s="6"/>
      <c r="K142" s="6"/>
      <c r="L142" s="6"/>
      <c r="M142" s="7"/>
      <c r="N142" s="124"/>
      <c r="O142" s="106">
        <f>IF(J142&lt;&gt;"",J142,IF(G142&lt;&gt;"",G142,IF(D142&lt;&gt;"",D142,"")))</f>
        <v>3</v>
      </c>
      <c r="P142" s="27">
        <f>IF(M142&lt;&gt;"",M142,IF(L142&lt;&gt;"",L142,IF(I142&lt;&gt;"",I142,IF(F142&lt;&gt;"",F142,""))))</f>
        <v>2</v>
      </c>
    </row>
    <row r="143" spans="1:16" ht="272">
      <c r="A143" s="3">
        <v>226</v>
      </c>
      <c r="B143" s="5" t="s">
        <v>113</v>
      </c>
      <c r="C143" s="66" t="s">
        <v>216</v>
      </c>
      <c r="D143" s="7">
        <v>3</v>
      </c>
      <c r="E143" s="66" t="s">
        <v>1722</v>
      </c>
      <c r="F143" s="7">
        <v>3</v>
      </c>
      <c r="G143" s="41"/>
      <c r="H143" s="6"/>
      <c r="I143" s="6"/>
      <c r="J143" s="7">
        <v>4</v>
      </c>
      <c r="K143" s="11" t="s">
        <v>1796</v>
      </c>
      <c r="L143" s="7">
        <v>3.5</v>
      </c>
      <c r="M143" s="7"/>
      <c r="N143" s="124"/>
      <c r="O143" s="106">
        <f>IF(J143&lt;&gt;"",J143,IF(G143&lt;&gt;"",G143,IF(D143&lt;&gt;"",D143,"")))</f>
        <v>4</v>
      </c>
      <c r="P143" s="27">
        <f>IF(M143&lt;&gt;"",M143,IF(L143&lt;&gt;"",L143,IF(I143&lt;&gt;"",I143,IF(F143&lt;&gt;"",F143,""))))</f>
        <v>3.5</v>
      </c>
    </row>
    <row r="144" spans="1:16">
      <c r="F144" s="6"/>
      <c r="G144" s="41"/>
      <c r="H144" s="6"/>
      <c r="I144" s="6"/>
      <c r="J144" s="6"/>
      <c r="K144" s="6"/>
      <c r="L144" s="6"/>
      <c r="M144" s="6"/>
      <c r="N144" s="125"/>
    </row>
    <row r="145" spans="1:16">
      <c r="F145" s="6"/>
      <c r="G145" s="41"/>
      <c r="H145" s="6"/>
      <c r="I145" s="6"/>
      <c r="J145" s="6"/>
      <c r="K145" s="6"/>
      <c r="L145" s="6"/>
      <c r="M145" s="6"/>
      <c r="N145" s="125"/>
    </row>
    <row r="146" spans="1:16">
      <c r="F146" s="6"/>
      <c r="G146" s="41"/>
      <c r="H146" s="6"/>
      <c r="I146" s="6"/>
      <c r="J146" s="6"/>
      <c r="K146" s="6"/>
      <c r="L146" s="6"/>
      <c r="M146" s="6"/>
      <c r="N146" s="125"/>
    </row>
    <row r="147" spans="1:16" ht="25">
      <c r="B147" s="129" t="s">
        <v>46</v>
      </c>
      <c r="F147" s="6"/>
      <c r="G147" s="41"/>
      <c r="H147" s="6"/>
      <c r="I147" s="6"/>
      <c r="J147" s="6"/>
      <c r="K147" s="6"/>
      <c r="L147" s="6"/>
      <c r="M147" s="6"/>
      <c r="N147" s="125"/>
    </row>
    <row r="148" spans="1:16" ht="409.6">
      <c r="A148" s="3">
        <v>227</v>
      </c>
      <c r="B148" s="5" t="s">
        <v>253</v>
      </c>
      <c r="C148" s="66" t="s">
        <v>217</v>
      </c>
      <c r="D148" s="7">
        <v>5</v>
      </c>
      <c r="E148" s="66" t="s">
        <v>1723</v>
      </c>
      <c r="F148" s="7">
        <v>3</v>
      </c>
      <c r="G148" s="33">
        <v>5</v>
      </c>
      <c r="H148" s="66" t="s">
        <v>1756</v>
      </c>
      <c r="I148" s="7"/>
      <c r="J148" s="5"/>
      <c r="K148" s="11"/>
      <c r="L148" s="7">
        <v>3.5</v>
      </c>
      <c r="M148" s="7"/>
      <c r="N148" s="124"/>
      <c r="O148" s="106">
        <f t="shared" ref="O148:O157" si="14">IF(J148&lt;&gt;"",J148,IF(G148&lt;&gt;"",G148,IF(D148&lt;&gt;"",D148,"")))</f>
        <v>5</v>
      </c>
      <c r="P148" s="27">
        <f t="shared" ref="P148:P157" si="15">IF(M148&lt;&gt;"",M148,IF(L148&lt;&gt;"",L148,IF(I148&lt;&gt;"",I148,IF(F148&lt;&gt;"",F148,""))))</f>
        <v>3.5</v>
      </c>
    </row>
    <row r="149" spans="1:16" ht="409.6">
      <c r="A149" s="3">
        <v>228</v>
      </c>
      <c r="B149" s="5" t="s">
        <v>114</v>
      </c>
      <c r="C149" s="66" t="s">
        <v>218</v>
      </c>
      <c r="D149" s="7">
        <v>5</v>
      </c>
      <c r="E149" s="66" t="s">
        <v>1724</v>
      </c>
      <c r="F149" s="7">
        <v>3</v>
      </c>
      <c r="G149" s="33">
        <v>5</v>
      </c>
      <c r="H149" s="66" t="s">
        <v>1757</v>
      </c>
      <c r="I149" s="7"/>
      <c r="J149" s="6"/>
      <c r="K149" s="6"/>
      <c r="L149" s="6"/>
      <c r="M149" s="7"/>
      <c r="N149" s="124"/>
      <c r="O149" s="106">
        <f t="shared" si="14"/>
        <v>5</v>
      </c>
      <c r="P149" s="27">
        <f t="shared" si="15"/>
        <v>3</v>
      </c>
    </row>
    <row r="150" spans="1:16" ht="136">
      <c r="A150" s="3">
        <v>229</v>
      </c>
      <c r="B150" s="5" t="s">
        <v>115</v>
      </c>
      <c r="C150" s="66" t="s">
        <v>219</v>
      </c>
      <c r="D150" s="7">
        <v>5</v>
      </c>
      <c r="E150" s="66" t="s">
        <v>1725</v>
      </c>
      <c r="F150" s="7">
        <v>3</v>
      </c>
      <c r="G150" s="33"/>
      <c r="H150" s="66"/>
      <c r="I150" s="7">
        <v>2</v>
      </c>
      <c r="J150" s="5"/>
      <c r="K150" s="11"/>
      <c r="L150" s="7">
        <v>3</v>
      </c>
      <c r="M150" s="7">
        <v>3.5</v>
      </c>
      <c r="N150" s="124" t="s">
        <v>1868</v>
      </c>
      <c r="O150" s="106">
        <f t="shared" si="14"/>
        <v>5</v>
      </c>
      <c r="P150" s="27">
        <f t="shared" si="15"/>
        <v>3.5</v>
      </c>
    </row>
    <row r="151" spans="1:16" ht="356">
      <c r="A151" s="3">
        <v>230</v>
      </c>
      <c r="B151" s="5" t="s">
        <v>116</v>
      </c>
      <c r="C151" s="66" t="s">
        <v>220</v>
      </c>
      <c r="D151" s="7">
        <v>5</v>
      </c>
      <c r="E151" s="66" t="s">
        <v>1726</v>
      </c>
      <c r="F151" s="7">
        <v>3</v>
      </c>
      <c r="G151" s="41"/>
      <c r="H151" s="6"/>
      <c r="I151" s="6"/>
      <c r="J151" s="5">
        <v>5</v>
      </c>
      <c r="K151" s="11" t="s">
        <v>1797</v>
      </c>
      <c r="L151" s="7">
        <v>3.5</v>
      </c>
      <c r="M151" s="7"/>
      <c r="N151" s="124"/>
      <c r="O151" s="106">
        <f t="shared" si="14"/>
        <v>5</v>
      </c>
      <c r="P151" s="27">
        <f t="shared" si="15"/>
        <v>3.5</v>
      </c>
    </row>
    <row r="152" spans="1:16" ht="409.6">
      <c r="A152" s="3">
        <v>231</v>
      </c>
      <c r="B152" s="5" t="s">
        <v>117</v>
      </c>
      <c r="C152" s="66" t="s">
        <v>221</v>
      </c>
      <c r="D152" s="7">
        <v>5</v>
      </c>
      <c r="E152" s="66" t="s">
        <v>1727</v>
      </c>
      <c r="F152" s="7">
        <v>4</v>
      </c>
      <c r="G152" s="33"/>
      <c r="H152" s="66"/>
      <c r="I152" s="7">
        <v>3</v>
      </c>
      <c r="J152" s="5">
        <v>5</v>
      </c>
      <c r="K152" s="11" t="s">
        <v>1798</v>
      </c>
      <c r="L152" s="7">
        <v>3.5</v>
      </c>
      <c r="M152" s="7"/>
      <c r="N152" s="124"/>
      <c r="O152" s="106">
        <f t="shared" si="14"/>
        <v>5</v>
      </c>
      <c r="P152" s="27">
        <f t="shared" si="15"/>
        <v>3.5</v>
      </c>
    </row>
    <row r="153" spans="1:16" ht="409.6">
      <c r="A153" s="3">
        <v>232</v>
      </c>
      <c r="B153" s="5" t="s">
        <v>254</v>
      </c>
      <c r="C153" s="66" t="s">
        <v>222</v>
      </c>
      <c r="D153" s="7">
        <v>5</v>
      </c>
      <c r="E153" s="66" t="s">
        <v>1728</v>
      </c>
      <c r="F153" s="7">
        <v>4</v>
      </c>
      <c r="G153" s="33"/>
      <c r="H153" s="66"/>
      <c r="I153" s="7">
        <v>3</v>
      </c>
      <c r="J153" s="7">
        <v>5</v>
      </c>
      <c r="K153" s="11" t="s">
        <v>1799</v>
      </c>
      <c r="L153" s="7">
        <v>3.5</v>
      </c>
      <c r="M153" s="7"/>
      <c r="N153" s="124"/>
      <c r="O153" s="106">
        <f t="shared" si="14"/>
        <v>5</v>
      </c>
      <c r="P153" s="27">
        <f t="shared" si="15"/>
        <v>3.5</v>
      </c>
    </row>
    <row r="154" spans="1:16" ht="335">
      <c r="A154" s="3">
        <v>233</v>
      </c>
      <c r="B154" s="5" t="s">
        <v>118</v>
      </c>
      <c r="C154" s="66" t="s">
        <v>223</v>
      </c>
      <c r="D154" s="7">
        <v>3</v>
      </c>
      <c r="E154" s="66" t="s">
        <v>1729</v>
      </c>
      <c r="F154" s="7">
        <v>2</v>
      </c>
      <c r="G154" s="33">
        <v>3</v>
      </c>
      <c r="H154" s="66" t="s">
        <v>1758</v>
      </c>
      <c r="I154" s="7"/>
      <c r="J154" s="7">
        <v>4</v>
      </c>
      <c r="K154" s="66" t="s">
        <v>1758</v>
      </c>
      <c r="L154" s="7"/>
      <c r="M154" s="7">
        <v>3</v>
      </c>
      <c r="N154" s="124" t="s">
        <v>1869</v>
      </c>
      <c r="O154" s="106">
        <f t="shared" si="14"/>
        <v>4</v>
      </c>
      <c r="P154" s="27">
        <f t="shared" si="15"/>
        <v>3</v>
      </c>
    </row>
    <row r="155" spans="1:16" ht="48">
      <c r="A155" s="3">
        <v>234</v>
      </c>
      <c r="B155" s="5" t="s">
        <v>119</v>
      </c>
      <c r="C155" s="66" t="s">
        <v>224</v>
      </c>
      <c r="D155" s="7">
        <v>3</v>
      </c>
      <c r="E155" s="66" t="s">
        <v>1730</v>
      </c>
      <c r="F155" s="7">
        <v>2</v>
      </c>
      <c r="G155" s="33">
        <v>4</v>
      </c>
      <c r="H155" s="66" t="s">
        <v>1759</v>
      </c>
      <c r="I155" s="7"/>
      <c r="J155" s="6"/>
      <c r="K155" s="6"/>
      <c r="L155" s="6"/>
      <c r="M155" s="7"/>
      <c r="N155" s="124"/>
      <c r="O155" s="106">
        <f t="shared" si="14"/>
        <v>4</v>
      </c>
      <c r="P155" s="27">
        <f t="shared" si="15"/>
        <v>2</v>
      </c>
    </row>
    <row r="156" spans="1:16" ht="224">
      <c r="A156" s="3">
        <v>235</v>
      </c>
      <c r="B156" s="5" t="s">
        <v>120</v>
      </c>
      <c r="C156" s="66" t="s">
        <v>225</v>
      </c>
      <c r="D156" s="7">
        <v>5</v>
      </c>
      <c r="E156" s="66" t="s">
        <v>1731</v>
      </c>
      <c r="F156" s="7">
        <v>3</v>
      </c>
      <c r="G156" s="41"/>
      <c r="H156" s="6"/>
      <c r="I156" s="6"/>
      <c r="J156" s="6"/>
      <c r="K156" s="6"/>
      <c r="L156" s="6"/>
      <c r="M156" s="7"/>
      <c r="N156" s="124"/>
      <c r="O156" s="106">
        <f t="shared" si="14"/>
        <v>5</v>
      </c>
      <c r="P156" s="27">
        <f t="shared" si="15"/>
        <v>3</v>
      </c>
    </row>
    <row r="157" spans="1:16" ht="64">
      <c r="A157" s="3">
        <v>236</v>
      </c>
      <c r="B157" s="5" t="s">
        <v>121</v>
      </c>
      <c r="C157" s="66" t="s">
        <v>226</v>
      </c>
      <c r="D157" s="7">
        <v>3</v>
      </c>
      <c r="E157" s="66" t="s">
        <v>1732</v>
      </c>
      <c r="F157" s="7">
        <v>3</v>
      </c>
      <c r="G157" s="33">
        <v>4</v>
      </c>
      <c r="H157" s="66" t="s">
        <v>1760</v>
      </c>
      <c r="I157" s="7">
        <v>2</v>
      </c>
      <c r="J157" s="5"/>
      <c r="K157" s="11"/>
      <c r="L157" s="7">
        <v>3</v>
      </c>
      <c r="M157" s="7"/>
      <c r="N157" s="124"/>
      <c r="O157" s="106">
        <f t="shared" si="14"/>
        <v>4</v>
      </c>
      <c r="P157" s="27">
        <f t="shared" si="15"/>
        <v>3</v>
      </c>
    </row>
    <row r="158" spans="1:16">
      <c r="F158" s="6"/>
      <c r="G158" s="41"/>
      <c r="H158" s="6"/>
      <c r="I158" s="6"/>
      <c r="J158" s="6"/>
      <c r="K158" s="6"/>
      <c r="L158" s="6"/>
      <c r="M158" s="6"/>
      <c r="N158" s="125"/>
    </row>
    <row r="159" spans="1:16">
      <c r="F159" s="6"/>
      <c r="G159" s="41"/>
      <c r="H159" s="6"/>
      <c r="I159" s="6"/>
      <c r="J159" s="6"/>
      <c r="K159" s="6"/>
      <c r="L159" s="6"/>
      <c r="M159" s="6"/>
      <c r="N159" s="125"/>
    </row>
    <row r="160" spans="1:16">
      <c r="F160" s="6"/>
      <c r="G160" s="41"/>
      <c r="H160" s="6"/>
      <c r="I160" s="6"/>
      <c r="J160" s="6"/>
      <c r="K160" s="6"/>
      <c r="L160" s="6"/>
      <c r="M160" s="6"/>
      <c r="N160" s="125"/>
    </row>
    <row r="161" spans="1:16" ht="25">
      <c r="B161" s="129" t="s">
        <v>47</v>
      </c>
      <c r="F161" s="6"/>
      <c r="G161" s="41"/>
      <c r="H161" s="6"/>
      <c r="I161" s="6"/>
      <c r="J161" s="6"/>
      <c r="K161" s="6"/>
      <c r="L161" s="6"/>
      <c r="M161" s="6"/>
      <c r="N161" s="125"/>
    </row>
    <row r="162" spans="1:16" ht="64">
      <c r="A162" s="3">
        <v>237</v>
      </c>
      <c r="B162" s="5" t="s">
        <v>255</v>
      </c>
      <c r="C162" s="66" t="s">
        <v>227</v>
      </c>
      <c r="D162" s="7">
        <v>3</v>
      </c>
      <c r="E162" s="66" t="s">
        <v>1733</v>
      </c>
      <c r="F162" s="7">
        <v>2</v>
      </c>
      <c r="G162" s="41"/>
      <c r="H162" s="6"/>
      <c r="I162" s="6"/>
      <c r="J162" s="5"/>
      <c r="K162" s="11"/>
      <c r="L162" s="7">
        <v>3</v>
      </c>
      <c r="M162" s="7"/>
      <c r="N162" s="124"/>
      <c r="O162" s="106">
        <f t="shared" ref="O162:O168" si="16">IF(J162&lt;&gt;"",J162,IF(G162&lt;&gt;"",G162,IF(D162&lt;&gt;"",D162,"")))</f>
        <v>3</v>
      </c>
      <c r="P162" s="27">
        <f t="shared" ref="P162:P168" si="17">IF(M162&lt;&gt;"",M162,IF(L162&lt;&gt;"",L162,IF(I162&lt;&gt;"",I162,IF(F162&lt;&gt;"",F162,""))))</f>
        <v>3</v>
      </c>
    </row>
    <row r="163" spans="1:16" ht="80">
      <c r="A163" s="3">
        <v>238</v>
      </c>
      <c r="B163" s="5" t="s">
        <v>122</v>
      </c>
      <c r="C163" s="66" t="s">
        <v>228</v>
      </c>
      <c r="D163" s="7">
        <v>3</v>
      </c>
      <c r="E163" s="66" t="s">
        <v>1734</v>
      </c>
      <c r="F163" s="7">
        <v>2</v>
      </c>
      <c r="G163" s="41"/>
      <c r="H163" s="6"/>
      <c r="I163" s="6"/>
      <c r="J163" s="6"/>
      <c r="K163" s="6"/>
      <c r="L163" s="6"/>
      <c r="M163" s="7"/>
      <c r="N163" s="124"/>
      <c r="O163" s="106">
        <f t="shared" si="16"/>
        <v>3</v>
      </c>
      <c r="P163" s="27">
        <f t="shared" si="17"/>
        <v>2</v>
      </c>
    </row>
    <row r="164" spans="1:16" ht="48">
      <c r="A164" s="3">
        <v>239</v>
      </c>
      <c r="B164" s="5" t="s">
        <v>123</v>
      </c>
      <c r="C164" s="66" t="s">
        <v>229</v>
      </c>
      <c r="D164" s="7">
        <v>2</v>
      </c>
      <c r="E164" s="66" t="s">
        <v>1735</v>
      </c>
      <c r="F164" s="7">
        <v>2</v>
      </c>
      <c r="G164" s="41"/>
      <c r="H164" s="6"/>
      <c r="I164" s="6"/>
      <c r="J164" s="6"/>
      <c r="K164" s="6"/>
      <c r="L164" s="6"/>
      <c r="M164" s="7"/>
      <c r="N164" s="124"/>
      <c r="O164" s="106">
        <f t="shared" si="16"/>
        <v>2</v>
      </c>
      <c r="P164" s="27">
        <f t="shared" si="17"/>
        <v>2</v>
      </c>
    </row>
    <row r="165" spans="1:16" ht="32">
      <c r="A165" s="3">
        <v>240</v>
      </c>
      <c r="B165" s="5" t="s">
        <v>124</v>
      </c>
      <c r="C165" s="66" t="s">
        <v>230</v>
      </c>
      <c r="D165" s="7">
        <v>2</v>
      </c>
      <c r="E165" s="66" t="s">
        <v>1736</v>
      </c>
      <c r="F165" s="7">
        <v>2</v>
      </c>
      <c r="G165" s="33"/>
      <c r="H165" s="66"/>
      <c r="I165" s="7">
        <v>1</v>
      </c>
      <c r="J165" s="5"/>
      <c r="K165" s="11" t="s">
        <v>1800</v>
      </c>
      <c r="L165" s="7"/>
      <c r="M165" s="7"/>
      <c r="N165" s="124"/>
      <c r="O165" s="106">
        <f t="shared" si="16"/>
        <v>2</v>
      </c>
      <c r="P165" s="27">
        <f t="shared" si="17"/>
        <v>1</v>
      </c>
    </row>
    <row r="166" spans="1:16" ht="224">
      <c r="A166" s="3">
        <v>241</v>
      </c>
      <c r="B166" s="5" t="s">
        <v>257</v>
      </c>
      <c r="C166" s="66" t="s">
        <v>231</v>
      </c>
      <c r="D166" s="7">
        <v>3</v>
      </c>
      <c r="E166" s="66" t="s">
        <v>1737</v>
      </c>
      <c r="F166" s="7">
        <v>2</v>
      </c>
      <c r="G166" s="41"/>
      <c r="H166" s="6"/>
      <c r="I166" s="6"/>
      <c r="J166" s="6"/>
      <c r="K166" s="6"/>
      <c r="L166" s="6"/>
      <c r="M166" s="7"/>
      <c r="N166" s="124"/>
      <c r="O166" s="106">
        <f t="shared" si="16"/>
        <v>3</v>
      </c>
      <c r="P166" s="27">
        <f t="shared" si="17"/>
        <v>2</v>
      </c>
    </row>
    <row r="167" spans="1:16" ht="48">
      <c r="A167" s="3">
        <v>242</v>
      </c>
      <c r="B167" s="5" t="s">
        <v>125</v>
      </c>
      <c r="C167" s="66" t="s">
        <v>232</v>
      </c>
      <c r="D167" s="7">
        <v>4</v>
      </c>
      <c r="E167" s="66" t="s">
        <v>1738</v>
      </c>
      <c r="F167" s="7">
        <v>2</v>
      </c>
      <c r="G167" s="33"/>
      <c r="H167" s="66"/>
      <c r="I167" s="7">
        <v>2</v>
      </c>
      <c r="J167" s="7"/>
      <c r="K167" s="11"/>
      <c r="L167" s="7">
        <v>3.5</v>
      </c>
      <c r="M167" s="7"/>
      <c r="N167" s="124"/>
      <c r="O167" s="106">
        <f t="shared" si="16"/>
        <v>4</v>
      </c>
      <c r="P167" s="27">
        <f t="shared" si="17"/>
        <v>3.5</v>
      </c>
    </row>
    <row r="168" spans="1:16" ht="32">
      <c r="A168" s="3">
        <v>243</v>
      </c>
      <c r="B168" s="5" t="s">
        <v>126</v>
      </c>
      <c r="C168" s="66" t="s">
        <v>233</v>
      </c>
      <c r="D168" s="7">
        <v>3</v>
      </c>
      <c r="E168" s="66" t="s">
        <v>1739</v>
      </c>
      <c r="F168" s="7">
        <v>2</v>
      </c>
      <c r="G168" s="33"/>
      <c r="H168" s="66"/>
      <c r="I168" s="7">
        <v>1</v>
      </c>
      <c r="J168" s="7"/>
      <c r="K168" s="11" t="s">
        <v>1739</v>
      </c>
      <c r="L168" s="7"/>
      <c r="M168" s="7"/>
      <c r="N168" s="124"/>
      <c r="O168" s="106">
        <f t="shared" si="16"/>
        <v>3</v>
      </c>
      <c r="P168" s="27">
        <f t="shared" si="17"/>
        <v>1</v>
      </c>
    </row>
    <row r="169" spans="1:16">
      <c r="F169" s="6"/>
      <c r="G169" s="41"/>
      <c r="H169" s="6"/>
      <c r="I169" s="41"/>
      <c r="J169" s="6"/>
      <c r="K169" s="125"/>
      <c r="L169" s="41"/>
      <c r="M169" s="6"/>
      <c r="N169" s="125"/>
    </row>
    <row r="171" spans="1:16">
      <c r="B171" s="8"/>
    </row>
  </sheetData>
  <sheetProtection algorithmName="SHA-512" hashValue="g6Tx22v0YQUB9LmLplntm44KbrITyIMX1X1ed/aFj/ViZPbIQMUXF0EpnTugPNZaltiOY27Oqt17HMRXWGojNQ==" saltValue="c3N6Bz4pIdJFKqF96lVamA==" spinCount="100000" sheet="1" objects="1" scenarios="1" formatColumns="0"/>
  <mergeCells count="3">
    <mergeCell ref="B6:B9"/>
    <mergeCell ref="B10:B13"/>
    <mergeCell ref="B14:B15"/>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Z1024"/>
  <sheetViews>
    <sheetView topLeftCell="B24" zoomScale="80" zoomScaleNormal="80" workbookViewId="0">
      <pane xSplit="3" ySplit="1" topLeftCell="K333" activePane="bottomRight" state="frozen"/>
      <selection activeCell="B24" sqref="B24"/>
      <selection pane="topRight" activeCell="E24" sqref="E24"/>
      <selection pane="bottomLeft" activeCell="B25" sqref="B25"/>
      <selection pane="bottomRight" activeCell="Y26" sqref="Y26"/>
    </sheetView>
  </sheetViews>
  <sheetFormatPr baseColWidth="10" defaultColWidth="10.83203125" defaultRowHeight="16"/>
  <cols>
    <col min="1" max="1" width="7" style="3" hidden="1" customWidth="1"/>
    <col min="2" max="2" width="18.1640625" style="2" customWidth="1"/>
    <col min="3" max="3" width="38.1640625" style="2" customWidth="1"/>
    <col min="4" max="4" width="42.83203125" style="2" customWidth="1"/>
    <col min="5" max="5" width="0.1640625" style="3" customWidth="1"/>
    <col min="6" max="6" width="50.6640625" style="2" customWidth="1"/>
    <col min="7" max="8" width="8.5" style="3" customWidth="1"/>
    <col min="9" max="9" width="10.83203125" style="3" customWidth="1"/>
    <col min="10" max="10" width="46" style="2" customWidth="1"/>
    <col min="11" max="12" width="10.83203125" style="3" customWidth="1"/>
    <col min="13" max="13" width="0.1640625" customWidth="1"/>
    <col min="14" max="14" width="45.83203125" customWidth="1"/>
    <col min="15" max="15" width="10.83203125" customWidth="1"/>
    <col min="16" max="16" width="7" customWidth="1"/>
    <col min="17" max="17" width="18.1640625" customWidth="1"/>
    <col min="18" max="18" width="6.83203125" customWidth="1"/>
    <col min="19" max="19" width="25.83203125" customWidth="1"/>
    <col min="20" max="20" width="10.83203125" customWidth="1"/>
    <col min="21" max="21" width="6.83203125" customWidth="1"/>
    <col min="22" max="22" width="2.5" customWidth="1"/>
    <col min="23" max="23" width="8.83203125" customWidth="1"/>
    <col min="24" max="24" width="8.5" style="3" customWidth="1"/>
    <col min="25" max="16384" width="10.83203125" style="2"/>
  </cols>
  <sheetData>
    <row r="3" spans="2:26" ht="20">
      <c r="C3" s="24" t="s">
        <v>1199</v>
      </c>
    </row>
    <row r="4" spans="2:26" ht="409.6">
      <c r="B4" s="134" t="s">
        <v>267</v>
      </c>
      <c r="C4" s="135" t="s">
        <v>1873</v>
      </c>
      <c r="D4" s="107" t="s">
        <v>1874</v>
      </c>
      <c r="E4" s="108" t="s">
        <v>1875</v>
      </c>
      <c r="F4" s="107" t="s">
        <v>1872</v>
      </c>
      <c r="H4"/>
      <c r="I4" s="246" t="s">
        <v>719</v>
      </c>
      <c r="J4" s="70"/>
      <c r="K4"/>
      <c r="L4"/>
      <c r="M4" s="3"/>
      <c r="N4" s="3"/>
      <c r="O4" s="3"/>
      <c r="X4"/>
      <c r="Y4"/>
      <c r="Z4" s="3"/>
    </row>
    <row r="5" spans="2:26" ht="17">
      <c r="B5" s="23" t="s">
        <v>258</v>
      </c>
      <c r="C5" s="35">
        <v>1.8380816714150048</v>
      </c>
      <c r="D5" s="35">
        <v>2.8461538461538463</v>
      </c>
      <c r="E5" s="35">
        <f>AVERAGE(W26:W48)</f>
        <v>3.2307692307692308</v>
      </c>
      <c r="F5" s="35">
        <f>AVERAGE(X26:X48)</f>
        <v>3.0384615384615383</v>
      </c>
      <c r="H5"/>
      <c r="I5" s="246"/>
      <c r="J5" s="70"/>
      <c r="K5"/>
      <c r="L5"/>
      <c r="M5" s="3"/>
      <c r="N5" s="2"/>
      <c r="O5" s="3"/>
      <c r="X5"/>
      <c r="Y5"/>
      <c r="Z5" s="3"/>
    </row>
    <row r="6" spans="2:26" ht="34">
      <c r="B6" s="23" t="s">
        <v>259</v>
      </c>
      <c r="C6" s="35">
        <v>2.6349206349206344</v>
      </c>
      <c r="D6" s="35">
        <v>3.7142857142857144</v>
      </c>
      <c r="E6" s="35">
        <f>AVERAGE(W53:W65)</f>
        <v>3.8571428571428572</v>
      </c>
      <c r="F6" s="35">
        <f>AVERAGE(X53:X65)</f>
        <v>3.8571428571428572</v>
      </c>
      <c r="H6"/>
      <c r="I6" s="246"/>
      <c r="J6" s="70"/>
      <c r="K6"/>
      <c r="L6"/>
      <c r="M6" s="3"/>
      <c r="N6" s="2"/>
      <c r="O6" s="3"/>
      <c r="X6"/>
      <c r="Y6"/>
      <c r="Z6" s="3"/>
    </row>
    <row r="7" spans="2:26" ht="17">
      <c r="B7" s="23" t="s">
        <v>260</v>
      </c>
      <c r="C7" s="35">
        <v>2.4393939393939394</v>
      </c>
      <c r="D7" s="35">
        <v>3.2727272727272729</v>
      </c>
      <c r="E7" s="35">
        <f>AVERAGE(W70:W88)</f>
        <v>3.6363636363636362</v>
      </c>
      <c r="F7" s="35">
        <f>AVERAGE(X70:X88)</f>
        <v>3.2727272727272729</v>
      </c>
      <c r="H7"/>
      <c r="I7" s="246"/>
      <c r="J7" s="70"/>
      <c r="K7"/>
      <c r="L7"/>
      <c r="M7" s="3"/>
      <c r="N7" s="2"/>
      <c r="O7" s="3"/>
      <c r="X7"/>
      <c r="Y7"/>
      <c r="Z7" s="3"/>
    </row>
    <row r="8" spans="2:26" ht="17">
      <c r="B8" s="23" t="s">
        <v>37</v>
      </c>
      <c r="C8" s="35">
        <v>2.0120370370370373</v>
      </c>
      <c r="D8" s="35">
        <v>2.9</v>
      </c>
      <c r="E8" s="35">
        <f>AVERAGE(W93:W111)</f>
        <v>3.4</v>
      </c>
      <c r="F8" s="35">
        <f>AVERAGE(X93:X111)</f>
        <v>2.9</v>
      </c>
      <c r="H8"/>
      <c r="I8" s="246"/>
      <c r="J8" s="70"/>
      <c r="K8"/>
      <c r="L8"/>
      <c r="M8" s="3"/>
      <c r="N8" s="2"/>
      <c r="O8" s="3"/>
      <c r="X8"/>
      <c r="Y8"/>
      <c r="Z8" s="3"/>
    </row>
    <row r="9" spans="2:26" ht="17">
      <c r="B9" s="23" t="s">
        <v>261</v>
      </c>
      <c r="C9" s="35">
        <v>2.3159795630725863</v>
      </c>
      <c r="D9" s="35">
        <v>2.4772727272727271</v>
      </c>
      <c r="E9" s="35">
        <f>AVERAGE(W116:W183)</f>
        <v>2.7727272727272729</v>
      </c>
      <c r="F9" s="35">
        <f>AVERAGE(X116:X183)</f>
        <v>2.6477272727272729</v>
      </c>
      <c r="H9"/>
      <c r="I9" s="246"/>
      <c r="J9" s="70"/>
      <c r="K9"/>
      <c r="L9"/>
      <c r="M9" s="3"/>
      <c r="N9" s="2"/>
      <c r="O9" s="3"/>
      <c r="X9"/>
      <c r="Y9"/>
      <c r="Z9" s="3"/>
    </row>
    <row r="10" spans="2:26" ht="17">
      <c r="B10" s="23" t="s">
        <v>262</v>
      </c>
      <c r="C10" s="35">
        <v>1.1137566137566137</v>
      </c>
      <c r="D10" s="35">
        <v>0.875</v>
      </c>
      <c r="E10" s="35">
        <f>AVERAGE(W188:W212)</f>
        <v>1.0625</v>
      </c>
      <c r="F10" s="35">
        <f>AVERAGE(X188:X212)</f>
        <v>1</v>
      </c>
      <c r="H10"/>
      <c r="I10" s="246"/>
      <c r="J10" s="70"/>
      <c r="K10"/>
      <c r="L10"/>
      <c r="M10" s="3"/>
      <c r="N10" s="2"/>
      <c r="O10" s="3"/>
      <c r="X10"/>
      <c r="Y10"/>
      <c r="Z10" s="3"/>
    </row>
    <row r="11" spans="2:26" ht="17">
      <c r="B11" s="23" t="s">
        <v>263</v>
      </c>
      <c r="C11" s="35">
        <v>1.7808641975308643</v>
      </c>
      <c r="D11" s="35">
        <v>2.9444444444444446</v>
      </c>
      <c r="E11" s="35">
        <f>AVERAGE(W217:W229)</f>
        <v>3.1111111111111112</v>
      </c>
      <c r="F11" s="35">
        <f>AVERAGE(X217:X229)</f>
        <v>3.1111111111111112</v>
      </c>
      <c r="H11"/>
      <c r="I11" s="246"/>
      <c r="J11" s="70"/>
      <c r="K11"/>
      <c r="L11"/>
      <c r="M11" s="3"/>
      <c r="N11" s="2"/>
      <c r="O11" s="3"/>
      <c r="X11"/>
      <c r="Y11"/>
      <c r="Z11" s="3"/>
    </row>
    <row r="12" spans="2:26" ht="17">
      <c r="B12" s="23" t="s">
        <v>264</v>
      </c>
      <c r="C12" s="35">
        <v>1.6754201680672267</v>
      </c>
      <c r="D12" s="35">
        <v>2.9117647058823528</v>
      </c>
      <c r="E12" s="35">
        <f>AVERAGE(W235:W267)</f>
        <v>3.0588235294117645</v>
      </c>
      <c r="F12" s="35">
        <f>AVERAGE(X235:X267)</f>
        <v>2.9117647058823528</v>
      </c>
      <c r="H12"/>
      <c r="I12" s="246"/>
      <c r="J12" s="70"/>
      <c r="K12"/>
      <c r="L12"/>
      <c r="M12" s="3"/>
      <c r="N12" s="2"/>
      <c r="O12" s="3"/>
      <c r="X12"/>
      <c r="Y12"/>
      <c r="Z12" s="3"/>
    </row>
    <row r="13" spans="2:26" ht="17">
      <c r="B13" s="23" t="s">
        <v>44</v>
      </c>
      <c r="C13" s="35">
        <v>2.2075702075702077</v>
      </c>
      <c r="D13" s="35">
        <v>3.5</v>
      </c>
      <c r="E13" s="35">
        <f>AVERAGE(W272:W295)</f>
        <v>2.7142857142857144</v>
      </c>
      <c r="F13" s="35">
        <f>AVERAGE(X272:X295)</f>
        <v>3.5</v>
      </c>
      <c r="H13"/>
      <c r="I13" s="246"/>
      <c r="J13" s="70"/>
      <c r="K13"/>
      <c r="L13"/>
      <c r="M13" s="3"/>
      <c r="N13" s="2"/>
      <c r="O13" s="3"/>
      <c r="X13"/>
      <c r="Y13"/>
      <c r="Z13" s="3"/>
    </row>
    <row r="14" spans="2:26" ht="17">
      <c r="B14" s="23" t="s">
        <v>43</v>
      </c>
      <c r="C14" s="35">
        <v>2.6921296296296293</v>
      </c>
      <c r="D14" s="35">
        <v>3.8333333333333335</v>
      </c>
      <c r="E14" s="35">
        <f>AVERAGE(W300:W316)</f>
        <v>4</v>
      </c>
      <c r="F14" s="35">
        <f>AVERAGE(X300:X316)</f>
        <v>3.8333333333333335</v>
      </c>
      <c r="H14"/>
      <c r="I14" s="246"/>
      <c r="J14" s="70"/>
      <c r="K14"/>
      <c r="L14"/>
      <c r="M14" s="3"/>
      <c r="N14" s="2"/>
      <c r="O14" s="3"/>
      <c r="X14"/>
      <c r="Y14"/>
      <c r="Z14" s="3"/>
    </row>
    <row r="15" spans="2:26" ht="17">
      <c r="B15" s="23" t="s">
        <v>265</v>
      </c>
      <c r="C15" s="35">
        <v>1.996031746031746</v>
      </c>
      <c r="D15" s="35">
        <v>1.5714285714285714</v>
      </c>
      <c r="E15" s="35">
        <f>AVERAGE(W321:W333)</f>
        <v>3.2857142857142856</v>
      </c>
      <c r="F15" s="35">
        <f>AVERAGE(X321:X333)</f>
        <v>1.5714285714285714</v>
      </c>
      <c r="H15"/>
      <c r="I15"/>
      <c r="J15" s="70"/>
      <c r="K15"/>
      <c r="L15"/>
      <c r="M15" s="3"/>
      <c r="N15" s="2"/>
      <c r="O15" s="3"/>
      <c r="X15"/>
      <c r="Y15"/>
      <c r="Z15" s="3"/>
    </row>
    <row r="16" spans="2:26">
      <c r="B16" s="42" t="s">
        <v>865</v>
      </c>
      <c r="C16" s="36">
        <v>2.0677552792609104</v>
      </c>
      <c r="D16" s="36">
        <v>2.7024539877300615</v>
      </c>
      <c r="E16" s="36">
        <f>AVERAGE(W26:W333)</f>
        <v>2.9575757575757575</v>
      </c>
      <c r="F16" s="36">
        <f>AVERAGE(X26:X333)</f>
        <v>2.7914110429447851</v>
      </c>
      <c r="H16"/>
      <c r="I16"/>
      <c r="J16" s="70"/>
      <c r="K16"/>
      <c r="L16"/>
      <c r="M16" s="3"/>
      <c r="N16" s="2"/>
      <c r="O16" s="3"/>
      <c r="X16"/>
      <c r="Y16"/>
      <c r="Z16" s="3"/>
    </row>
    <row r="17" spans="1:24">
      <c r="E17"/>
      <c r="F17"/>
      <c r="G17" s="70"/>
      <c r="H17" s="2"/>
    </row>
    <row r="21" spans="1:24" ht="60">
      <c r="B21" s="10" t="s">
        <v>857</v>
      </c>
      <c r="C21" s="4" t="s">
        <v>1201</v>
      </c>
      <c r="D21"/>
      <c r="F21" s="24" t="s">
        <v>1207</v>
      </c>
    </row>
    <row r="22" spans="1:24" ht="17">
      <c r="B22" s="11" t="s">
        <v>28</v>
      </c>
      <c r="C22" s="53"/>
      <c r="J22"/>
    </row>
    <row r="23" spans="1:24" ht="68">
      <c r="E23" s="49" t="s">
        <v>1192</v>
      </c>
      <c r="F23"/>
      <c r="G23" s="70"/>
      <c r="H23" s="49" t="s">
        <v>1192</v>
      </c>
      <c r="I23" s="49" t="s">
        <v>1206</v>
      </c>
      <c r="L23" s="49" t="s">
        <v>1206</v>
      </c>
      <c r="M23" s="49" t="s">
        <v>1877</v>
      </c>
      <c r="N23" s="49" t="s">
        <v>1877</v>
      </c>
      <c r="X23" s="49" t="s">
        <v>1877</v>
      </c>
    </row>
    <row r="24" spans="1:24" s="137" customFormat="1" ht="300">
      <c r="A24" s="3" t="s">
        <v>863</v>
      </c>
      <c r="B24" s="136" t="s">
        <v>258</v>
      </c>
      <c r="C24" s="9" t="s">
        <v>128</v>
      </c>
      <c r="D24" s="9" t="s">
        <v>31</v>
      </c>
      <c r="E24" s="48" t="s">
        <v>1193</v>
      </c>
      <c r="F24" s="48" t="s">
        <v>1194</v>
      </c>
      <c r="G24" s="26" t="s">
        <v>268</v>
      </c>
      <c r="H24" s="26" t="s">
        <v>1191</v>
      </c>
      <c r="I24" s="25" t="s">
        <v>129</v>
      </c>
      <c r="J24" s="25" t="s">
        <v>130</v>
      </c>
      <c r="K24" s="26" t="s">
        <v>268</v>
      </c>
      <c r="L24" s="131" t="s">
        <v>858</v>
      </c>
      <c r="M24" s="130" t="s">
        <v>129</v>
      </c>
      <c r="N24" s="130" t="s">
        <v>1876</v>
      </c>
      <c r="O24" s="130" t="s">
        <v>234</v>
      </c>
      <c r="P24" s="131" t="s">
        <v>268</v>
      </c>
      <c r="Q24" s="131" t="s">
        <v>858</v>
      </c>
      <c r="R24" s="130" t="s">
        <v>720</v>
      </c>
      <c r="S24" s="130" t="s">
        <v>1202</v>
      </c>
      <c r="T24" s="130" t="s">
        <v>234</v>
      </c>
      <c r="U24" s="131" t="s">
        <v>1191</v>
      </c>
      <c r="V24" s="131" t="s">
        <v>1840</v>
      </c>
      <c r="W24" s="105" t="s">
        <v>1871</v>
      </c>
      <c r="X24" s="9" t="s">
        <v>1190</v>
      </c>
    </row>
    <row r="25" spans="1:24" ht="51">
      <c r="B25" s="138" t="s">
        <v>419</v>
      </c>
      <c r="C25" s="12" t="s">
        <v>859</v>
      </c>
      <c r="M25" s="146"/>
      <c r="N25" s="146"/>
      <c r="O25" s="146"/>
      <c r="P25" s="146"/>
      <c r="Q25" s="146"/>
      <c r="R25" s="146"/>
      <c r="S25" s="146"/>
      <c r="T25" s="146"/>
      <c r="U25" s="146"/>
      <c r="V25" s="146"/>
    </row>
    <row r="26" spans="1:24" ht="221">
      <c r="A26" s="3">
        <v>244</v>
      </c>
      <c r="B26" s="5" t="s">
        <v>269</v>
      </c>
      <c r="C26" s="5" t="s">
        <v>426</v>
      </c>
      <c r="D26" s="5" t="s">
        <v>427</v>
      </c>
      <c r="E26" s="7">
        <v>3</v>
      </c>
      <c r="F26" s="5" t="s">
        <v>1209</v>
      </c>
      <c r="G26" s="7">
        <v>2</v>
      </c>
      <c r="H26"/>
      <c r="I26" s="7">
        <v>3</v>
      </c>
      <c r="J26" s="5" t="s">
        <v>1560</v>
      </c>
      <c r="K26" s="7">
        <v>3</v>
      </c>
      <c r="L26"/>
      <c r="M26" s="147"/>
      <c r="N26" s="148"/>
      <c r="O26" s="148"/>
      <c r="P26" s="50"/>
      <c r="Q26" s="52"/>
      <c r="R26" s="147"/>
      <c r="S26" s="148"/>
      <c r="T26" s="148"/>
      <c r="U26" s="50"/>
      <c r="V26" s="52"/>
      <c r="W26" s="106">
        <f>IF(R26&lt;&gt;"",R26,IF(M26&lt;&gt;"",M26,IF(I26&lt;&gt;"",I26,IF(E26&lt;&gt;"",E26,""))))</f>
        <v>3</v>
      </c>
      <c r="X26" s="27">
        <f>IF(U26&lt;&gt;"",U26,IF(P26&lt;&gt;"",P26,IF(K26&lt;&gt;"",K26,IF(H26&lt;&gt;"",H26,IF(G26&lt;&gt;"",G26,"")))))</f>
        <v>3</v>
      </c>
    </row>
    <row r="27" spans="1:24" ht="119">
      <c r="A27" s="3">
        <v>245</v>
      </c>
      <c r="B27" s="5" t="s">
        <v>270</v>
      </c>
      <c r="C27" s="5" t="s">
        <v>428</v>
      </c>
      <c r="D27" s="5" t="s">
        <v>429</v>
      </c>
      <c r="E27" s="7">
        <v>3</v>
      </c>
      <c r="F27" s="5" t="s">
        <v>1210</v>
      </c>
      <c r="G27" s="7">
        <v>3</v>
      </c>
      <c r="H27"/>
      <c r="I27"/>
      <c r="J27"/>
      <c r="K27"/>
      <c r="L27"/>
      <c r="M27" s="147"/>
      <c r="N27" s="148"/>
      <c r="O27" s="148"/>
      <c r="P27" s="50"/>
      <c r="Q27" s="52"/>
      <c r="R27" s="147"/>
      <c r="S27" s="148"/>
      <c r="T27" s="148"/>
      <c r="U27" s="50"/>
      <c r="V27" s="52"/>
      <c r="W27" s="106">
        <f>IF(R27&lt;&gt;"",R27,IF(M27&lt;&gt;"",M27,IF(I27&lt;&gt;"",I27,IF(E27&lt;&gt;"",E27,""))))</f>
        <v>3</v>
      </c>
      <c r="X27" s="27">
        <f>IF(U27&lt;&gt;"",U27,IF(P27&lt;&gt;"",P27,IF(K27&lt;&gt;"",K27,IF(H27&lt;&gt;"",H27,IF(G27&lt;&gt;"",G27,"")))))</f>
        <v>3</v>
      </c>
    </row>
    <row r="28" spans="1:24" ht="153">
      <c r="A28" s="3">
        <v>246</v>
      </c>
      <c r="B28" s="5" t="s">
        <v>271</v>
      </c>
      <c r="C28" s="5" t="s">
        <v>430</v>
      </c>
      <c r="D28" s="5" t="s">
        <v>431</v>
      </c>
      <c r="E28" s="7">
        <v>2</v>
      </c>
      <c r="F28" s="5" t="s">
        <v>1211</v>
      </c>
      <c r="G28" s="7">
        <v>2</v>
      </c>
      <c r="H28"/>
      <c r="I28"/>
      <c r="J28"/>
      <c r="K28"/>
      <c r="L28"/>
      <c r="M28" s="147"/>
      <c r="N28" s="148"/>
      <c r="O28" s="148"/>
      <c r="P28" s="50"/>
      <c r="Q28" s="52"/>
      <c r="R28" s="147"/>
      <c r="S28" s="148"/>
      <c r="T28" s="148"/>
      <c r="U28" s="50"/>
      <c r="V28" s="52"/>
      <c r="W28" s="106">
        <f>IF(R28&lt;&gt;"",R28,IF(M28&lt;&gt;"",M28,IF(I28&lt;&gt;"",I28,IF(E28&lt;&gt;"",E28,""))))</f>
        <v>2</v>
      </c>
      <c r="X28" s="27">
        <f>IF(U28&lt;&gt;"",U28,IF(P28&lt;&gt;"",P28,IF(K28&lt;&gt;"",K28,IF(H28&lt;&gt;"",H28,IF(G28&lt;&gt;"",G28,"")))))</f>
        <v>2</v>
      </c>
    </row>
    <row r="29" spans="1:24" ht="136">
      <c r="A29" s="3">
        <v>247</v>
      </c>
      <c r="B29" s="5" t="s">
        <v>272</v>
      </c>
      <c r="C29" s="5" t="s">
        <v>432</v>
      </c>
      <c r="D29" s="5" t="s">
        <v>433</v>
      </c>
      <c r="E29" s="7">
        <v>4</v>
      </c>
      <c r="F29" s="5" t="s">
        <v>1212</v>
      </c>
      <c r="G29" s="7">
        <v>4</v>
      </c>
      <c r="H29"/>
      <c r="I29"/>
      <c r="J29"/>
      <c r="K29"/>
      <c r="L29"/>
      <c r="M29" s="147"/>
      <c r="N29" s="148"/>
      <c r="O29" s="148"/>
      <c r="P29" s="50"/>
      <c r="Q29" s="52"/>
      <c r="R29" s="147"/>
      <c r="S29" s="148"/>
      <c r="T29" s="148"/>
      <c r="U29" s="50"/>
      <c r="V29" s="52"/>
      <c r="W29" s="106">
        <f>IF(R29&lt;&gt;"",R29,IF(M29&lt;&gt;"",M29,IF(I29&lt;&gt;"",I29,IF(E29&lt;&gt;"",E29,""))))</f>
        <v>4</v>
      </c>
      <c r="X29" s="27">
        <f>IF(U29&lt;&gt;"",U29,IF(P29&lt;&gt;"",P29,IF(K29&lt;&gt;"",K29,IF(H29&lt;&gt;"",H29,IF(G29&lt;&gt;"",G29,"")))))</f>
        <v>4</v>
      </c>
    </row>
    <row r="30" spans="1:24" s="1" customFormat="1">
      <c r="A30" s="139"/>
      <c r="E30" s="3"/>
      <c r="F30" s="2"/>
      <c r="G30" s="139"/>
      <c r="H30"/>
      <c r="I30"/>
      <c r="J30"/>
      <c r="K30"/>
      <c r="L30"/>
      <c r="M30" s="146"/>
      <c r="N30" s="146"/>
      <c r="O30" s="146"/>
      <c r="P30" s="146"/>
      <c r="Q30" s="146"/>
      <c r="R30" s="146"/>
      <c r="S30" s="146"/>
      <c r="T30" s="146"/>
      <c r="U30" s="146"/>
      <c r="V30" s="146"/>
      <c r="W30"/>
    </row>
    <row r="31" spans="1:24" ht="119">
      <c r="A31" s="3">
        <v>248</v>
      </c>
      <c r="B31" s="5" t="s">
        <v>273</v>
      </c>
      <c r="C31" s="5" t="s">
        <v>434</v>
      </c>
      <c r="D31" s="5" t="s">
        <v>435</v>
      </c>
      <c r="E31" s="7">
        <v>3</v>
      </c>
      <c r="F31" s="5" t="s">
        <v>1213</v>
      </c>
      <c r="G31" s="7">
        <v>3</v>
      </c>
      <c r="H31"/>
      <c r="I31"/>
      <c r="J31"/>
      <c r="K31"/>
      <c r="L31"/>
      <c r="M31" s="147"/>
      <c r="N31" s="148"/>
      <c r="O31" s="148"/>
      <c r="P31" s="50"/>
      <c r="Q31" s="52"/>
      <c r="R31" s="147"/>
      <c r="S31" s="148"/>
      <c r="T31" s="148"/>
      <c r="U31" s="50"/>
      <c r="V31" s="52"/>
      <c r="W31" s="106">
        <f>IF(R31&lt;&gt;"",R31,IF(M31&lt;&gt;"",M31,IF(I31&lt;&gt;"",I31,IF(E31&lt;&gt;"",E31,""))))</f>
        <v>3</v>
      </c>
      <c r="X31" s="27">
        <f>IF(U31&lt;&gt;"",U31,IF(P31&lt;&gt;"",P31,IF(K31&lt;&gt;"",K31,IF(H31&lt;&gt;"",H31,IF(G31&lt;&gt;"",G31,"")))))</f>
        <v>3</v>
      </c>
    </row>
    <row r="32" spans="1:24" s="1" customFormat="1">
      <c r="A32" s="139"/>
      <c r="E32" s="3"/>
      <c r="F32" s="2"/>
      <c r="G32" s="139"/>
      <c r="H32"/>
      <c r="I32"/>
      <c r="J32"/>
      <c r="K32"/>
      <c r="L32"/>
      <c r="M32" s="146"/>
      <c r="N32" s="146"/>
      <c r="O32" s="146"/>
      <c r="P32" s="146"/>
      <c r="Q32" s="146"/>
      <c r="R32" s="146"/>
      <c r="S32" s="146"/>
      <c r="T32" s="146"/>
      <c r="U32" s="146"/>
      <c r="V32" s="146"/>
      <c r="W32"/>
    </row>
    <row r="33" spans="1:24" ht="221">
      <c r="A33" s="3">
        <v>249</v>
      </c>
      <c r="B33" s="5" t="s">
        <v>274</v>
      </c>
      <c r="C33" s="5" t="s">
        <v>436</v>
      </c>
      <c r="D33" s="5" t="s">
        <v>437</v>
      </c>
      <c r="E33" s="7">
        <v>4</v>
      </c>
      <c r="F33" s="5" t="s">
        <v>1214</v>
      </c>
      <c r="G33" s="7">
        <v>3</v>
      </c>
      <c r="H33"/>
      <c r="I33" s="7">
        <v>4</v>
      </c>
      <c r="J33" s="5" t="s">
        <v>1561</v>
      </c>
      <c r="K33" s="7">
        <v>3.5</v>
      </c>
      <c r="L33" s="7" t="s">
        <v>1878</v>
      </c>
      <c r="M33" s="147"/>
      <c r="N33" s="148"/>
      <c r="O33" s="148"/>
      <c r="P33" s="50"/>
      <c r="Q33" s="52"/>
      <c r="R33" s="147"/>
      <c r="S33" s="148"/>
      <c r="T33" s="148"/>
      <c r="U33" s="50"/>
      <c r="V33" s="52"/>
      <c r="W33" s="106">
        <f>IF(R33&lt;&gt;"",R33,IF(M33&lt;&gt;"",M33,IF(I33&lt;&gt;"",I33,IF(E33&lt;&gt;"",E33,""))))</f>
        <v>4</v>
      </c>
      <c r="X33" s="27">
        <f>IF(U33&lt;&gt;"",U33,IF(P33&lt;&gt;"",P33,IF(K33&lt;&gt;"",K33,IF(H33&lt;&gt;"",H33,IF(G33&lt;&gt;"",G33,"")))))</f>
        <v>3.5</v>
      </c>
    </row>
    <row r="34" spans="1:24" s="1" customFormat="1">
      <c r="A34" s="139"/>
      <c r="E34" s="3"/>
      <c r="F34" s="2"/>
      <c r="G34" s="139"/>
      <c r="H34"/>
      <c r="I34"/>
      <c r="J34"/>
      <c r="K34"/>
      <c r="L34"/>
      <c r="M34" s="146"/>
      <c r="N34" s="146"/>
      <c r="O34" s="146"/>
      <c r="P34" s="146"/>
      <c r="Q34" s="146"/>
      <c r="R34" s="146"/>
      <c r="S34" s="146"/>
      <c r="T34" s="146"/>
      <c r="U34" s="146"/>
      <c r="V34" s="146"/>
      <c r="W34"/>
    </row>
    <row r="35" spans="1:24" ht="204">
      <c r="A35" s="3">
        <v>250</v>
      </c>
      <c r="B35" s="5" t="s">
        <v>275</v>
      </c>
      <c r="C35" s="5" t="s">
        <v>438</v>
      </c>
      <c r="D35" s="5" t="s">
        <v>439</v>
      </c>
      <c r="E35" s="7">
        <v>1</v>
      </c>
      <c r="F35" s="5" t="s">
        <v>1215</v>
      </c>
      <c r="G35" s="7">
        <v>2</v>
      </c>
      <c r="H35"/>
      <c r="I35" s="7">
        <v>2</v>
      </c>
      <c r="J35" s="5" t="s">
        <v>1215</v>
      </c>
      <c r="K35" s="7">
        <v>2</v>
      </c>
      <c r="L35" s="7" t="s">
        <v>1905</v>
      </c>
      <c r="M35" s="147"/>
      <c r="N35" s="148"/>
      <c r="O35" s="148"/>
      <c r="P35" s="50"/>
      <c r="Q35" s="52"/>
      <c r="R35" s="147"/>
      <c r="S35" s="148"/>
      <c r="T35" s="148"/>
      <c r="U35" s="50"/>
      <c r="V35" s="52"/>
      <c r="W35" s="106">
        <f>IF(R35&lt;&gt;"",R35,IF(M35&lt;&gt;"",M35,IF(I35&lt;&gt;"",I35,IF(E35&lt;&gt;"",E35,""))))</f>
        <v>2</v>
      </c>
      <c r="X35" s="27">
        <f>IF(U35&lt;&gt;"",U35,IF(P35&lt;&gt;"",P35,IF(K35&lt;&gt;"",K35,IF(H35&lt;&gt;"",H35,IF(G35&lt;&gt;"",G35,"")))))</f>
        <v>2</v>
      </c>
    </row>
    <row r="36" spans="1:24">
      <c r="H36"/>
      <c r="I36"/>
      <c r="J36"/>
      <c r="K36"/>
      <c r="L36"/>
      <c r="M36" s="146"/>
      <c r="N36" s="146"/>
      <c r="O36" s="146"/>
      <c r="P36" s="146"/>
      <c r="Q36" s="146"/>
      <c r="R36" s="146"/>
      <c r="S36" s="146"/>
      <c r="T36" s="146"/>
      <c r="U36" s="146"/>
      <c r="V36" s="146"/>
      <c r="X36" s="1"/>
    </row>
    <row r="37" spans="1:24">
      <c r="H37"/>
      <c r="I37"/>
      <c r="J37"/>
      <c r="K37"/>
      <c r="L37"/>
      <c r="M37" s="146"/>
      <c r="N37" s="146"/>
      <c r="O37" s="146"/>
      <c r="P37" s="146"/>
      <c r="Q37" s="146"/>
      <c r="R37" s="146"/>
      <c r="S37" s="146"/>
      <c r="T37" s="146"/>
      <c r="U37" s="146"/>
      <c r="V37" s="146"/>
      <c r="X37" s="1"/>
    </row>
    <row r="38" spans="1:24">
      <c r="H38"/>
      <c r="I38"/>
      <c r="J38"/>
      <c r="K38"/>
      <c r="L38"/>
      <c r="M38" s="146"/>
      <c r="N38" s="146"/>
      <c r="O38" s="146"/>
      <c r="P38" s="146"/>
      <c r="Q38" s="146"/>
      <c r="R38" s="146"/>
      <c r="S38" s="146"/>
      <c r="T38" s="146"/>
      <c r="U38" s="146"/>
      <c r="V38" s="146"/>
      <c r="X38" s="1"/>
    </row>
    <row r="39" spans="1:24" ht="34">
      <c r="B39" s="140" t="s">
        <v>420</v>
      </c>
      <c r="H39"/>
      <c r="I39"/>
      <c r="J39"/>
      <c r="K39"/>
      <c r="L39"/>
      <c r="M39" s="146"/>
      <c r="N39" s="146"/>
      <c r="O39" s="146"/>
      <c r="P39" s="146"/>
      <c r="Q39" s="146"/>
      <c r="R39" s="146"/>
      <c r="S39" s="146"/>
      <c r="T39" s="146"/>
      <c r="U39" s="146"/>
      <c r="V39" s="146"/>
      <c r="X39" s="1"/>
    </row>
    <row r="40" spans="1:24" s="159" customFormat="1" ht="408" customHeight="1">
      <c r="A40" s="74">
        <v>251</v>
      </c>
      <c r="B40" s="154" t="s">
        <v>276</v>
      </c>
      <c r="C40" s="154" t="s">
        <v>440</v>
      </c>
      <c r="D40" s="154" t="s">
        <v>441</v>
      </c>
      <c r="E40" s="155">
        <v>3</v>
      </c>
      <c r="F40" s="154" t="s">
        <v>1216</v>
      </c>
      <c r="G40" s="155">
        <v>3</v>
      </c>
      <c r="H40" s="156"/>
      <c r="I40" s="156"/>
      <c r="J40" s="156"/>
      <c r="K40" s="156"/>
      <c r="L40" s="156"/>
      <c r="M40" s="157">
        <v>5</v>
      </c>
      <c r="N40" s="158" t="s">
        <v>2027</v>
      </c>
      <c r="O40" s="158"/>
      <c r="P40" s="157">
        <v>4</v>
      </c>
      <c r="Q40" s="160" t="s">
        <v>2054</v>
      </c>
      <c r="R40" s="157"/>
      <c r="S40" s="158"/>
      <c r="T40" s="158"/>
      <c r="U40" s="157"/>
      <c r="V40" s="158"/>
      <c r="W40" s="155">
        <f>IF(R40&lt;&gt;"",R40,IF(M40&lt;&gt;"",M40,IF(I40&lt;&gt;"",I40,IF(E40&lt;&gt;"",E40,""))))</f>
        <v>5</v>
      </c>
      <c r="X40" s="155">
        <f>IF(U40&lt;&gt;"",U40,IF(P40&lt;&gt;"",P40,IF(K40&lt;&gt;"",K40,IF(H40&lt;&gt;"",H40,IF(G40&lt;&gt;"",G40,"")))))</f>
        <v>4</v>
      </c>
    </row>
    <row r="41" spans="1:24" ht="102">
      <c r="A41" s="3">
        <v>252</v>
      </c>
      <c r="B41" s="5" t="s">
        <v>277</v>
      </c>
      <c r="C41" s="5" t="s">
        <v>442</v>
      </c>
      <c r="D41" s="5" t="s">
        <v>443</v>
      </c>
      <c r="E41" s="7">
        <v>2</v>
      </c>
      <c r="F41" s="5" t="s">
        <v>1217</v>
      </c>
      <c r="G41" s="7">
        <v>2</v>
      </c>
      <c r="H41"/>
      <c r="I41"/>
      <c r="J41"/>
      <c r="K41"/>
      <c r="L41"/>
      <c r="M41" s="147"/>
      <c r="N41" s="148"/>
      <c r="O41" s="148"/>
      <c r="P41" s="50"/>
      <c r="Q41" s="52"/>
      <c r="R41" s="147"/>
      <c r="S41" s="148"/>
      <c r="T41" s="148"/>
      <c r="U41" s="50"/>
      <c r="V41" s="52"/>
      <c r="W41" s="106">
        <f>IF(R41&lt;&gt;"",R41,IF(M41&lt;&gt;"",M41,IF(I41&lt;&gt;"",I41,IF(E41&lt;&gt;"",E41,""))))</f>
        <v>2</v>
      </c>
      <c r="X41" s="27">
        <f>IF(U41&lt;&gt;"",U41,IF(P41&lt;&gt;"",P41,IF(K41&lt;&gt;"",K41,IF(H41&lt;&gt;"",H41,IF(G41&lt;&gt;"",G41,"")))))</f>
        <v>2</v>
      </c>
    </row>
    <row r="42" spans="1:24" ht="153">
      <c r="A42" s="3">
        <v>253</v>
      </c>
      <c r="B42" s="5" t="s">
        <v>278</v>
      </c>
      <c r="C42" s="5" t="s">
        <v>444</v>
      </c>
      <c r="D42" s="5" t="s">
        <v>445</v>
      </c>
      <c r="E42" s="7">
        <v>3</v>
      </c>
      <c r="F42" s="5" t="s">
        <v>1218</v>
      </c>
      <c r="G42" s="7">
        <v>3</v>
      </c>
      <c r="H42"/>
      <c r="I42"/>
      <c r="J42"/>
      <c r="K42"/>
      <c r="L42"/>
      <c r="M42" s="147"/>
      <c r="N42" s="148"/>
      <c r="O42" s="148"/>
      <c r="P42" s="50"/>
      <c r="Q42" s="52"/>
      <c r="R42" s="147"/>
      <c r="S42" s="148"/>
      <c r="T42" s="148"/>
      <c r="U42" s="50"/>
      <c r="V42" s="52"/>
      <c r="W42" s="106">
        <f>IF(R42&lt;&gt;"",R42,IF(M42&lt;&gt;"",M42,IF(I42&lt;&gt;"",I42,IF(E42&lt;&gt;"",E42,""))))</f>
        <v>3</v>
      </c>
      <c r="X42" s="27">
        <f>IF(U42&lt;&gt;"",U42,IF(P42&lt;&gt;"",P42,IF(K42&lt;&gt;"",K42,IF(H42&lt;&gt;"",H42,IF(G42&lt;&gt;"",G42,"")))))</f>
        <v>3</v>
      </c>
    </row>
    <row r="43" spans="1:24" s="1" customFormat="1">
      <c r="A43" s="139"/>
      <c r="E43" s="139"/>
      <c r="G43" s="139"/>
      <c r="H43"/>
      <c r="I43"/>
      <c r="J43"/>
      <c r="K43"/>
      <c r="L43"/>
      <c r="M43" s="146"/>
      <c r="N43" s="146"/>
      <c r="O43" s="146"/>
      <c r="P43" s="146"/>
      <c r="Q43" s="146"/>
      <c r="R43" s="146"/>
      <c r="S43" s="146"/>
      <c r="T43" s="146"/>
      <c r="U43" s="146"/>
      <c r="V43" s="146"/>
      <c r="W43"/>
    </row>
    <row r="44" spans="1:24" s="159" customFormat="1" ht="409.6">
      <c r="A44" s="74">
        <v>254</v>
      </c>
      <c r="B44" s="154" t="s">
        <v>279</v>
      </c>
      <c r="C44" s="154" t="s">
        <v>446</v>
      </c>
      <c r="D44" s="154" t="s">
        <v>447</v>
      </c>
      <c r="E44" s="155">
        <v>3</v>
      </c>
      <c r="F44" s="154" t="s">
        <v>1219</v>
      </c>
      <c r="G44" s="155">
        <v>3</v>
      </c>
      <c r="H44" s="156"/>
      <c r="I44" s="155">
        <v>4</v>
      </c>
      <c r="J44" s="154" t="s">
        <v>1562</v>
      </c>
      <c r="K44" s="155">
        <v>3</v>
      </c>
      <c r="L44" s="155" t="s">
        <v>1879</v>
      </c>
      <c r="M44" s="157">
        <v>5</v>
      </c>
      <c r="N44" s="158" t="s">
        <v>2028</v>
      </c>
      <c r="O44" s="158"/>
      <c r="P44" s="157">
        <v>3.5</v>
      </c>
      <c r="Q44" s="160" t="s">
        <v>2055</v>
      </c>
      <c r="R44" s="157"/>
      <c r="S44" s="158" t="s">
        <v>2080</v>
      </c>
      <c r="T44" s="158"/>
      <c r="U44" s="157">
        <v>4</v>
      </c>
      <c r="V44" s="158"/>
      <c r="W44" s="155">
        <f>IF(R44&lt;&gt;"",R44,IF(M44&lt;&gt;"",M44,IF(I44&lt;&gt;"",I44,IF(E44&lt;&gt;"",E44,""))))</f>
        <v>5</v>
      </c>
      <c r="X44" s="155">
        <f>IF(U44&lt;&gt;"",U44,IF(P44&lt;&gt;"",P44,IF(K44&lt;&gt;"",K44,IF(H44&lt;&gt;"",H44,IF(G44&lt;&gt;"",G44,"")))))</f>
        <v>4</v>
      </c>
    </row>
    <row r="45" spans="1:24" s="1" customFormat="1">
      <c r="A45" s="139"/>
      <c r="E45" s="139"/>
      <c r="G45" s="139"/>
      <c r="H45"/>
      <c r="I45"/>
      <c r="J45"/>
      <c r="K45"/>
      <c r="L45"/>
      <c r="M45" s="146"/>
      <c r="N45" s="146"/>
      <c r="O45" s="146"/>
      <c r="P45" s="146"/>
      <c r="Q45" s="146"/>
      <c r="R45" s="146"/>
      <c r="S45" s="146"/>
      <c r="T45" s="146"/>
      <c r="U45" s="146"/>
      <c r="V45" s="146"/>
      <c r="W45"/>
    </row>
    <row r="46" spans="1:24" ht="85">
      <c r="A46" s="3">
        <v>255</v>
      </c>
      <c r="B46" s="5" t="s">
        <v>280</v>
      </c>
      <c r="C46" s="5" t="s">
        <v>448</v>
      </c>
      <c r="D46" s="5" t="s">
        <v>449</v>
      </c>
      <c r="E46" s="7">
        <v>2</v>
      </c>
      <c r="F46" s="5" t="s">
        <v>1220</v>
      </c>
      <c r="G46" s="7">
        <v>2</v>
      </c>
      <c r="H46" s="7">
        <v>3</v>
      </c>
      <c r="I46"/>
      <c r="J46"/>
      <c r="K46"/>
      <c r="L46"/>
      <c r="M46" s="147">
        <v>3</v>
      </c>
      <c r="N46" s="148" t="s">
        <v>1951</v>
      </c>
      <c r="O46" s="148"/>
      <c r="P46" s="50"/>
      <c r="Q46" s="52"/>
      <c r="R46" s="147"/>
      <c r="S46" s="148"/>
      <c r="T46" s="148"/>
      <c r="U46" s="50"/>
      <c r="V46" s="52"/>
      <c r="W46" s="106">
        <f>IF(R46&lt;&gt;"",R46,IF(M46&lt;&gt;"",M46,IF(I46&lt;&gt;"",I46,IF(E46&lt;&gt;"",E46,""))))</f>
        <v>3</v>
      </c>
      <c r="X46" s="27">
        <f>IF(U46&lt;&gt;"",U46,IF(P46&lt;&gt;"",P46,IF(K46&lt;&gt;"",K46,IF(H46&lt;&gt;"",H46,IF(G46&lt;&gt;"",G46,"")))))</f>
        <v>3</v>
      </c>
    </row>
    <row r="47" spans="1:24" s="1" customFormat="1">
      <c r="A47" s="139"/>
      <c r="E47" s="139"/>
      <c r="G47" s="139"/>
      <c r="H47"/>
      <c r="I47"/>
      <c r="J47"/>
      <c r="K47"/>
      <c r="L47"/>
      <c r="M47" s="146"/>
      <c r="N47" s="146"/>
      <c r="O47" s="146"/>
      <c r="P47" s="146"/>
      <c r="Q47" s="146"/>
      <c r="R47" s="146"/>
      <c r="S47" s="146"/>
      <c r="T47" s="146"/>
      <c r="U47" s="146"/>
      <c r="V47" s="146"/>
      <c r="W47"/>
    </row>
    <row r="48" spans="1:24" s="159" customFormat="1" ht="372">
      <c r="A48" s="74">
        <v>256</v>
      </c>
      <c r="B48" s="154" t="s">
        <v>281</v>
      </c>
      <c r="C48" s="154" t="s">
        <v>450</v>
      </c>
      <c r="D48" s="154" t="s">
        <v>451</v>
      </c>
      <c r="E48" s="155">
        <v>2</v>
      </c>
      <c r="F48" s="154" t="s">
        <v>1221</v>
      </c>
      <c r="G48" s="155">
        <v>2</v>
      </c>
      <c r="H48" s="156"/>
      <c r="I48" s="155">
        <v>3</v>
      </c>
      <c r="J48" s="154" t="s">
        <v>1563</v>
      </c>
      <c r="K48" s="155">
        <v>2.5</v>
      </c>
      <c r="L48" s="155" t="s">
        <v>1880</v>
      </c>
      <c r="M48" s="157">
        <v>3</v>
      </c>
      <c r="N48" s="158" t="s">
        <v>1952</v>
      </c>
      <c r="O48" s="158"/>
      <c r="P48" s="157">
        <v>3</v>
      </c>
      <c r="Q48" s="158"/>
      <c r="R48" s="157"/>
      <c r="S48" s="158"/>
      <c r="T48" s="158"/>
      <c r="U48" s="157"/>
      <c r="V48" s="158"/>
      <c r="W48" s="155">
        <f>IF(R48&lt;&gt;"",R48,IF(M48&lt;&gt;"",M48,IF(I48&lt;&gt;"",I48,IF(E48&lt;&gt;"",E48,""))))</f>
        <v>3</v>
      </c>
      <c r="X48" s="155">
        <f>IF(U48&lt;&gt;"",U48,IF(P48&lt;&gt;"",P48,IF(K48&lt;&gt;"",K48,IF(H48&lt;&gt;"",H48,IF(G48&lt;&gt;"",G48,"")))))</f>
        <v>3</v>
      </c>
    </row>
    <row r="49" spans="1:24">
      <c r="H49"/>
      <c r="I49"/>
      <c r="J49"/>
      <c r="K49"/>
      <c r="L49"/>
      <c r="M49" s="146"/>
      <c r="N49" s="146"/>
      <c r="O49" s="146"/>
      <c r="P49" s="146"/>
      <c r="Q49" s="146"/>
      <c r="R49" s="146"/>
      <c r="S49" s="146"/>
      <c r="T49" s="146"/>
      <c r="U49" s="146"/>
      <c r="V49" s="146"/>
      <c r="X49" s="1"/>
    </row>
    <row r="50" spans="1:24">
      <c r="H50"/>
      <c r="I50"/>
      <c r="J50"/>
      <c r="K50"/>
      <c r="L50"/>
      <c r="M50" s="146"/>
      <c r="N50" s="146"/>
      <c r="O50" s="146"/>
      <c r="P50" s="146"/>
      <c r="Q50" s="146"/>
      <c r="R50" s="146"/>
      <c r="S50" s="146"/>
      <c r="T50" s="146"/>
      <c r="U50" s="146"/>
      <c r="V50" s="146"/>
      <c r="X50" s="1"/>
    </row>
    <row r="51" spans="1:24">
      <c r="H51"/>
      <c r="I51"/>
      <c r="J51"/>
      <c r="K51"/>
      <c r="L51"/>
      <c r="M51" s="146"/>
      <c r="N51" s="146"/>
      <c r="O51" s="146"/>
      <c r="P51" s="146"/>
      <c r="Q51" s="146"/>
      <c r="R51" s="146"/>
      <c r="S51" s="146"/>
      <c r="T51" s="146"/>
      <c r="U51" s="146"/>
      <c r="V51" s="146"/>
      <c r="X51" s="1"/>
    </row>
    <row r="52" spans="1:24" ht="34">
      <c r="B52" s="4" t="s">
        <v>259</v>
      </c>
      <c r="H52"/>
      <c r="I52"/>
      <c r="J52"/>
      <c r="K52"/>
      <c r="L52"/>
      <c r="M52" s="146"/>
      <c r="N52" s="146"/>
      <c r="O52" s="146"/>
      <c r="P52" s="146"/>
      <c r="Q52" s="146"/>
      <c r="R52" s="146"/>
      <c r="S52" s="146"/>
      <c r="T52" s="146"/>
      <c r="U52" s="146"/>
      <c r="V52" s="146"/>
      <c r="X52" s="1"/>
    </row>
    <row r="53" spans="1:24" ht="119">
      <c r="A53" s="3">
        <v>257</v>
      </c>
      <c r="B53" s="5" t="s">
        <v>282</v>
      </c>
      <c r="C53" s="5" t="s">
        <v>452</v>
      </c>
      <c r="D53" s="5" t="s">
        <v>453</v>
      </c>
      <c r="E53" s="7">
        <v>3</v>
      </c>
      <c r="F53" s="5" t="s">
        <v>1222</v>
      </c>
      <c r="G53" s="7">
        <v>3</v>
      </c>
      <c r="H53"/>
      <c r="I53"/>
      <c r="J53"/>
      <c r="K53"/>
      <c r="L53"/>
      <c r="M53" s="147"/>
      <c r="N53" s="148"/>
      <c r="O53" s="148"/>
      <c r="P53" s="50"/>
      <c r="Q53" s="52"/>
      <c r="R53" s="147"/>
      <c r="S53" s="148"/>
      <c r="T53" s="148"/>
      <c r="U53" s="50"/>
      <c r="V53" s="52"/>
      <c r="W53" s="106">
        <f>IF(R53&lt;&gt;"",R53,IF(M53&lt;&gt;"",M53,IF(I53&lt;&gt;"",I53,IF(E53&lt;&gt;"",E53,""))))</f>
        <v>3</v>
      </c>
      <c r="X53" s="27">
        <f>IF(U53&lt;&gt;"",U53,IF(P53&lt;&gt;"",P53,IF(K53&lt;&gt;"",K53,IF(H53&lt;&gt;"",H53,IF(G53&lt;&gt;"",G53,"")))))</f>
        <v>3</v>
      </c>
    </row>
    <row r="54" spans="1:24" s="1" customFormat="1">
      <c r="A54" s="139"/>
      <c r="E54" s="139"/>
      <c r="G54" s="139"/>
      <c r="H54"/>
      <c r="I54"/>
      <c r="J54"/>
      <c r="K54"/>
      <c r="L54"/>
      <c r="M54" s="146"/>
      <c r="N54" s="146"/>
      <c r="O54" s="146"/>
      <c r="P54" s="146"/>
      <c r="Q54" s="146"/>
      <c r="R54" s="146"/>
      <c r="S54" s="146"/>
      <c r="T54" s="146"/>
      <c r="U54" s="146"/>
      <c r="V54" s="146"/>
      <c r="W54"/>
    </row>
    <row r="55" spans="1:24" ht="102">
      <c r="A55" s="3">
        <v>258</v>
      </c>
      <c r="B55" s="5" t="s">
        <v>283</v>
      </c>
      <c r="C55" s="5" t="s">
        <v>454</v>
      </c>
      <c r="D55" s="5" t="s">
        <v>455</v>
      </c>
      <c r="E55" s="7">
        <v>4</v>
      </c>
      <c r="F55" s="5" t="s">
        <v>1223</v>
      </c>
      <c r="G55" s="7">
        <v>4</v>
      </c>
      <c r="H55"/>
      <c r="I55"/>
      <c r="J55"/>
      <c r="K55"/>
      <c r="L55"/>
      <c r="M55" s="147"/>
      <c r="N55" s="148"/>
      <c r="O55" s="148"/>
      <c r="P55" s="50"/>
      <c r="Q55" s="52"/>
      <c r="R55" s="147"/>
      <c r="S55" s="148"/>
      <c r="T55" s="148"/>
      <c r="U55" s="50"/>
      <c r="V55" s="52"/>
      <c r="W55" s="106">
        <f>IF(R55&lt;&gt;"",R55,IF(M55&lt;&gt;"",M55,IF(I55&lt;&gt;"",I55,IF(E55&lt;&gt;"",E55,""))))</f>
        <v>4</v>
      </c>
      <c r="X55" s="27">
        <f>IF(U55&lt;&gt;"",U55,IF(P55&lt;&gt;"",P55,IF(K55&lt;&gt;"",K55,IF(H55&lt;&gt;"",H55,IF(G55&lt;&gt;"",G55,"")))))</f>
        <v>4</v>
      </c>
    </row>
    <row r="56" spans="1:24" s="1" customFormat="1">
      <c r="A56" s="139"/>
      <c r="E56" s="139"/>
      <c r="G56" s="139"/>
      <c r="H56"/>
      <c r="I56"/>
      <c r="J56"/>
      <c r="K56"/>
      <c r="L56"/>
      <c r="M56" s="146"/>
      <c r="N56" s="146"/>
      <c r="O56" s="146"/>
      <c r="P56" s="146"/>
      <c r="Q56" s="146"/>
      <c r="R56" s="146"/>
      <c r="S56" s="146"/>
      <c r="T56" s="146"/>
      <c r="U56" s="146"/>
      <c r="V56" s="146"/>
      <c r="W56"/>
    </row>
    <row r="57" spans="1:24" ht="85">
      <c r="A57" s="3">
        <v>259</v>
      </c>
      <c r="B57" s="5" t="s">
        <v>284</v>
      </c>
      <c r="C57" s="5" t="s">
        <v>456</v>
      </c>
      <c r="D57" s="5" t="s">
        <v>457</v>
      </c>
      <c r="E57" s="7">
        <v>4</v>
      </c>
      <c r="F57" s="5" t="s">
        <v>1224</v>
      </c>
      <c r="G57" s="7">
        <v>4</v>
      </c>
      <c r="H57"/>
      <c r="I57"/>
      <c r="J57"/>
      <c r="K57"/>
      <c r="L57"/>
      <c r="M57" s="147"/>
      <c r="N57" s="148"/>
      <c r="O57" s="148"/>
      <c r="P57" s="50"/>
      <c r="Q57" s="52"/>
      <c r="R57" s="147"/>
      <c r="S57" s="148"/>
      <c r="T57" s="148"/>
      <c r="U57" s="50"/>
      <c r="V57" s="52"/>
      <c r="W57" s="106">
        <f>IF(R57&lt;&gt;"",R57,IF(M57&lt;&gt;"",M57,IF(I57&lt;&gt;"",I57,IF(E57&lt;&gt;"",E57,""))))</f>
        <v>4</v>
      </c>
      <c r="X57" s="27">
        <f>IF(U57&lt;&gt;"",U57,IF(P57&lt;&gt;"",P57,IF(K57&lt;&gt;"",K57,IF(H57&lt;&gt;"",H57,IF(G57&lt;&gt;"",G57,"")))))</f>
        <v>4</v>
      </c>
    </row>
    <row r="58" spans="1:24" s="1" customFormat="1">
      <c r="A58" s="139"/>
      <c r="E58" s="139"/>
      <c r="G58" s="139"/>
      <c r="H58"/>
      <c r="I58"/>
      <c r="J58"/>
      <c r="K58"/>
      <c r="L58"/>
      <c r="M58" s="146"/>
      <c r="N58" s="146"/>
      <c r="O58" s="146"/>
      <c r="P58" s="146"/>
      <c r="Q58" s="146"/>
      <c r="R58" s="146"/>
      <c r="S58" s="146"/>
      <c r="T58" s="146"/>
      <c r="U58" s="146"/>
      <c r="V58" s="146"/>
      <c r="W58"/>
    </row>
    <row r="59" spans="1:24" ht="102">
      <c r="A59" s="3">
        <v>260</v>
      </c>
      <c r="B59" s="5" t="s">
        <v>285</v>
      </c>
      <c r="C59" s="5" t="s">
        <v>458</v>
      </c>
      <c r="D59" s="5" t="s">
        <v>459</v>
      </c>
      <c r="E59" s="7">
        <v>4</v>
      </c>
      <c r="F59" s="5" t="s">
        <v>1225</v>
      </c>
      <c r="G59" s="7">
        <v>4</v>
      </c>
      <c r="H59"/>
      <c r="I59"/>
      <c r="J59"/>
      <c r="K59"/>
      <c r="L59"/>
      <c r="M59" s="147"/>
      <c r="N59" s="148"/>
      <c r="O59" s="148"/>
      <c r="P59" s="50"/>
      <c r="Q59" s="52"/>
      <c r="R59" s="147"/>
      <c r="S59" s="148"/>
      <c r="T59" s="148"/>
      <c r="U59" s="50"/>
      <c r="V59" s="52"/>
      <c r="W59" s="106">
        <f>IF(R59&lt;&gt;"",R59,IF(M59&lt;&gt;"",M59,IF(I59&lt;&gt;"",I59,IF(E59&lt;&gt;"",E59,""))))</f>
        <v>4</v>
      </c>
      <c r="X59" s="27">
        <f>IF(U59&lt;&gt;"",U59,IF(P59&lt;&gt;"",P59,IF(K59&lt;&gt;"",K59,IF(H59&lt;&gt;"",H59,IF(G59&lt;&gt;"",G59,"")))))</f>
        <v>4</v>
      </c>
    </row>
    <row r="60" spans="1:24" s="1" customFormat="1">
      <c r="A60" s="139"/>
      <c r="E60" s="139"/>
      <c r="G60" s="139"/>
      <c r="H60"/>
      <c r="I60"/>
      <c r="J60"/>
      <c r="K60"/>
      <c r="L60"/>
      <c r="M60" s="146"/>
      <c r="N60" s="146"/>
      <c r="O60" s="146"/>
      <c r="P60" s="146"/>
      <c r="Q60" s="146"/>
      <c r="R60" s="146"/>
      <c r="S60" s="146"/>
      <c r="T60" s="146"/>
      <c r="U60" s="146"/>
      <c r="V60" s="146"/>
      <c r="W60"/>
    </row>
    <row r="61" spans="1:24" ht="68">
      <c r="A61" s="3">
        <v>261</v>
      </c>
      <c r="B61" s="5" t="s">
        <v>286</v>
      </c>
      <c r="C61" s="5" t="s">
        <v>460</v>
      </c>
      <c r="D61" s="5" t="s">
        <v>461</v>
      </c>
      <c r="E61" s="7">
        <v>4</v>
      </c>
      <c r="F61" s="5" t="s">
        <v>1226</v>
      </c>
      <c r="G61" s="7">
        <v>4</v>
      </c>
      <c r="H61"/>
      <c r="I61"/>
      <c r="J61"/>
      <c r="K61"/>
      <c r="L61"/>
      <c r="M61" s="147"/>
      <c r="N61" s="148"/>
      <c r="O61" s="148"/>
      <c r="P61" s="50"/>
      <c r="Q61" s="52"/>
      <c r="R61" s="147"/>
      <c r="S61" s="148"/>
      <c r="T61" s="148"/>
      <c r="U61" s="50"/>
      <c r="V61" s="52"/>
      <c r="W61" s="106">
        <f>IF(R61&lt;&gt;"",R61,IF(M61&lt;&gt;"",M61,IF(I61&lt;&gt;"",I61,IF(E61&lt;&gt;"",E61,""))))</f>
        <v>4</v>
      </c>
      <c r="X61" s="27">
        <f>IF(U61&lt;&gt;"",U61,IF(P61&lt;&gt;"",P61,IF(K61&lt;&gt;"",K61,IF(H61&lt;&gt;"",H61,IF(G61&lt;&gt;"",G61,"")))))</f>
        <v>4</v>
      </c>
    </row>
    <row r="62" spans="1:24" s="1" customFormat="1">
      <c r="A62" s="139"/>
      <c r="E62" s="139"/>
      <c r="G62" s="139"/>
      <c r="H62"/>
      <c r="I62"/>
      <c r="J62"/>
      <c r="K62"/>
      <c r="L62"/>
      <c r="M62" s="146"/>
      <c r="N62" s="146"/>
      <c r="O62" s="146"/>
      <c r="P62" s="146"/>
      <c r="Q62" s="146"/>
      <c r="R62" s="146"/>
      <c r="S62" s="146"/>
      <c r="T62" s="146"/>
      <c r="U62" s="146"/>
      <c r="V62" s="146"/>
      <c r="W62"/>
    </row>
    <row r="63" spans="1:24" ht="85">
      <c r="A63" s="3">
        <v>262</v>
      </c>
      <c r="B63" s="5" t="s">
        <v>287</v>
      </c>
      <c r="C63" s="5" t="s">
        <v>462</v>
      </c>
      <c r="D63" s="5" t="s">
        <v>463</v>
      </c>
      <c r="E63" s="7">
        <v>3</v>
      </c>
      <c r="F63" s="5" t="s">
        <v>1227</v>
      </c>
      <c r="G63" s="7">
        <v>3</v>
      </c>
      <c r="H63"/>
      <c r="I63"/>
      <c r="J63"/>
      <c r="K63"/>
      <c r="L63"/>
      <c r="M63" s="147"/>
      <c r="N63" s="148"/>
      <c r="O63" s="148"/>
      <c r="P63" s="50"/>
      <c r="Q63" s="52"/>
      <c r="R63" s="147"/>
      <c r="S63" s="148"/>
      <c r="T63" s="148"/>
      <c r="U63" s="50"/>
      <c r="V63" s="52"/>
      <c r="W63" s="106">
        <f>IF(R63&lt;&gt;"",R63,IF(M63&lt;&gt;"",M63,IF(I63&lt;&gt;"",I63,IF(E63&lt;&gt;"",E63,""))))</f>
        <v>3</v>
      </c>
      <c r="X63" s="27">
        <f>IF(U63&lt;&gt;"",U63,IF(P63&lt;&gt;"",P63,IF(K63&lt;&gt;"",K63,IF(H63&lt;&gt;"",H63,IF(G63&lt;&gt;"",G63,"")))))</f>
        <v>3</v>
      </c>
    </row>
    <row r="64" spans="1:24" s="1" customFormat="1">
      <c r="A64" s="139"/>
      <c r="E64" s="139"/>
      <c r="G64" s="139"/>
      <c r="H64"/>
      <c r="I64"/>
      <c r="J64"/>
      <c r="K64"/>
      <c r="L64"/>
      <c r="M64" s="146"/>
      <c r="N64" s="146"/>
      <c r="O64" s="146"/>
      <c r="P64" s="146"/>
      <c r="Q64" s="146"/>
      <c r="R64" s="146"/>
      <c r="S64" s="146"/>
      <c r="T64" s="146"/>
      <c r="U64" s="146"/>
      <c r="V64" s="146"/>
      <c r="W64"/>
    </row>
    <row r="65" spans="1:24" s="159" customFormat="1" ht="388">
      <c r="A65" s="74">
        <v>263</v>
      </c>
      <c r="B65" s="154" t="s">
        <v>288</v>
      </c>
      <c r="C65" s="154" t="s">
        <v>464</v>
      </c>
      <c r="D65" s="154" t="s">
        <v>465</v>
      </c>
      <c r="E65" s="155">
        <v>4</v>
      </c>
      <c r="F65" s="154" t="s">
        <v>1228</v>
      </c>
      <c r="G65" s="155">
        <v>3</v>
      </c>
      <c r="H65" s="156"/>
      <c r="I65" s="155">
        <v>4</v>
      </c>
      <c r="J65" s="154" t="s">
        <v>1564</v>
      </c>
      <c r="K65" s="155">
        <v>4</v>
      </c>
      <c r="L65" s="155" t="s">
        <v>1881</v>
      </c>
      <c r="M65" s="157">
        <v>5</v>
      </c>
      <c r="N65" s="158" t="s">
        <v>2029</v>
      </c>
      <c r="O65" s="158"/>
      <c r="P65" s="157">
        <v>5</v>
      </c>
      <c r="Q65" s="158" t="s">
        <v>2049</v>
      </c>
      <c r="R65" s="157"/>
      <c r="S65" s="158"/>
      <c r="T65" s="158"/>
      <c r="U65" s="157"/>
      <c r="V65" s="158"/>
      <c r="W65" s="155">
        <f>IF(R65&lt;&gt;"",R65,IF(M65&lt;&gt;"",M65,IF(I65&lt;&gt;"",I65,IF(E65&lt;&gt;"",E65,""))))</f>
        <v>5</v>
      </c>
      <c r="X65" s="155">
        <f>IF(U65&lt;&gt;"",U65,IF(P65&lt;&gt;"",P65,IF(K65&lt;&gt;"",K65,IF(H65&lt;&gt;"",H65,IF(G65&lt;&gt;"",G65,"")))))</f>
        <v>5</v>
      </c>
    </row>
    <row r="66" spans="1:24">
      <c r="H66"/>
      <c r="I66"/>
      <c r="J66"/>
      <c r="K66"/>
      <c r="L66"/>
      <c r="M66" s="146"/>
      <c r="N66" s="146"/>
      <c r="O66" s="146"/>
      <c r="P66" s="146"/>
      <c r="Q66" s="146"/>
      <c r="R66" s="146"/>
      <c r="S66" s="146"/>
      <c r="T66" s="146"/>
      <c r="U66" s="146"/>
      <c r="V66" s="146"/>
      <c r="X66" s="1"/>
    </row>
    <row r="67" spans="1:24">
      <c r="H67"/>
      <c r="I67"/>
      <c r="J67"/>
      <c r="K67"/>
      <c r="L67"/>
      <c r="M67" s="146"/>
      <c r="N67" s="146"/>
      <c r="O67" s="146"/>
      <c r="P67" s="146"/>
      <c r="Q67" s="146"/>
      <c r="R67" s="146"/>
      <c r="S67" s="146"/>
      <c r="T67" s="146"/>
      <c r="U67" s="146"/>
      <c r="V67" s="146"/>
      <c r="X67" s="1"/>
    </row>
    <row r="68" spans="1:24">
      <c r="H68"/>
      <c r="I68"/>
      <c r="J68"/>
      <c r="K68"/>
      <c r="L68"/>
      <c r="M68" s="146"/>
      <c r="N68" s="146"/>
      <c r="O68" s="146"/>
      <c r="P68" s="146"/>
      <c r="Q68" s="146"/>
      <c r="R68" s="146"/>
      <c r="S68" s="146"/>
      <c r="T68" s="146"/>
      <c r="U68" s="146"/>
      <c r="V68" s="146"/>
      <c r="X68" s="1"/>
    </row>
    <row r="69" spans="1:24" ht="17">
      <c r="B69" s="4" t="s">
        <v>260</v>
      </c>
      <c r="H69"/>
      <c r="I69"/>
      <c r="J69"/>
      <c r="K69"/>
      <c r="L69"/>
      <c r="M69" s="146"/>
      <c r="N69" s="146"/>
      <c r="O69" s="146"/>
      <c r="P69" s="146"/>
      <c r="Q69" s="146"/>
      <c r="R69" s="146"/>
      <c r="S69" s="146"/>
      <c r="T69" s="146"/>
      <c r="U69" s="146"/>
      <c r="V69" s="146"/>
      <c r="X69" s="1"/>
    </row>
    <row r="70" spans="1:24" ht="119">
      <c r="A70" s="3">
        <v>264</v>
      </c>
      <c r="B70" s="5" t="s">
        <v>289</v>
      </c>
      <c r="C70" s="5" t="s">
        <v>466</v>
      </c>
      <c r="D70" s="5" t="s">
        <v>467</v>
      </c>
      <c r="E70" s="7">
        <v>2</v>
      </c>
      <c r="F70" s="5" t="s">
        <v>1229</v>
      </c>
      <c r="G70" s="7">
        <v>2</v>
      </c>
      <c r="H70"/>
      <c r="I70"/>
      <c r="J70"/>
      <c r="K70"/>
      <c r="L70"/>
      <c r="M70" s="147"/>
      <c r="N70" s="148"/>
      <c r="O70" s="148"/>
      <c r="P70" s="50"/>
      <c r="Q70" s="52"/>
      <c r="R70" s="147"/>
      <c r="S70" s="148"/>
      <c r="T70" s="148"/>
      <c r="U70" s="50"/>
      <c r="V70" s="52"/>
      <c r="W70" s="106">
        <f>IF(R70&lt;&gt;"",R70,IF(M70&lt;&gt;"",M70,IF(I70&lt;&gt;"",I70,IF(E70&lt;&gt;"",E70,""))))</f>
        <v>2</v>
      </c>
      <c r="X70" s="27">
        <f>IF(U70&lt;&gt;"",U70,IF(P70&lt;&gt;"",P70,IF(K70&lt;&gt;"",K70,IF(H70&lt;&gt;"",H70,IF(G70&lt;&gt;"",G70,"")))))</f>
        <v>2</v>
      </c>
    </row>
    <row r="71" spans="1:24" s="1" customFormat="1">
      <c r="A71" s="139"/>
      <c r="E71" s="139"/>
      <c r="G71" s="139"/>
      <c r="H71"/>
      <c r="I71"/>
      <c r="J71"/>
      <c r="K71"/>
      <c r="L71"/>
      <c r="M71" s="146"/>
      <c r="N71" s="146"/>
      <c r="O71" s="146"/>
      <c r="P71" s="146"/>
      <c r="Q71" s="146"/>
      <c r="R71" s="146"/>
      <c r="S71" s="146"/>
      <c r="T71" s="146"/>
      <c r="U71" s="146"/>
      <c r="V71" s="146"/>
      <c r="W71"/>
    </row>
    <row r="72" spans="1:24" ht="221">
      <c r="A72" s="3">
        <v>265</v>
      </c>
      <c r="B72" s="5" t="s">
        <v>290</v>
      </c>
      <c r="C72" s="5" t="s">
        <v>468</v>
      </c>
      <c r="D72" s="5" t="s">
        <v>469</v>
      </c>
      <c r="E72" s="7">
        <v>4</v>
      </c>
      <c r="F72" s="5" t="s">
        <v>1230</v>
      </c>
      <c r="G72" s="7">
        <v>3</v>
      </c>
      <c r="H72"/>
      <c r="I72" s="7">
        <v>4</v>
      </c>
      <c r="J72" s="5" t="s">
        <v>1565</v>
      </c>
      <c r="K72" s="7">
        <v>3</v>
      </c>
      <c r="L72" s="7" t="s">
        <v>1882</v>
      </c>
      <c r="M72" s="147"/>
      <c r="N72" s="148"/>
      <c r="O72" s="148"/>
      <c r="P72" s="50"/>
      <c r="Q72" s="52"/>
      <c r="R72" s="147"/>
      <c r="S72" s="148"/>
      <c r="T72" s="148"/>
      <c r="U72" s="50"/>
      <c r="V72" s="52"/>
      <c r="W72" s="106">
        <f>IF(R72&lt;&gt;"",R72,IF(M72&lt;&gt;"",M72,IF(I72&lt;&gt;"",I72,IF(E72&lt;&gt;"",E72,""))))</f>
        <v>4</v>
      </c>
      <c r="X72" s="27">
        <f>IF(U72&lt;&gt;"",U72,IF(P72&lt;&gt;"",P72,IF(K72&lt;&gt;"",K72,IF(H72&lt;&gt;"",H72,IF(G72&lt;&gt;"",G72,"")))))</f>
        <v>3</v>
      </c>
    </row>
    <row r="73" spans="1:24" s="1" customFormat="1">
      <c r="A73" s="139"/>
      <c r="E73" s="139"/>
      <c r="G73" s="139"/>
      <c r="H73"/>
      <c r="I73"/>
      <c r="J73"/>
      <c r="K73"/>
      <c r="L73"/>
      <c r="M73" s="146"/>
      <c r="N73" s="146"/>
      <c r="O73" s="146"/>
      <c r="P73" s="146"/>
      <c r="Q73" s="146"/>
      <c r="R73" s="146"/>
      <c r="S73" s="146"/>
      <c r="T73" s="146"/>
      <c r="U73" s="146"/>
      <c r="V73" s="146"/>
      <c r="W73"/>
    </row>
    <row r="74" spans="1:24" ht="136">
      <c r="A74" s="3">
        <v>266</v>
      </c>
      <c r="B74" s="5" t="s">
        <v>291</v>
      </c>
      <c r="C74" s="5" t="s">
        <v>470</v>
      </c>
      <c r="D74" s="5" t="s">
        <v>471</v>
      </c>
      <c r="E74" s="7">
        <v>3</v>
      </c>
      <c r="F74" s="5" t="s">
        <v>1231</v>
      </c>
      <c r="G74" s="7">
        <v>3</v>
      </c>
      <c r="H74"/>
      <c r="I74"/>
      <c r="J74"/>
      <c r="K74"/>
      <c r="L74"/>
      <c r="M74" s="147"/>
      <c r="N74" s="148"/>
      <c r="O74" s="148"/>
      <c r="P74" s="50"/>
      <c r="Q74" s="52"/>
      <c r="R74" s="147"/>
      <c r="S74" s="148"/>
      <c r="T74" s="148"/>
      <c r="U74" s="50"/>
      <c r="V74" s="52"/>
      <c r="W74" s="106">
        <f>IF(R74&lt;&gt;"",R74,IF(M74&lt;&gt;"",M74,IF(I74&lt;&gt;"",I74,IF(E74&lt;&gt;"",E74,""))))</f>
        <v>3</v>
      </c>
      <c r="X74" s="27">
        <f>IF(U74&lt;&gt;"",U74,IF(P74&lt;&gt;"",P74,IF(K74&lt;&gt;"",K74,IF(H74&lt;&gt;"",H74,IF(G74&lt;&gt;"",G74,"")))))</f>
        <v>3</v>
      </c>
    </row>
    <row r="75" spans="1:24" s="1" customFormat="1">
      <c r="A75" s="139"/>
      <c r="E75" s="139"/>
      <c r="G75" s="139"/>
      <c r="H75"/>
      <c r="I75"/>
      <c r="J75"/>
      <c r="K75"/>
      <c r="L75"/>
      <c r="M75" s="146"/>
      <c r="N75" s="146"/>
      <c r="O75" s="146"/>
      <c r="P75" s="146"/>
      <c r="Q75" s="146"/>
      <c r="R75" s="146"/>
      <c r="S75" s="146"/>
      <c r="T75" s="146"/>
      <c r="U75" s="146"/>
      <c r="V75" s="146"/>
      <c r="W75"/>
    </row>
    <row r="76" spans="1:24" ht="119">
      <c r="A76" s="3">
        <v>267</v>
      </c>
      <c r="B76" s="5" t="s">
        <v>292</v>
      </c>
      <c r="C76" s="5" t="s">
        <v>472</v>
      </c>
      <c r="D76" s="5" t="s">
        <v>473</v>
      </c>
      <c r="E76" s="7">
        <v>3</v>
      </c>
      <c r="F76" s="5" t="s">
        <v>1232</v>
      </c>
      <c r="G76" s="7">
        <v>3</v>
      </c>
      <c r="H76"/>
      <c r="I76"/>
      <c r="J76"/>
      <c r="K76"/>
      <c r="L76"/>
      <c r="M76" s="147"/>
      <c r="N76" s="148"/>
      <c r="O76" s="148"/>
      <c r="P76" s="50"/>
      <c r="Q76" s="52"/>
      <c r="R76" s="147"/>
      <c r="S76" s="148"/>
      <c r="T76" s="148"/>
      <c r="U76" s="50"/>
      <c r="V76" s="52"/>
      <c r="W76" s="106">
        <f>IF(R76&lt;&gt;"",R76,IF(M76&lt;&gt;"",M76,IF(I76&lt;&gt;"",I76,IF(E76&lt;&gt;"",E76,""))))</f>
        <v>3</v>
      </c>
      <c r="X76" s="27">
        <f>IF(U76&lt;&gt;"",U76,IF(P76&lt;&gt;"",P76,IF(K76&lt;&gt;"",K76,IF(H76&lt;&gt;"",H76,IF(G76&lt;&gt;"",G76,"")))))</f>
        <v>3</v>
      </c>
    </row>
    <row r="77" spans="1:24" s="1" customFormat="1">
      <c r="A77" s="139"/>
      <c r="E77" s="139"/>
      <c r="G77" s="139"/>
      <c r="H77"/>
      <c r="I77"/>
      <c r="J77"/>
      <c r="K77"/>
      <c r="L77"/>
      <c r="M77" s="146"/>
      <c r="N77" s="146"/>
      <c r="O77" s="146"/>
      <c r="P77" s="146"/>
      <c r="Q77" s="146"/>
      <c r="R77" s="146"/>
      <c r="S77" s="146"/>
      <c r="T77" s="146"/>
      <c r="U77" s="146"/>
      <c r="V77" s="146"/>
      <c r="W77"/>
    </row>
    <row r="78" spans="1:24" s="159" customFormat="1" ht="404">
      <c r="A78" s="74">
        <v>268</v>
      </c>
      <c r="B78" s="154" t="s">
        <v>293</v>
      </c>
      <c r="C78" s="154" t="s">
        <v>474</v>
      </c>
      <c r="D78" s="154" t="s">
        <v>475</v>
      </c>
      <c r="E78" s="155">
        <v>4</v>
      </c>
      <c r="F78" s="154" t="s">
        <v>1233</v>
      </c>
      <c r="G78" s="155">
        <v>3</v>
      </c>
      <c r="H78" s="156"/>
      <c r="I78" s="155">
        <v>4</v>
      </c>
      <c r="J78" s="154" t="s">
        <v>1566</v>
      </c>
      <c r="K78" s="155">
        <v>3.5</v>
      </c>
      <c r="L78" s="155" t="s">
        <v>1883</v>
      </c>
      <c r="M78" s="157">
        <v>4</v>
      </c>
      <c r="N78" s="158" t="s">
        <v>2030</v>
      </c>
      <c r="O78" s="158"/>
      <c r="P78" s="157">
        <v>3.5</v>
      </c>
      <c r="Q78" s="158" t="s">
        <v>2056</v>
      </c>
      <c r="R78" s="157"/>
      <c r="S78" s="158" t="s">
        <v>2081</v>
      </c>
      <c r="T78" s="158"/>
      <c r="U78" s="157"/>
      <c r="V78" s="158"/>
      <c r="W78" s="155">
        <f>IF(R78&lt;&gt;"",R78,IF(M78&lt;&gt;"",M78,IF(I78&lt;&gt;"",I78,IF(E78&lt;&gt;"",E78,""))))</f>
        <v>4</v>
      </c>
      <c r="X78" s="155">
        <f>IF(U78&lt;&gt;"",U78,IF(P78&lt;&gt;"",P78,IF(K78&lt;&gt;"",K78,IF(H78&lt;&gt;"",H78,IF(G78&lt;&gt;"",G78,"")))))</f>
        <v>3.5</v>
      </c>
    </row>
    <row r="79" spans="1:24" s="1" customFormat="1">
      <c r="A79" s="139"/>
      <c r="E79" s="139"/>
      <c r="G79" s="139"/>
      <c r="H79"/>
      <c r="I79"/>
      <c r="J79"/>
      <c r="K79"/>
      <c r="L79"/>
      <c r="M79" s="146"/>
      <c r="N79" s="146"/>
      <c r="O79" s="146"/>
      <c r="P79" s="146"/>
      <c r="Q79" s="146"/>
      <c r="R79" s="146"/>
      <c r="S79" s="146"/>
      <c r="T79" s="146"/>
      <c r="U79" s="146"/>
      <c r="V79" s="146"/>
      <c r="W79"/>
    </row>
    <row r="80" spans="1:24" ht="153">
      <c r="A80" s="3">
        <v>269</v>
      </c>
      <c r="B80" s="5" t="s">
        <v>92</v>
      </c>
      <c r="C80" s="5" t="s">
        <v>476</v>
      </c>
      <c r="D80" s="5" t="s">
        <v>477</v>
      </c>
      <c r="E80" s="7">
        <v>4</v>
      </c>
      <c r="F80" s="5" t="s">
        <v>1234</v>
      </c>
      <c r="G80" s="7">
        <v>4</v>
      </c>
      <c r="H80"/>
      <c r="I80"/>
      <c r="J80"/>
      <c r="K80"/>
      <c r="L80"/>
      <c r="M80" s="147"/>
      <c r="N80" s="148"/>
      <c r="O80" s="148"/>
      <c r="P80" s="50"/>
      <c r="Q80" s="52"/>
      <c r="R80" s="147"/>
      <c r="S80" s="148"/>
      <c r="T80" s="148"/>
      <c r="U80" s="50"/>
      <c r="V80" s="52"/>
      <c r="W80" s="106">
        <f>IF(R80&lt;&gt;"",R80,IF(M80&lt;&gt;"",M80,IF(I80&lt;&gt;"",I80,IF(E80&lt;&gt;"",E80,""))))</f>
        <v>4</v>
      </c>
      <c r="X80" s="27">
        <f>IF(U80&lt;&gt;"",U80,IF(P80&lt;&gt;"",P80,IF(K80&lt;&gt;"",K80,IF(H80&lt;&gt;"",H80,IF(G80&lt;&gt;"",G80,"")))))</f>
        <v>4</v>
      </c>
    </row>
    <row r="81" spans="1:24" s="1" customFormat="1">
      <c r="A81" s="139"/>
      <c r="E81" s="139"/>
      <c r="G81" s="139"/>
      <c r="H81"/>
      <c r="I81"/>
      <c r="J81"/>
      <c r="K81"/>
      <c r="L81"/>
      <c r="M81" s="146"/>
      <c r="N81" s="146"/>
      <c r="O81" s="146"/>
      <c r="P81" s="146"/>
      <c r="Q81" s="146"/>
      <c r="R81" s="146"/>
      <c r="S81" s="146"/>
      <c r="T81" s="146"/>
      <c r="U81" s="146"/>
      <c r="V81" s="146"/>
      <c r="W81"/>
    </row>
    <row r="82" spans="1:24" ht="102">
      <c r="A82" s="3">
        <v>270</v>
      </c>
      <c r="B82" s="5" t="s">
        <v>294</v>
      </c>
      <c r="C82" s="5" t="s">
        <v>478</v>
      </c>
      <c r="D82" s="5" t="s">
        <v>479</v>
      </c>
      <c r="E82" s="7">
        <v>4</v>
      </c>
      <c r="F82" s="5" t="s">
        <v>1235</v>
      </c>
      <c r="G82" s="7">
        <v>4</v>
      </c>
      <c r="H82"/>
      <c r="I82"/>
      <c r="J82"/>
      <c r="K82"/>
      <c r="L82"/>
      <c r="M82" s="147"/>
      <c r="N82" s="148"/>
      <c r="O82" s="148"/>
      <c r="P82" s="50"/>
      <c r="Q82" s="52"/>
      <c r="R82" s="147"/>
      <c r="S82" s="148"/>
      <c r="T82" s="148"/>
      <c r="U82" s="50"/>
      <c r="V82" s="52"/>
      <c r="W82" s="106">
        <f>IF(R82&lt;&gt;"",R82,IF(M82&lt;&gt;"",M82,IF(I82&lt;&gt;"",I82,IF(E82&lt;&gt;"",E82,""))))</f>
        <v>4</v>
      </c>
      <c r="X82" s="27">
        <f>IF(U82&lt;&gt;"",U82,IF(P82&lt;&gt;"",P82,IF(K82&lt;&gt;"",K82,IF(H82&lt;&gt;"",H82,IF(G82&lt;&gt;"",G82,"")))))</f>
        <v>4</v>
      </c>
    </row>
    <row r="83" spans="1:24" s="1" customFormat="1">
      <c r="A83" s="139"/>
      <c r="E83" s="139"/>
      <c r="G83" s="139"/>
      <c r="H83"/>
      <c r="I83"/>
      <c r="J83"/>
      <c r="K83"/>
      <c r="L83"/>
      <c r="M83" s="146"/>
      <c r="N83" s="146"/>
      <c r="O83" s="146"/>
      <c r="P83" s="146"/>
      <c r="Q83" s="146"/>
      <c r="R83" s="146"/>
      <c r="S83" s="146"/>
      <c r="T83" s="146"/>
      <c r="U83" s="146"/>
      <c r="V83" s="146"/>
      <c r="W83"/>
    </row>
    <row r="84" spans="1:24" ht="187">
      <c r="A84" s="3">
        <v>271</v>
      </c>
      <c r="B84" s="5" t="s">
        <v>295</v>
      </c>
      <c r="C84" s="5" t="s">
        <v>480</v>
      </c>
      <c r="D84" s="5" t="s">
        <v>481</v>
      </c>
      <c r="E84" s="7">
        <v>4</v>
      </c>
      <c r="F84" s="5" t="s">
        <v>1236</v>
      </c>
      <c r="G84" s="7">
        <v>3</v>
      </c>
      <c r="H84"/>
      <c r="I84" s="7">
        <v>4</v>
      </c>
      <c r="J84" s="5" t="s">
        <v>1567</v>
      </c>
      <c r="K84" s="7">
        <v>4</v>
      </c>
      <c r="L84" s="7" t="s">
        <v>1884</v>
      </c>
      <c r="M84" s="147"/>
      <c r="N84" s="148"/>
      <c r="O84" s="148"/>
      <c r="P84" s="50"/>
      <c r="Q84" s="52"/>
      <c r="R84" s="147"/>
      <c r="S84" s="148"/>
      <c r="T84" s="148"/>
      <c r="U84" s="50"/>
      <c r="V84" s="52"/>
      <c r="W84" s="106">
        <f>IF(R84&lt;&gt;"",R84,IF(M84&lt;&gt;"",M84,IF(I84&lt;&gt;"",I84,IF(E84&lt;&gt;"",E84,""))))</f>
        <v>4</v>
      </c>
      <c r="X84" s="27">
        <f>IF(U84&lt;&gt;"",U84,IF(P84&lt;&gt;"",P84,IF(K84&lt;&gt;"",K84,IF(H84&lt;&gt;"",H84,IF(G84&lt;&gt;"",G84,"")))))</f>
        <v>4</v>
      </c>
    </row>
    <row r="85" spans="1:24" s="1" customFormat="1">
      <c r="A85" s="139"/>
      <c r="E85" s="139"/>
      <c r="G85" s="139"/>
      <c r="H85"/>
      <c r="I85"/>
      <c r="J85"/>
      <c r="K85"/>
      <c r="L85"/>
      <c r="M85" s="146"/>
      <c r="N85" s="146"/>
      <c r="O85" s="146"/>
      <c r="P85" s="146"/>
      <c r="Q85" s="146"/>
      <c r="R85" s="146"/>
      <c r="S85" s="146"/>
      <c r="T85" s="146"/>
      <c r="U85" s="146"/>
      <c r="V85" s="146"/>
      <c r="W85"/>
    </row>
    <row r="86" spans="1:24" ht="356">
      <c r="A86" s="3">
        <v>272</v>
      </c>
      <c r="B86" s="5" t="s">
        <v>91</v>
      </c>
      <c r="C86" s="5" t="s">
        <v>482</v>
      </c>
      <c r="D86" s="5" t="s">
        <v>483</v>
      </c>
      <c r="E86" s="7">
        <v>4</v>
      </c>
      <c r="F86" s="5" t="s">
        <v>1237</v>
      </c>
      <c r="G86" s="7">
        <v>3</v>
      </c>
      <c r="H86"/>
      <c r="I86" s="7">
        <v>4</v>
      </c>
      <c r="J86" s="5" t="s">
        <v>1568</v>
      </c>
      <c r="K86" s="7">
        <v>3</v>
      </c>
      <c r="L86" s="7" t="s">
        <v>1906</v>
      </c>
      <c r="M86" s="147"/>
      <c r="N86" s="148"/>
      <c r="O86" s="148"/>
      <c r="P86" s="50"/>
      <c r="Q86" s="52"/>
      <c r="R86" s="147"/>
      <c r="S86" s="148"/>
      <c r="T86" s="148"/>
      <c r="U86" s="50"/>
      <c r="V86" s="52"/>
      <c r="W86" s="106">
        <f>IF(R86&lt;&gt;"",R86,IF(M86&lt;&gt;"",M86,IF(I86&lt;&gt;"",I86,IF(E86&lt;&gt;"",E86,""))))</f>
        <v>4</v>
      </c>
      <c r="X86" s="27">
        <f>IF(U86&lt;&gt;"",U86,IF(P86&lt;&gt;"",P86,IF(K86&lt;&gt;"",K86,IF(H86&lt;&gt;"",H86,IF(G86&lt;&gt;"",G86,"")))))</f>
        <v>3</v>
      </c>
    </row>
    <row r="87" spans="1:24" ht="221">
      <c r="A87" s="3">
        <v>273</v>
      </c>
      <c r="B87" s="5" t="s">
        <v>296</v>
      </c>
      <c r="C87" s="5" t="s">
        <v>484</v>
      </c>
      <c r="D87" s="5" t="s">
        <v>485</v>
      </c>
      <c r="E87" s="7">
        <v>4</v>
      </c>
      <c r="F87" s="5" t="s">
        <v>1238</v>
      </c>
      <c r="G87" s="7">
        <v>3</v>
      </c>
      <c r="H87"/>
      <c r="I87" s="7">
        <v>4</v>
      </c>
      <c r="J87" s="5" t="s">
        <v>1569</v>
      </c>
      <c r="K87" s="7">
        <v>3</v>
      </c>
      <c r="L87" s="7" t="s">
        <v>1907</v>
      </c>
      <c r="M87" s="147"/>
      <c r="N87" s="148"/>
      <c r="O87" s="148"/>
      <c r="P87" s="50"/>
      <c r="Q87" s="52"/>
      <c r="R87" s="147"/>
      <c r="S87" s="148"/>
      <c r="T87" s="148"/>
      <c r="U87" s="50"/>
      <c r="V87" s="52"/>
      <c r="W87" s="106">
        <f>IF(R87&lt;&gt;"",R87,IF(M87&lt;&gt;"",M87,IF(I87&lt;&gt;"",I87,IF(E87&lt;&gt;"",E87,""))))</f>
        <v>4</v>
      </c>
      <c r="X87" s="27">
        <f>IF(U87&lt;&gt;"",U87,IF(P87&lt;&gt;"",P87,IF(K87&lt;&gt;"",K87,IF(H87&lt;&gt;"",H87,IF(G87&lt;&gt;"",G87,"")))))</f>
        <v>3</v>
      </c>
    </row>
    <row r="88" spans="1:24" ht="255">
      <c r="A88" s="3">
        <v>274</v>
      </c>
      <c r="B88" s="5" t="s">
        <v>297</v>
      </c>
      <c r="C88" s="5" t="s">
        <v>486</v>
      </c>
      <c r="D88" s="5" t="s">
        <v>487</v>
      </c>
      <c r="E88" s="7">
        <v>4</v>
      </c>
      <c r="F88" s="5" t="s">
        <v>1239</v>
      </c>
      <c r="G88" s="7">
        <v>3</v>
      </c>
      <c r="H88"/>
      <c r="I88" s="7">
        <v>4</v>
      </c>
      <c r="J88" s="5" t="s">
        <v>1570</v>
      </c>
      <c r="K88" s="7">
        <v>3.5</v>
      </c>
      <c r="L88" s="7" t="s">
        <v>1908</v>
      </c>
      <c r="M88" s="147"/>
      <c r="N88" s="148"/>
      <c r="O88" s="148"/>
      <c r="P88" s="50"/>
      <c r="Q88" s="52"/>
      <c r="R88" s="147"/>
      <c r="S88" s="148"/>
      <c r="T88" s="148"/>
      <c r="U88" s="50"/>
      <c r="V88" s="52"/>
      <c r="W88" s="106">
        <f>IF(R88&lt;&gt;"",R88,IF(M88&lt;&gt;"",M88,IF(I88&lt;&gt;"",I88,IF(E88&lt;&gt;"",E88,""))))</f>
        <v>4</v>
      </c>
      <c r="X88" s="27">
        <f>IF(U88&lt;&gt;"",U88,IF(P88&lt;&gt;"",P88,IF(K88&lt;&gt;"",K88,IF(H88&lt;&gt;"",H88,IF(G88&lt;&gt;"",G88,"")))))</f>
        <v>3.5</v>
      </c>
    </row>
    <row r="89" spans="1:24">
      <c r="H89"/>
      <c r="I89"/>
      <c r="J89"/>
      <c r="K89"/>
      <c r="L89"/>
      <c r="M89" s="146"/>
      <c r="N89" s="146"/>
      <c r="O89" s="146"/>
      <c r="P89" s="146"/>
      <c r="Q89" s="146"/>
      <c r="R89" s="146"/>
      <c r="S89" s="146"/>
      <c r="T89" s="146"/>
      <c r="U89" s="146"/>
      <c r="V89" s="146"/>
      <c r="X89" s="1"/>
    </row>
    <row r="90" spans="1:24">
      <c r="H90"/>
      <c r="I90"/>
      <c r="J90"/>
      <c r="K90"/>
      <c r="L90"/>
      <c r="M90" s="146"/>
      <c r="N90" s="146"/>
      <c r="O90" s="146"/>
      <c r="P90" s="146"/>
      <c r="Q90" s="146"/>
      <c r="R90" s="146"/>
      <c r="S90" s="146"/>
      <c r="T90" s="146"/>
      <c r="U90" s="146"/>
      <c r="V90" s="146"/>
      <c r="X90" s="1"/>
    </row>
    <row r="91" spans="1:24">
      <c r="H91"/>
      <c r="I91"/>
      <c r="J91"/>
      <c r="K91"/>
      <c r="L91"/>
      <c r="M91" s="146"/>
      <c r="N91" s="146"/>
      <c r="O91" s="146"/>
      <c r="P91" s="146"/>
      <c r="Q91" s="146"/>
      <c r="R91" s="146"/>
      <c r="S91" s="146"/>
      <c r="T91" s="146"/>
      <c r="U91" s="146"/>
      <c r="V91" s="146"/>
      <c r="X91" s="1"/>
    </row>
    <row r="92" spans="1:24" ht="17">
      <c r="B92" s="4" t="s">
        <v>37</v>
      </c>
      <c r="H92"/>
      <c r="I92"/>
      <c r="J92"/>
      <c r="K92"/>
      <c r="L92"/>
      <c r="M92" s="146"/>
      <c r="N92" s="146"/>
      <c r="O92" s="146"/>
      <c r="P92" s="146"/>
      <c r="Q92" s="146"/>
      <c r="R92" s="146"/>
      <c r="S92" s="146"/>
      <c r="T92" s="146"/>
      <c r="U92" s="146"/>
      <c r="V92" s="146"/>
      <c r="X92" s="1"/>
    </row>
    <row r="93" spans="1:24" ht="153">
      <c r="A93" s="3">
        <v>275</v>
      </c>
      <c r="B93" s="5" t="s">
        <v>298</v>
      </c>
      <c r="C93" s="5" t="s">
        <v>488</v>
      </c>
      <c r="D93" s="5" t="s">
        <v>489</v>
      </c>
      <c r="E93" s="7">
        <v>4</v>
      </c>
      <c r="F93" s="5" t="s">
        <v>1240</v>
      </c>
      <c r="G93" s="7">
        <v>4</v>
      </c>
      <c r="H93"/>
      <c r="I93"/>
      <c r="J93"/>
      <c r="K93"/>
      <c r="L93"/>
      <c r="M93" s="147"/>
      <c r="N93" s="148"/>
      <c r="O93" s="148"/>
      <c r="P93" s="50"/>
      <c r="Q93" s="52"/>
      <c r="R93" s="147"/>
      <c r="S93" s="148"/>
      <c r="T93" s="148"/>
      <c r="U93" s="50"/>
      <c r="V93" s="52"/>
      <c r="W93" s="106">
        <f>IF(R93&lt;&gt;"",R93,IF(M93&lt;&gt;"",M93,IF(I93&lt;&gt;"",I93,IF(E93&lt;&gt;"",E93,""))))</f>
        <v>4</v>
      </c>
      <c r="X93" s="27">
        <f>IF(U93&lt;&gt;"",U93,IF(P93&lt;&gt;"",P93,IF(K93&lt;&gt;"",K93,IF(H93&lt;&gt;"",H93,IF(G93&lt;&gt;"",G93,"")))))</f>
        <v>4</v>
      </c>
    </row>
    <row r="94" spans="1:24" ht="153">
      <c r="A94" s="3">
        <v>276</v>
      </c>
      <c r="B94" s="5" t="s">
        <v>299</v>
      </c>
      <c r="C94" s="5" t="s">
        <v>490</v>
      </c>
      <c r="D94" s="5" t="s">
        <v>491</v>
      </c>
      <c r="E94" s="7">
        <v>4</v>
      </c>
      <c r="F94" s="5" t="s">
        <v>1241</v>
      </c>
      <c r="G94" s="7">
        <v>4</v>
      </c>
      <c r="H94"/>
      <c r="I94"/>
      <c r="J94"/>
      <c r="K94"/>
      <c r="L94"/>
      <c r="M94" s="147"/>
      <c r="N94" s="148"/>
      <c r="O94" s="148"/>
      <c r="P94" s="50"/>
      <c r="Q94" s="52"/>
      <c r="R94" s="147"/>
      <c r="S94" s="148"/>
      <c r="T94" s="148"/>
      <c r="U94" s="50"/>
      <c r="V94" s="52"/>
      <c r="W94" s="106">
        <f>IF(R94&lt;&gt;"",R94,IF(M94&lt;&gt;"",M94,IF(I94&lt;&gt;"",I94,IF(E94&lt;&gt;"",E94,""))))</f>
        <v>4</v>
      </c>
      <c r="X94" s="27">
        <f>IF(U94&lt;&gt;"",U94,IF(P94&lt;&gt;"",P94,IF(K94&lt;&gt;"",K94,IF(H94&lt;&gt;"",H94,IF(G94&lt;&gt;"",G94,"")))))</f>
        <v>4</v>
      </c>
    </row>
    <row r="95" spans="1:24" ht="255">
      <c r="A95" s="3">
        <v>277</v>
      </c>
      <c r="B95" s="5" t="s">
        <v>300</v>
      </c>
      <c r="C95" s="5" t="s">
        <v>492</v>
      </c>
      <c r="D95" s="5" t="s">
        <v>489</v>
      </c>
      <c r="E95" s="7">
        <v>4</v>
      </c>
      <c r="F95" s="5" t="s">
        <v>1242</v>
      </c>
      <c r="G95" s="7">
        <v>3</v>
      </c>
      <c r="H95"/>
      <c r="I95" s="7">
        <v>4</v>
      </c>
      <c r="J95" s="5" t="s">
        <v>1571</v>
      </c>
      <c r="K95" s="7">
        <v>3</v>
      </c>
      <c r="L95" s="7" t="s">
        <v>1885</v>
      </c>
      <c r="M95" s="147"/>
      <c r="N95" s="148"/>
      <c r="O95" s="148"/>
      <c r="P95" s="50"/>
      <c r="Q95" s="52"/>
      <c r="R95" s="147"/>
      <c r="S95" s="148"/>
      <c r="T95" s="148"/>
      <c r="U95" s="50"/>
      <c r="V95" s="52"/>
      <c r="W95" s="106">
        <f>IF(R95&lt;&gt;"",R95,IF(M95&lt;&gt;"",M95,IF(I95&lt;&gt;"",I95,IF(E95&lt;&gt;"",E95,""))))</f>
        <v>4</v>
      </c>
      <c r="X95" s="27">
        <f>IF(U95&lt;&gt;"",U95,IF(P95&lt;&gt;"",P95,IF(K95&lt;&gt;"",K95,IF(H95&lt;&gt;"",H95,IF(G95&lt;&gt;"",G95,"")))))</f>
        <v>3</v>
      </c>
    </row>
    <row r="96" spans="1:24" ht="153">
      <c r="A96" s="3">
        <v>278</v>
      </c>
      <c r="B96" s="5" t="s">
        <v>301</v>
      </c>
      <c r="C96" s="5" t="s">
        <v>493</v>
      </c>
      <c r="D96" s="5" t="s">
        <v>489</v>
      </c>
      <c r="E96" s="7">
        <v>4</v>
      </c>
      <c r="F96" s="5" t="s">
        <v>1243</v>
      </c>
      <c r="G96" s="7">
        <v>3</v>
      </c>
      <c r="H96"/>
      <c r="I96" s="7">
        <v>4</v>
      </c>
      <c r="J96" s="5" t="s">
        <v>1572</v>
      </c>
      <c r="K96" s="7">
        <v>3</v>
      </c>
      <c r="L96" s="7" t="s">
        <v>1886</v>
      </c>
      <c r="M96" s="147"/>
      <c r="N96" s="148"/>
      <c r="O96" s="148"/>
      <c r="P96" s="50"/>
      <c r="Q96" s="52"/>
      <c r="R96" s="147"/>
      <c r="S96" s="148"/>
      <c r="T96" s="148"/>
      <c r="U96" s="50"/>
      <c r="V96" s="52"/>
      <c r="W96" s="106">
        <f>IF(R96&lt;&gt;"",R96,IF(M96&lt;&gt;"",M96,IF(I96&lt;&gt;"",I96,IF(E96&lt;&gt;"",E96,""))))</f>
        <v>4</v>
      </c>
      <c r="X96" s="27">
        <f>IF(U96&lt;&gt;"",U96,IF(P96&lt;&gt;"",P96,IF(K96&lt;&gt;"",K96,IF(H96&lt;&gt;"",H96,IF(G96&lt;&gt;"",G96,"")))))</f>
        <v>3</v>
      </c>
    </row>
    <row r="97" spans="1:24" s="1" customFormat="1">
      <c r="A97" s="139"/>
      <c r="E97" s="139"/>
      <c r="G97" s="139"/>
      <c r="H97"/>
      <c r="I97"/>
      <c r="J97"/>
      <c r="K97"/>
      <c r="L97"/>
      <c r="M97" s="146"/>
      <c r="N97" s="146"/>
      <c r="O97" s="146"/>
      <c r="P97" s="146"/>
      <c r="Q97" s="146"/>
      <c r="R97" s="146"/>
      <c r="S97" s="146"/>
      <c r="T97" s="146"/>
      <c r="U97" s="146"/>
      <c r="V97" s="146"/>
      <c r="W97"/>
    </row>
    <row r="98" spans="1:24" ht="221">
      <c r="A98" s="3">
        <v>279</v>
      </c>
      <c r="B98" s="5" t="s">
        <v>302</v>
      </c>
      <c r="C98" s="5" t="s">
        <v>494</v>
      </c>
      <c r="D98" s="5" t="s">
        <v>489</v>
      </c>
      <c r="E98" s="7">
        <v>3</v>
      </c>
      <c r="F98" s="5" t="s">
        <v>1244</v>
      </c>
      <c r="G98" s="7">
        <v>2</v>
      </c>
      <c r="H98"/>
      <c r="I98" s="7">
        <v>3</v>
      </c>
      <c r="J98" s="5" t="s">
        <v>1573</v>
      </c>
      <c r="K98" s="7">
        <v>3</v>
      </c>
      <c r="L98"/>
      <c r="M98" s="147"/>
      <c r="N98" s="148"/>
      <c r="O98" s="148"/>
      <c r="P98" s="50"/>
      <c r="Q98" s="52"/>
      <c r="R98" s="147"/>
      <c r="S98" s="148"/>
      <c r="T98" s="148"/>
      <c r="U98" s="50"/>
      <c r="V98" s="52"/>
      <c r="W98" s="106">
        <f>IF(R98&lt;&gt;"",R98,IF(M98&lt;&gt;"",M98,IF(I98&lt;&gt;"",I98,IF(E98&lt;&gt;"",E98,""))))</f>
        <v>3</v>
      </c>
      <c r="X98" s="27">
        <f>IF(U98&lt;&gt;"",U98,IF(P98&lt;&gt;"",P98,IF(K98&lt;&gt;"",K98,IF(H98&lt;&gt;"",H98,IF(G98&lt;&gt;"",G98,"")))))</f>
        <v>3</v>
      </c>
    </row>
    <row r="99" spans="1:24" ht="68">
      <c r="A99" s="3">
        <v>280</v>
      </c>
      <c r="B99" s="5" t="s">
        <v>303</v>
      </c>
      <c r="C99" s="5" t="s">
        <v>495</v>
      </c>
      <c r="D99" s="5" t="s">
        <v>489</v>
      </c>
      <c r="E99" s="7">
        <v>3</v>
      </c>
      <c r="F99" s="5" t="s">
        <v>1245</v>
      </c>
      <c r="G99" s="7">
        <v>3</v>
      </c>
      <c r="H99"/>
      <c r="I99"/>
      <c r="J99"/>
      <c r="K99"/>
      <c r="L99"/>
      <c r="M99" s="147"/>
      <c r="N99" s="148"/>
      <c r="O99" s="148"/>
      <c r="P99" s="50"/>
      <c r="Q99" s="52"/>
      <c r="R99" s="147"/>
      <c r="S99" s="148"/>
      <c r="T99" s="148"/>
      <c r="U99" s="50"/>
      <c r="V99" s="52"/>
      <c r="W99" s="106">
        <f>IF(R99&lt;&gt;"",R99,IF(M99&lt;&gt;"",M99,IF(I99&lt;&gt;"",I99,IF(E99&lt;&gt;"",E99,""))))</f>
        <v>3</v>
      </c>
      <c r="X99" s="27">
        <f>IF(U99&lt;&gt;"",U99,IF(P99&lt;&gt;"",P99,IF(K99&lt;&gt;"",K99,IF(H99&lt;&gt;"",H99,IF(G99&lt;&gt;"",G99,"")))))</f>
        <v>3</v>
      </c>
    </row>
    <row r="100" spans="1:24" ht="272">
      <c r="A100" s="3">
        <v>281</v>
      </c>
      <c r="B100" s="5" t="s">
        <v>304</v>
      </c>
      <c r="C100" s="5" t="s">
        <v>496</v>
      </c>
      <c r="D100" s="5" t="s">
        <v>489</v>
      </c>
      <c r="E100" s="7">
        <v>3</v>
      </c>
      <c r="F100" s="5" t="s">
        <v>1246</v>
      </c>
      <c r="G100" s="7">
        <v>2</v>
      </c>
      <c r="H100"/>
      <c r="I100" s="7">
        <v>3</v>
      </c>
      <c r="J100" s="5" t="s">
        <v>1574</v>
      </c>
      <c r="K100" s="7">
        <v>3</v>
      </c>
      <c r="L100" s="7" t="s">
        <v>1887</v>
      </c>
      <c r="M100" s="147"/>
      <c r="N100" s="148"/>
      <c r="O100" s="148"/>
      <c r="P100" s="50"/>
      <c r="Q100" s="52"/>
      <c r="R100" s="147"/>
      <c r="S100" s="148"/>
      <c r="T100" s="148"/>
      <c r="U100" s="50"/>
      <c r="V100" s="52"/>
      <c r="W100" s="106">
        <f>IF(R100&lt;&gt;"",R100,IF(M100&lt;&gt;"",M100,IF(I100&lt;&gt;"",I100,IF(E100&lt;&gt;"",E100,""))))</f>
        <v>3</v>
      </c>
      <c r="X100" s="27">
        <f>IF(U100&lt;&gt;"",U100,IF(P100&lt;&gt;"",P100,IF(K100&lt;&gt;"",K100,IF(H100&lt;&gt;"",H100,IF(G100&lt;&gt;"",G100,"")))))</f>
        <v>3</v>
      </c>
    </row>
    <row r="101" spans="1:24" ht="51">
      <c r="A101" s="3">
        <v>282</v>
      </c>
      <c r="B101" s="5" t="s">
        <v>305</v>
      </c>
      <c r="C101" s="5" t="s">
        <v>497</v>
      </c>
      <c r="D101" s="5" t="s">
        <v>489</v>
      </c>
      <c r="E101" s="7">
        <v>2</v>
      </c>
      <c r="F101" s="5" t="s">
        <v>1247</v>
      </c>
      <c r="G101" s="7">
        <v>1</v>
      </c>
      <c r="H101"/>
      <c r="I101"/>
      <c r="J101"/>
      <c r="K101"/>
      <c r="L101"/>
      <c r="M101" s="147"/>
      <c r="N101" s="148"/>
      <c r="O101" s="148"/>
      <c r="P101" s="50"/>
      <c r="Q101" s="52"/>
      <c r="R101" s="147"/>
      <c r="S101" s="148"/>
      <c r="T101" s="148"/>
      <c r="U101" s="50"/>
      <c r="V101" s="52"/>
      <c r="W101" s="106">
        <f>IF(R101&lt;&gt;"",R101,IF(M101&lt;&gt;"",M101,IF(I101&lt;&gt;"",I101,IF(E101&lt;&gt;"",E101,""))))</f>
        <v>2</v>
      </c>
      <c r="X101" s="27">
        <f>IF(U101&lt;&gt;"",U101,IF(P101&lt;&gt;"",P101,IF(K101&lt;&gt;"",K101,IF(H101&lt;&gt;"",H101,IF(G101&lt;&gt;"",G101,"")))))</f>
        <v>1</v>
      </c>
    </row>
    <row r="102" spans="1:24" s="1" customFormat="1">
      <c r="A102" s="139"/>
      <c r="E102" s="139"/>
      <c r="G102" s="139"/>
      <c r="H102"/>
      <c r="I102"/>
      <c r="J102"/>
      <c r="K102"/>
      <c r="L102"/>
      <c r="M102" s="146"/>
      <c r="N102" s="146"/>
      <c r="O102" s="146"/>
      <c r="P102" s="146"/>
      <c r="Q102" s="146"/>
      <c r="R102" s="146"/>
      <c r="S102" s="146"/>
      <c r="T102" s="146"/>
      <c r="U102" s="146"/>
      <c r="V102" s="146"/>
      <c r="W102"/>
    </row>
    <row r="103" spans="1:24" ht="306">
      <c r="A103" s="3">
        <v>283</v>
      </c>
      <c r="B103" s="5" t="s">
        <v>306</v>
      </c>
      <c r="C103" s="5" t="s">
        <v>498</v>
      </c>
      <c r="D103" s="5" t="s">
        <v>489</v>
      </c>
      <c r="E103" s="7">
        <v>4</v>
      </c>
      <c r="F103" s="5" t="s">
        <v>1248</v>
      </c>
      <c r="G103" s="7">
        <v>3</v>
      </c>
      <c r="H103"/>
      <c r="I103" s="7">
        <v>4</v>
      </c>
      <c r="J103" s="5" t="s">
        <v>1575</v>
      </c>
      <c r="K103" s="7">
        <v>3</v>
      </c>
      <c r="L103" s="7" t="s">
        <v>1888</v>
      </c>
      <c r="M103" s="147"/>
      <c r="N103" s="148"/>
      <c r="O103" s="148"/>
      <c r="P103" s="50"/>
      <c r="Q103" s="52"/>
      <c r="R103" s="147"/>
      <c r="S103" s="148"/>
      <c r="T103" s="148"/>
      <c r="U103" s="50"/>
      <c r="V103" s="52"/>
      <c r="W103" s="106">
        <f>IF(R103&lt;&gt;"",R103,IF(M103&lt;&gt;"",M103,IF(I103&lt;&gt;"",I103,IF(E103&lt;&gt;"",E103,""))))</f>
        <v>4</v>
      </c>
      <c r="X103" s="27">
        <f>IF(U103&lt;&gt;"",U103,IF(P103&lt;&gt;"",P103,IF(K103&lt;&gt;"",K103,IF(H103&lt;&gt;"",H103,IF(G103&lt;&gt;"",G103,"")))))</f>
        <v>3</v>
      </c>
    </row>
    <row r="104" spans="1:24" ht="306">
      <c r="A104" s="3">
        <v>284</v>
      </c>
      <c r="B104" s="5" t="s">
        <v>307</v>
      </c>
      <c r="C104" s="5" t="s">
        <v>499</v>
      </c>
      <c r="D104" s="5" t="s">
        <v>489</v>
      </c>
      <c r="E104" s="7">
        <v>4</v>
      </c>
      <c r="F104" s="5" t="s">
        <v>1249</v>
      </c>
      <c r="G104" s="7">
        <v>2</v>
      </c>
      <c r="H104"/>
      <c r="I104" s="7">
        <v>3</v>
      </c>
      <c r="J104" s="5" t="s">
        <v>1576</v>
      </c>
      <c r="K104" s="7">
        <v>2</v>
      </c>
      <c r="L104" s="7" t="s">
        <v>1889</v>
      </c>
      <c r="M104" s="147"/>
      <c r="N104" s="148"/>
      <c r="O104" s="148"/>
      <c r="P104" s="50"/>
      <c r="Q104" s="52"/>
      <c r="R104" s="147"/>
      <c r="S104" s="148"/>
      <c r="T104" s="148"/>
      <c r="U104" s="50"/>
      <c r="V104" s="52"/>
      <c r="W104" s="106">
        <f>IF(R104&lt;&gt;"",R104,IF(M104&lt;&gt;"",M104,IF(I104&lt;&gt;"",I104,IF(E104&lt;&gt;"",E104,""))))</f>
        <v>3</v>
      </c>
      <c r="X104" s="27">
        <f>IF(U104&lt;&gt;"",U104,IF(P104&lt;&gt;"",P104,IF(K104&lt;&gt;"",K104,IF(H104&lt;&gt;"",H104,IF(G104&lt;&gt;"",G104,"")))))</f>
        <v>2</v>
      </c>
    </row>
    <row r="105" spans="1:24" ht="204">
      <c r="A105" s="3">
        <v>285</v>
      </c>
      <c r="B105" s="5" t="s">
        <v>308</v>
      </c>
      <c r="C105" s="5" t="s">
        <v>500</v>
      </c>
      <c r="D105" s="5" t="s">
        <v>489</v>
      </c>
      <c r="E105" s="7">
        <v>1</v>
      </c>
      <c r="F105" s="5" t="s">
        <v>1250</v>
      </c>
      <c r="G105" s="7">
        <v>1</v>
      </c>
      <c r="H105"/>
      <c r="I105" s="7">
        <v>2</v>
      </c>
      <c r="J105" s="5" t="s">
        <v>1577</v>
      </c>
      <c r="K105" s="7">
        <v>1.5</v>
      </c>
      <c r="L105" s="7" t="s">
        <v>1890</v>
      </c>
      <c r="M105" s="147"/>
      <c r="N105" s="148"/>
      <c r="O105" s="148"/>
      <c r="P105" s="50"/>
      <c r="Q105" s="52"/>
      <c r="R105" s="147"/>
      <c r="S105" s="148"/>
      <c r="T105" s="148"/>
      <c r="U105" s="50"/>
      <c r="V105" s="52"/>
      <c r="W105" s="106">
        <f>IF(R105&lt;&gt;"",R105,IF(M105&lt;&gt;"",M105,IF(I105&lt;&gt;"",I105,IF(E105&lt;&gt;"",E105,""))))</f>
        <v>2</v>
      </c>
      <c r="X105" s="27">
        <f>IF(U105&lt;&gt;"",U105,IF(P105&lt;&gt;"",P105,IF(K105&lt;&gt;"",K105,IF(H105&lt;&gt;"",H105,IF(G105&lt;&gt;"",G105,"")))))</f>
        <v>1.5</v>
      </c>
    </row>
    <row r="106" spans="1:24" s="1" customFormat="1">
      <c r="A106" s="139"/>
      <c r="E106" s="139"/>
      <c r="G106" s="139"/>
      <c r="H106"/>
      <c r="I106"/>
      <c r="J106"/>
      <c r="K106"/>
      <c r="L106"/>
      <c r="M106" s="146"/>
      <c r="N106" s="146"/>
      <c r="O106" s="146"/>
      <c r="P106" s="146"/>
      <c r="Q106" s="146"/>
      <c r="R106" s="146"/>
      <c r="S106" s="146"/>
      <c r="T106" s="146"/>
      <c r="U106" s="146"/>
      <c r="V106" s="146"/>
      <c r="W106"/>
    </row>
    <row r="107" spans="1:24" ht="68">
      <c r="A107" s="3">
        <v>286</v>
      </c>
      <c r="B107" s="5" t="s">
        <v>309</v>
      </c>
      <c r="C107" s="5" t="s">
        <v>501</v>
      </c>
      <c r="D107" s="5" t="s">
        <v>489</v>
      </c>
      <c r="E107" s="7">
        <v>3</v>
      </c>
      <c r="F107" s="5" t="s">
        <v>1251</v>
      </c>
      <c r="G107" s="7">
        <v>3</v>
      </c>
      <c r="H107"/>
      <c r="I107"/>
      <c r="J107"/>
      <c r="K107"/>
      <c r="L107"/>
      <c r="M107" s="147"/>
      <c r="N107" s="148"/>
      <c r="O107" s="148"/>
      <c r="P107" s="50"/>
      <c r="Q107" s="52"/>
      <c r="R107" s="147"/>
      <c r="S107" s="148"/>
      <c r="T107" s="148"/>
      <c r="U107" s="50"/>
      <c r="V107" s="52"/>
      <c r="W107" s="106">
        <f>IF(R107&lt;&gt;"",R107,IF(M107&lt;&gt;"",M107,IF(I107&lt;&gt;"",I107,IF(E107&lt;&gt;"",E107,""))))</f>
        <v>3</v>
      </c>
      <c r="X107" s="27">
        <f>IF(U107&lt;&gt;"",U107,IF(P107&lt;&gt;"",P107,IF(K107&lt;&gt;"",K107,IF(H107&lt;&gt;"",H107,IF(G107&lt;&gt;"",G107,"")))))</f>
        <v>3</v>
      </c>
    </row>
    <row r="108" spans="1:24" ht="187">
      <c r="A108" s="3">
        <v>287</v>
      </c>
      <c r="B108" s="5" t="s">
        <v>310</v>
      </c>
      <c r="C108" s="5" t="s">
        <v>502</v>
      </c>
      <c r="D108" s="5" t="s">
        <v>489</v>
      </c>
      <c r="E108" s="7">
        <v>4</v>
      </c>
      <c r="F108" s="5" t="s">
        <v>1252</v>
      </c>
      <c r="G108" s="7">
        <v>3</v>
      </c>
      <c r="H108"/>
      <c r="I108" s="7">
        <v>4</v>
      </c>
      <c r="J108" s="5" t="s">
        <v>1578</v>
      </c>
      <c r="K108" s="7">
        <v>4</v>
      </c>
      <c r="L108" s="7" t="s">
        <v>1891</v>
      </c>
      <c r="M108" s="147"/>
      <c r="N108" s="148"/>
      <c r="O108" s="148"/>
      <c r="P108" s="50"/>
      <c r="Q108" s="52"/>
      <c r="R108" s="147"/>
      <c r="S108" s="148"/>
      <c r="T108" s="148"/>
      <c r="U108" s="50"/>
      <c r="V108" s="52"/>
      <c r="W108" s="106">
        <f>IF(R108&lt;&gt;"",R108,IF(M108&lt;&gt;"",M108,IF(I108&lt;&gt;"",I108,IF(E108&lt;&gt;"",E108,""))))</f>
        <v>4</v>
      </c>
      <c r="X108" s="27">
        <f>IF(U108&lt;&gt;"",U108,IF(P108&lt;&gt;"",P108,IF(K108&lt;&gt;"",K108,IF(H108&lt;&gt;"",H108,IF(G108&lt;&gt;"",G108,"")))))</f>
        <v>4</v>
      </c>
    </row>
    <row r="109" spans="1:24" ht="51">
      <c r="A109" s="3">
        <v>288</v>
      </c>
      <c r="B109" s="5" t="s">
        <v>311</v>
      </c>
      <c r="C109" s="5" t="s">
        <v>503</v>
      </c>
      <c r="D109" s="5" t="s">
        <v>489</v>
      </c>
      <c r="E109" s="7">
        <v>4</v>
      </c>
      <c r="F109" s="5" t="s">
        <v>1253</v>
      </c>
      <c r="G109" s="7">
        <v>3</v>
      </c>
      <c r="H109"/>
      <c r="I109"/>
      <c r="J109"/>
      <c r="K109"/>
      <c r="L109"/>
      <c r="M109" s="147"/>
      <c r="N109" s="148"/>
      <c r="O109" s="148"/>
      <c r="P109" s="50"/>
      <c r="Q109" s="52"/>
      <c r="R109" s="147"/>
      <c r="S109" s="148"/>
      <c r="T109" s="148"/>
      <c r="U109" s="50"/>
      <c r="V109" s="52"/>
      <c r="W109" s="106">
        <f>IF(R109&lt;&gt;"",R109,IF(M109&lt;&gt;"",M109,IF(I109&lt;&gt;"",I109,IF(E109&lt;&gt;"",E109,""))))</f>
        <v>4</v>
      </c>
      <c r="X109" s="27">
        <f>IF(U109&lt;&gt;"",U109,IF(P109&lt;&gt;"",P109,IF(K109&lt;&gt;"",K109,IF(H109&lt;&gt;"",H109,IF(G109&lt;&gt;"",G109,"")))))</f>
        <v>3</v>
      </c>
    </row>
    <row r="110" spans="1:24" s="1" customFormat="1">
      <c r="A110" s="139"/>
      <c r="E110" s="139"/>
      <c r="G110" s="139"/>
      <c r="H110"/>
      <c r="I110"/>
      <c r="J110"/>
      <c r="K110"/>
      <c r="L110"/>
      <c r="M110" s="146"/>
      <c r="N110" s="146"/>
      <c r="O110" s="146"/>
      <c r="P110" s="146"/>
      <c r="Q110" s="146"/>
      <c r="R110" s="146"/>
      <c r="S110" s="146"/>
      <c r="T110" s="146"/>
      <c r="U110" s="146"/>
      <c r="V110" s="146"/>
      <c r="W110"/>
    </row>
    <row r="111" spans="1:24" ht="119">
      <c r="A111" s="3">
        <v>289</v>
      </c>
      <c r="B111" s="5" t="s">
        <v>312</v>
      </c>
      <c r="C111" s="5" t="s">
        <v>504</v>
      </c>
      <c r="D111" s="5" t="s">
        <v>489</v>
      </c>
      <c r="E111" s="7">
        <v>4</v>
      </c>
      <c r="F111" s="5" t="s">
        <v>1254</v>
      </c>
      <c r="G111" s="7">
        <v>3</v>
      </c>
      <c r="H111"/>
      <c r="I111"/>
      <c r="J111"/>
      <c r="K111"/>
      <c r="L111"/>
      <c r="M111" s="147"/>
      <c r="N111" s="148"/>
      <c r="O111" s="148"/>
      <c r="P111" s="50"/>
      <c r="Q111" s="52"/>
      <c r="R111" s="147"/>
      <c r="S111" s="148"/>
      <c r="T111" s="148"/>
      <c r="U111" s="50"/>
      <c r="V111" s="52"/>
      <c r="W111" s="106">
        <f>IF(R111&lt;&gt;"",R111,IF(M111&lt;&gt;"",M111,IF(I111&lt;&gt;"",I111,IF(E111&lt;&gt;"",E111,""))))</f>
        <v>4</v>
      </c>
      <c r="X111" s="27">
        <f>IF(U111&lt;&gt;"",U111,IF(P111&lt;&gt;"",P111,IF(K111&lt;&gt;"",K111,IF(H111&lt;&gt;"",H111,IF(G111&lt;&gt;"",G111,"")))))</f>
        <v>3</v>
      </c>
    </row>
    <row r="112" spans="1:24">
      <c r="H112"/>
      <c r="I112"/>
      <c r="J112"/>
      <c r="K112"/>
      <c r="L112"/>
      <c r="M112" s="146"/>
      <c r="N112" s="146"/>
      <c r="O112" s="146"/>
      <c r="P112" s="146"/>
      <c r="Q112" s="146"/>
      <c r="R112" s="146"/>
      <c r="S112" s="146"/>
      <c r="T112" s="146"/>
      <c r="U112" s="146"/>
      <c r="V112" s="146"/>
      <c r="X112" s="1"/>
    </row>
    <row r="113" spans="1:24">
      <c r="H113"/>
      <c r="I113"/>
      <c r="J113"/>
      <c r="K113"/>
      <c r="L113"/>
      <c r="M113" s="146"/>
      <c r="N113" s="146"/>
      <c r="O113" s="146"/>
      <c r="P113" s="146"/>
      <c r="Q113" s="146"/>
      <c r="R113" s="146"/>
      <c r="S113" s="146"/>
      <c r="T113" s="146"/>
      <c r="U113" s="146"/>
      <c r="V113" s="146"/>
      <c r="X113" s="1"/>
    </row>
    <row r="114" spans="1:24">
      <c r="H114"/>
      <c r="I114"/>
      <c r="J114"/>
      <c r="K114"/>
      <c r="L114"/>
      <c r="M114" s="146"/>
      <c r="N114" s="146"/>
      <c r="O114" s="146"/>
      <c r="P114" s="146"/>
      <c r="Q114" s="146"/>
      <c r="R114" s="146"/>
      <c r="S114" s="146"/>
      <c r="T114" s="146"/>
      <c r="U114" s="146"/>
      <c r="V114" s="146"/>
      <c r="X114" s="1"/>
    </row>
    <row r="115" spans="1:24" ht="17">
      <c r="B115" s="4" t="s">
        <v>421</v>
      </c>
      <c r="H115"/>
      <c r="I115"/>
      <c r="J115"/>
      <c r="K115"/>
      <c r="L115"/>
      <c r="M115" s="146"/>
      <c r="N115" s="146"/>
      <c r="O115" s="146"/>
      <c r="P115" s="146"/>
      <c r="Q115" s="146"/>
      <c r="R115" s="146"/>
      <c r="S115" s="146"/>
      <c r="T115" s="146"/>
      <c r="U115" s="146"/>
      <c r="V115" s="146"/>
      <c r="X115" s="1"/>
    </row>
    <row r="116" spans="1:24" ht="85">
      <c r="A116" s="3">
        <v>290</v>
      </c>
      <c r="B116" s="5" t="s">
        <v>313</v>
      </c>
      <c r="C116" s="5" t="s">
        <v>505</v>
      </c>
      <c r="D116" s="5" t="s">
        <v>506</v>
      </c>
      <c r="E116" s="7">
        <v>3</v>
      </c>
      <c r="F116" s="5" t="s">
        <v>1255</v>
      </c>
      <c r="G116" s="7">
        <v>3</v>
      </c>
      <c r="H116"/>
      <c r="I116"/>
      <c r="J116"/>
      <c r="K116"/>
      <c r="L116"/>
      <c r="M116" s="147"/>
      <c r="N116" s="148"/>
      <c r="O116" s="148"/>
      <c r="P116" s="50"/>
      <c r="Q116" s="52"/>
      <c r="R116" s="147"/>
      <c r="S116" s="148"/>
      <c r="T116" s="148"/>
      <c r="U116" s="50"/>
      <c r="V116" s="52"/>
      <c r="W116" s="106">
        <f>IF(R116&lt;&gt;"",R116,IF(M116&lt;&gt;"",M116,IF(I116&lt;&gt;"",I116,IF(E116&lt;&gt;"",E116,""))))</f>
        <v>3</v>
      </c>
      <c r="X116" s="27">
        <f>IF(U116&lt;&gt;"",U116,IF(P116&lt;&gt;"",P116,IF(K116&lt;&gt;"",K116,IF(H116&lt;&gt;"",H116,IF(G116&lt;&gt;"",G116,"")))))</f>
        <v>3</v>
      </c>
    </row>
    <row r="117" spans="1:24" ht="187">
      <c r="A117" s="3">
        <v>291</v>
      </c>
      <c r="B117" s="5" t="s">
        <v>314</v>
      </c>
      <c r="C117" s="5" t="s">
        <v>507</v>
      </c>
      <c r="D117" s="5" t="s">
        <v>508</v>
      </c>
      <c r="E117" s="7">
        <v>4</v>
      </c>
      <c r="F117" s="5" t="s">
        <v>1256</v>
      </c>
      <c r="G117" s="7">
        <v>3</v>
      </c>
      <c r="H117"/>
      <c r="I117" s="7">
        <v>4</v>
      </c>
      <c r="J117" s="5" t="s">
        <v>1579</v>
      </c>
      <c r="K117" s="7">
        <v>3</v>
      </c>
      <c r="L117" s="7" t="s">
        <v>1892</v>
      </c>
      <c r="M117" s="147"/>
      <c r="N117" s="148"/>
      <c r="O117" s="148"/>
      <c r="P117" s="50"/>
      <c r="Q117" s="52"/>
      <c r="R117" s="147"/>
      <c r="S117" s="148"/>
      <c r="T117" s="148"/>
      <c r="U117" s="50"/>
      <c r="V117" s="52"/>
      <c r="W117" s="106">
        <f>IF(R117&lt;&gt;"",R117,IF(M117&lt;&gt;"",M117,IF(I117&lt;&gt;"",I117,IF(E117&lt;&gt;"",E117,""))))</f>
        <v>4</v>
      </c>
      <c r="X117" s="27">
        <f>IF(U117&lt;&gt;"",U117,IF(P117&lt;&gt;"",P117,IF(K117&lt;&gt;"",K117,IF(H117&lt;&gt;"",H117,IF(G117&lt;&gt;"",G117,"")))))</f>
        <v>3</v>
      </c>
    </row>
    <row r="118" spans="1:24" ht="119">
      <c r="A118" s="3">
        <v>292</v>
      </c>
      <c r="B118" s="5" t="s">
        <v>281</v>
      </c>
      <c r="C118" s="5" t="s">
        <v>509</v>
      </c>
      <c r="D118" s="5" t="s">
        <v>510</v>
      </c>
      <c r="E118" s="7">
        <v>3</v>
      </c>
      <c r="F118" s="5" t="s">
        <v>1257</v>
      </c>
      <c r="G118" s="7">
        <v>3</v>
      </c>
      <c r="H118"/>
      <c r="L118"/>
      <c r="M118" s="147"/>
      <c r="N118" s="148"/>
      <c r="O118" s="148"/>
      <c r="P118" s="50"/>
      <c r="Q118" s="52"/>
      <c r="R118" s="147"/>
      <c r="S118" s="148"/>
      <c r="T118" s="148"/>
      <c r="U118" s="50"/>
      <c r="V118" s="52"/>
      <c r="W118" s="106">
        <f>IF(R118&lt;&gt;"",R118,IF(M118&lt;&gt;"",M118,IF(I118&lt;&gt;"",I118,IF(E118&lt;&gt;"",E118,""))))</f>
        <v>3</v>
      </c>
      <c r="X118" s="27">
        <f>IF(U118&lt;&gt;"",U118,IF(P118&lt;&gt;"",P118,IF(K118&lt;&gt;"",K118,IF(H118&lt;&gt;"",H118,IF(G118&lt;&gt;"",G118,"")))))</f>
        <v>3</v>
      </c>
    </row>
    <row r="119" spans="1:24" s="1" customFormat="1">
      <c r="A119" s="139"/>
      <c r="E119" s="139"/>
      <c r="G119" s="139"/>
      <c r="H119"/>
      <c r="I119"/>
      <c r="J119"/>
      <c r="K119"/>
      <c r="L119"/>
      <c r="M119" s="146"/>
      <c r="N119" s="146"/>
      <c r="O119" s="146"/>
      <c r="P119" s="146"/>
      <c r="Q119" s="146"/>
      <c r="R119" s="146"/>
      <c r="S119" s="146"/>
      <c r="T119" s="146"/>
      <c r="U119" s="146"/>
      <c r="V119" s="146"/>
      <c r="W119"/>
    </row>
    <row r="120" spans="1:24" s="159" customFormat="1" ht="272">
      <c r="A120" s="74">
        <v>293</v>
      </c>
      <c r="B120" s="154" t="s">
        <v>315</v>
      </c>
      <c r="C120" s="154" t="s">
        <v>511</v>
      </c>
      <c r="D120" s="154" t="s">
        <v>512</v>
      </c>
      <c r="E120" s="155">
        <v>3</v>
      </c>
      <c r="F120" s="154" t="s">
        <v>1258</v>
      </c>
      <c r="G120" s="155">
        <v>2</v>
      </c>
      <c r="H120" s="155">
        <v>3</v>
      </c>
      <c r="I120" s="155">
        <v>3</v>
      </c>
      <c r="J120" s="154" t="s">
        <v>1580</v>
      </c>
      <c r="K120" s="155">
        <v>3</v>
      </c>
      <c r="L120" s="155" t="s">
        <v>1893</v>
      </c>
      <c r="M120" s="157">
        <v>4</v>
      </c>
      <c r="N120" s="158" t="s">
        <v>2031</v>
      </c>
      <c r="O120" s="158"/>
      <c r="P120" s="157">
        <v>3.5</v>
      </c>
      <c r="Q120" s="158" t="s">
        <v>2057</v>
      </c>
      <c r="R120" s="157"/>
      <c r="S120" s="158" t="s">
        <v>2082</v>
      </c>
      <c r="T120" s="158"/>
      <c r="U120" s="157"/>
      <c r="V120" s="158"/>
      <c r="W120" s="155">
        <f>IF(R120&lt;&gt;"",R120,IF(M120&lt;&gt;"",M120,IF(I120&lt;&gt;"",I120,IF(E120&lt;&gt;"",E120,""))))</f>
        <v>4</v>
      </c>
      <c r="X120" s="155">
        <f>IF(U120&lt;&gt;"",U120,IF(P120&lt;&gt;"",P120,IF(K120&lt;&gt;"",K120,IF(H120&lt;&gt;"",H120,IF(G120&lt;&gt;"",G120,"")))))</f>
        <v>3.5</v>
      </c>
    </row>
    <row r="121" spans="1:24" ht="85">
      <c r="A121" s="3">
        <v>294</v>
      </c>
      <c r="B121" s="5" t="s">
        <v>32</v>
      </c>
      <c r="C121" s="5" t="s">
        <v>513</v>
      </c>
      <c r="D121" s="5" t="s">
        <v>514</v>
      </c>
      <c r="E121" s="7">
        <v>2</v>
      </c>
      <c r="F121" s="5" t="s">
        <v>1259</v>
      </c>
      <c r="G121" s="7">
        <v>2</v>
      </c>
      <c r="H121"/>
      <c r="I121"/>
      <c r="J121"/>
      <c r="K121"/>
      <c r="L121"/>
      <c r="M121" s="147"/>
      <c r="N121" s="148"/>
      <c r="O121" s="148"/>
      <c r="P121" s="50"/>
      <c r="Q121" s="52"/>
      <c r="R121" s="147"/>
      <c r="S121" s="148"/>
      <c r="T121" s="148"/>
      <c r="U121" s="50"/>
      <c r="V121" s="52"/>
      <c r="W121" s="106">
        <f>IF(R121&lt;&gt;"",R121,IF(M121&lt;&gt;"",M121,IF(I121&lt;&gt;"",I121,IF(E121&lt;&gt;"",E121,""))))</f>
        <v>2</v>
      </c>
      <c r="X121" s="27">
        <f>IF(U121&lt;&gt;"",U121,IF(P121&lt;&gt;"",P121,IF(K121&lt;&gt;"",K121,IF(H121&lt;&gt;"",H121,IF(G121&lt;&gt;"",G121,"")))))</f>
        <v>2</v>
      </c>
    </row>
    <row r="122" spans="1:24" ht="85">
      <c r="A122" s="3">
        <v>295</v>
      </c>
      <c r="B122" s="5" t="s">
        <v>316</v>
      </c>
      <c r="C122" s="5" t="s">
        <v>515</v>
      </c>
      <c r="D122" s="5" t="s">
        <v>516</v>
      </c>
      <c r="E122" s="7">
        <v>2</v>
      </c>
      <c r="F122" s="5" t="s">
        <v>1260</v>
      </c>
      <c r="G122" s="7">
        <v>2</v>
      </c>
      <c r="H122"/>
      <c r="I122"/>
      <c r="J122"/>
      <c r="K122"/>
      <c r="L122"/>
      <c r="M122" s="147"/>
      <c r="N122" s="148"/>
      <c r="O122" s="148"/>
      <c r="P122" s="50"/>
      <c r="Q122" s="52"/>
      <c r="R122" s="147"/>
      <c r="S122" s="148"/>
      <c r="T122" s="148"/>
      <c r="U122" s="50"/>
      <c r="V122" s="52"/>
      <c r="W122" s="106">
        <f>IF(R122&lt;&gt;"",R122,IF(M122&lt;&gt;"",M122,IF(I122&lt;&gt;"",I122,IF(E122&lt;&gt;"",E122,""))))</f>
        <v>2</v>
      </c>
      <c r="X122" s="27">
        <f>IF(U122&lt;&gt;"",U122,IF(P122&lt;&gt;"",P122,IF(K122&lt;&gt;"",K122,IF(H122&lt;&gt;"",H122,IF(G122&lt;&gt;"",G122,"")))))</f>
        <v>2</v>
      </c>
    </row>
    <row r="123" spans="1:24" s="1" customFormat="1">
      <c r="A123" s="139"/>
      <c r="E123" s="139"/>
      <c r="G123" s="139"/>
      <c r="H123"/>
      <c r="I123"/>
      <c r="J123"/>
      <c r="K123"/>
      <c r="L123"/>
      <c r="M123" s="146"/>
      <c r="N123" s="146"/>
      <c r="O123" s="146"/>
      <c r="P123" s="146"/>
      <c r="Q123" s="146"/>
      <c r="R123" s="146"/>
      <c r="S123" s="146"/>
      <c r="T123" s="146"/>
      <c r="U123" s="146"/>
      <c r="V123" s="146"/>
      <c r="W123"/>
    </row>
    <row r="124" spans="1:24" s="159" customFormat="1" ht="204">
      <c r="A124" s="74">
        <v>296</v>
      </c>
      <c r="B124" s="154" t="s">
        <v>317</v>
      </c>
      <c r="C124" s="154" t="s">
        <v>517</v>
      </c>
      <c r="D124" s="154" t="s">
        <v>518</v>
      </c>
      <c r="E124" s="155">
        <v>3</v>
      </c>
      <c r="F124" s="154" t="s">
        <v>1261</v>
      </c>
      <c r="G124" s="155">
        <v>3</v>
      </c>
      <c r="H124" s="156"/>
      <c r="I124" s="156"/>
      <c r="J124" s="156"/>
      <c r="K124" s="156"/>
      <c r="L124" s="156"/>
      <c r="M124" s="157">
        <v>4</v>
      </c>
      <c r="N124" s="158" t="s">
        <v>2032</v>
      </c>
      <c r="O124" s="158"/>
      <c r="P124" s="157">
        <v>3</v>
      </c>
      <c r="Q124" s="160" t="s">
        <v>2033</v>
      </c>
      <c r="R124" s="157"/>
      <c r="S124" s="158"/>
      <c r="T124" s="158"/>
      <c r="U124" s="157"/>
      <c r="V124" s="158"/>
      <c r="W124" s="155">
        <f>IF(R124&lt;&gt;"",R124,IF(M124&lt;&gt;"",M124,IF(I124&lt;&gt;"",I124,IF(E124&lt;&gt;"",E124,""))))</f>
        <v>4</v>
      </c>
      <c r="X124" s="155">
        <f>IF(U124&lt;&gt;"",U124,IF(P124&lt;&gt;"",P124,IF(K124&lt;&gt;"",K124,IF(H124&lt;&gt;"",H124,IF(G124&lt;&gt;"",G124,"")))))</f>
        <v>3</v>
      </c>
    </row>
    <row r="125" spans="1:24" s="159" customFormat="1" ht="85">
      <c r="A125" s="74">
        <v>297</v>
      </c>
      <c r="B125" s="154" t="s">
        <v>318</v>
      </c>
      <c r="C125" s="154" t="s">
        <v>519</v>
      </c>
      <c r="D125" s="154" t="s">
        <v>520</v>
      </c>
      <c r="E125" s="155">
        <v>2</v>
      </c>
      <c r="F125" s="154" t="s">
        <v>1262</v>
      </c>
      <c r="G125" s="155">
        <v>2</v>
      </c>
      <c r="H125" s="156"/>
      <c r="I125" s="156"/>
      <c r="J125" s="156"/>
      <c r="K125" s="156"/>
      <c r="L125" s="156"/>
      <c r="M125" s="157">
        <v>3</v>
      </c>
      <c r="N125" s="158" t="s">
        <v>1953</v>
      </c>
      <c r="O125" s="158"/>
      <c r="P125" s="157">
        <v>2</v>
      </c>
      <c r="Q125" s="160" t="s">
        <v>2033</v>
      </c>
      <c r="R125" s="157"/>
      <c r="S125" s="158"/>
      <c r="T125" s="158"/>
      <c r="U125" s="157"/>
      <c r="V125" s="158"/>
      <c r="W125" s="155">
        <f>IF(R125&lt;&gt;"",R125,IF(M125&lt;&gt;"",M125,IF(I125&lt;&gt;"",I125,IF(E125&lt;&gt;"",E125,""))))</f>
        <v>3</v>
      </c>
      <c r="X125" s="155">
        <f>IF(U125&lt;&gt;"",U125,IF(P125&lt;&gt;"",P125,IF(K125&lt;&gt;"",K125,IF(H125&lt;&gt;"",H125,IF(G125&lt;&gt;"",G125,"")))))</f>
        <v>2</v>
      </c>
    </row>
    <row r="126" spans="1:24" ht="153">
      <c r="A126" s="3">
        <v>298</v>
      </c>
      <c r="B126" s="5" t="s">
        <v>319</v>
      </c>
      <c r="C126" s="5" t="s">
        <v>521</v>
      </c>
      <c r="D126" s="5" t="s">
        <v>522</v>
      </c>
      <c r="E126" s="7">
        <v>1</v>
      </c>
      <c r="F126" s="5" t="s">
        <v>1263</v>
      </c>
      <c r="G126" s="7">
        <v>0</v>
      </c>
      <c r="H126"/>
      <c r="I126" s="7">
        <v>1</v>
      </c>
      <c r="J126" s="5" t="s">
        <v>1581</v>
      </c>
      <c r="K126" s="7">
        <v>1</v>
      </c>
      <c r="L126" s="7" t="s">
        <v>1894</v>
      </c>
      <c r="M126" s="147"/>
      <c r="N126" s="148"/>
      <c r="O126" s="148"/>
      <c r="P126" s="50"/>
      <c r="Q126" s="52"/>
      <c r="R126" s="147"/>
      <c r="S126" s="148"/>
      <c r="T126" s="148"/>
      <c r="U126" s="50"/>
      <c r="V126" s="52"/>
      <c r="W126" s="106">
        <f>IF(R126&lt;&gt;"",R126,IF(M126&lt;&gt;"",M126,IF(I126&lt;&gt;"",I126,IF(E126&lt;&gt;"",E126,""))))</f>
        <v>1</v>
      </c>
      <c r="X126" s="27">
        <f>IF(U126&lt;&gt;"",U126,IF(P126&lt;&gt;"",P126,IF(K126&lt;&gt;"",K126,IF(H126&lt;&gt;"",H126,IF(G126&lt;&gt;"",G126,"")))))</f>
        <v>1</v>
      </c>
    </row>
    <row r="127" spans="1:24" ht="102">
      <c r="A127" s="3">
        <v>299</v>
      </c>
      <c r="B127" s="5" t="s">
        <v>320</v>
      </c>
      <c r="C127" s="5" t="s">
        <v>523</v>
      </c>
      <c r="D127" s="5" t="s">
        <v>524</v>
      </c>
      <c r="E127" s="7">
        <v>3</v>
      </c>
      <c r="F127" s="5" t="s">
        <v>1264</v>
      </c>
      <c r="G127" s="7">
        <v>3</v>
      </c>
      <c r="H127"/>
      <c r="I127"/>
      <c r="J127"/>
      <c r="K127"/>
      <c r="L127"/>
      <c r="M127" s="147"/>
      <c r="N127" s="148"/>
      <c r="O127" s="148"/>
      <c r="P127" s="50"/>
      <c r="Q127" s="52"/>
      <c r="R127" s="147"/>
      <c r="S127" s="148"/>
      <c r="T127" s="148"/>
      <c r="U127" s="50"/>
      <c r="V127" s="52"/>
      <c r="W127" s="106">
        <f>IF(R127&lt;&gt;"",R127,IF(M127&lt;&gt;"",M127,IF(I127&lt;&gt;"",I127,IF(E127&lt;&gt;"",E127,""))))</f>
        <v>3</v>
      </c>
      <c r="X127" s="27">
        <f>IF(U127&lt;&gt;"",U127,IF(P127&lt;&gt;"",P127,IF(K127&lt;&gt;"",K127,IF(H127&lt;&gt;"",H127,IF(G127&lt;&gt;"",G127,"")))))</f>
        <v>3</v>
      </c>
    </row>
    <row r="128" spans="1:24" ht="68">
      <c r="A128" s="3">
        <v>300</v>
      </c>
      <c r="B128" s="5" t="s">
        <v>321</v>
      </c>
      <c r="C128" s="5" t="s">
        <v>525</v>
      </c>
      <c r="D128" s="5" t="s">
        <v>526</v>
      </c>
      <c r="E128" s="7">
        <v>2</v>
      </c>
      <c r="F128" s="5" t="s">
        <v>1265</v>
      </c>
      <c r="G128" s="7">
        <v>2</v>
      </c>
      <c r="H128"/>
      <c r="I128"/>
      <c r="J128"/>
      <c r="K128"/>
      <c r="L128"/>
      <c r="M128" s="147"/>
      <c r="N128" s="148"/>
      <c r="O128" s="148"/>
      <c r="P128" s="50"/>
      <c r="Q128" s="52"/>
      <c r="R128" s="147"/>
      <c r="S128" s="148"/>
      <c r="T128" s="148"/>
      <c r="U128" s="50"/>
      <c r="V128" s="52"/>
      <c r="W128" s="106">
        <f>IF(R128&lt;&gt;"",R128,IF(M128&lt;&gt;"",M128,IF(I128&lt;&gt;"",I128,IF(E128&lt;&gt;"",E128,""))))</f>
        <v>2</v>
      </c>
      <c r="X128" s="27">
        <f>IF(U128&lt;&gt;"",U128,IF(P128&lt;&gt;"",P128,IF(K128&lt;&gt;"",K128,IF(H128&lt;&gt;"",H128,IF(G128&lt;&gt;"",G128,"")))))</f>
        <v>2</v>
      </c>
    </row>
    <row r="129" spans="1:24" s="1" customFormat="1">
      <c r="A129" s="139"/>
      <c r="E129" s="139"/>
      <c r="G129" s="139"/>
      <c r="H129"/>
      <c r="I129"/>
      <c r="J129"/>
      <c r="K129"/>
      <c r="L129"/>
      <c r="M129" s="146"/>
      <c r="N129" s="146"/>
      <c r="O129" s="146"/>
      <c r="P129" s="146"/>
      <c r="Q129" s="146"/>
      <c r="R129" s="146"/>
      <c r="S129" s="146"/>
      <c r="T129" s="146"/>
      <c r="U129" s="146"/>
      <c r="V129" s="146"/>
      <c r="W129"/>
    </row>
    <row r="130" spans="1:24" ht="51">
      <c r="A130" s="3">
        <v>301</v>
      </c>
      <c r="B130" s="5" t="s">
        <v>322</v>
      </c>
      <c r="C130" s="5" t="s">
        <v>527</v>
      </c>
      <c r="D130" s="5" t="s">
        <v>528</v>
      </c>
      <c r="E130" s="7">
        <v>3</v>
      </c>
      <c r="F130" s="5" t="s">
        <v>1266</v>
      </c>
      <c r="G130" s="7">
        <v>3</v>
      </c>
      <c r="H130"/>
      <c r="I130"/>
      <c r="J130"/>
      <c r="K130"/>
      <c r="L130"/>
      <c r="M130" s="147"/>
      <c r="N130" s="148"/>
      <c r="O130" s="148"/>
      <c r="P130" s="50"/>
      <c r="Q130" s="52"/>
      <c r="R130" s="147"/>
      <c r="S130" s="148"/>
      <c r="T130" s="148"/>
      <c r="U130" s="50"/>
      <c r="V130" s="52"/>
      <c r="W130" s="106">
        <f>IF(R130&lt;&gt;"",R130,IF(M130&lt;&gt;"",M130,IF(I130&lt;&gt;"",I130,IF(E130&lt;&gt;"",E130,""))))</f>
        <v>3</v>
      </c>
      <c r="X130" s="27">
        <f>IF(U130&lt;&gt;"",U130,IF(P130&lt;&gt;"",P130,IF(K130&lt;&gt;"",K130,IF(H130&lt;&gt;"",H130,IF(G130&lt;&gt;"",G130,"")))))</f>
        <v>3</v>
      </c>
    </row>
    <row r="131" spans="1:24" ht="85">
      <c r="A131" s="3">
        <v>302</v>
      </c>
      <c r="B131" s="5" t="s">
        <v>323</v>
      </c>
      <c r="C131" s="5" t="s">
        <v>529</v>
      </c>
      <c r="D131" s="5" t="s">
        <v>530</v>
      </c>
      <c r="E131" s="7">
        <v>2</v>
      </c>
      <c r="F131" s="5" t="s">
        <v>1267</v>
      </c>
      <c r="G131" s="7">
        <v>2</v>
      </c>
      <c r="H131"/>
      <c r="I131"/>
      <c r="J131"/>
      <c r="K131"/>
      <c r="L131"/>
      <c r="M131" s="147"/>
      <c r="N131" s="148"/>
      <c r="O131" s="148"/>
      <c r="P131" s="50"/>
      <c r="Q131" s="52"/>
      <c r="R131" s="147"/>
      <c r="S131" s="148"/>
      <c r="T131" s="148"/>
      <c r="U131" s="50"/>
      <c r="V131" s="52"/>
      <c r="W131" s="106">
        <f>IF(R131&lt;&gt;"",R131,IF(M131&lt;&gt;"",M131,IF(I131&lt;&gt;"",I131,IF(E131&lt;&gt;"",E131,""))))</f>
        <v>2</v>
      </c>
      <c r="X131" s="27">
        <f>IF(U131&lt;&gt;"",U131,IF(P131&lt;&gt;"",P131,IF(K131&lt;&gt;"",K131,IF(H131&lt;&gt;"",H131,IF(G131&lt;&gt;"",G131,"")))))</f>
        <v>2</v>
      </c>
    </row>
    <row r="132" spans="1:24" ht="102">
      <c r="A132" s="3">
        <v>303</v>
      </c>
      <c r="B132" s="5" t="s">
        <v>324</v>
      </c>
      <c r="C132" s="5" t="s">
        <v>531</v>
      </c>
      <c r="D132" s="5" t="s">
        <v>532</v>
      </c>
      <c r="E132" s="7">
        <v>4</v>
      </c>
      <c r="F132" s="5" t="s">
        <v>1268</v>
      </c>
      <c r="G132" s="7">
        <v>3</v>
      </c>
      <c r="H132"/>
      <c r="I132"/>
      <c r="J132"/>
      <c r="K132"/>
      <c r="L132"/>
      <c r="M132" s="147"/>
      <c r="N132" s="148"/>
      <c r="O132" s="148"/>
      <c r="P132" s="50"/>
      <c r="Q132" s="52"/>
      <c r="R132" s="147"/>
      <c r="S132" s="148"/>
      <c r="T132" s="148"/>
      <c r="U132" s="50"/>
      <c r="V132" s="52"/>
      <c r="W132" s="106">
        <f>IF(R132&lt;&gt;"",R132,IF(M132&lt;&gt;"",M132,IF(I132&lt;&gt;"",I132,IF(E132&lt;&gt;"",E132,""))))</f>
        <v>4</v>
      </c>
      <c r="X132" s="27">
        <f>IF(U132&lt;&gt;"",U132,IF(P132&lt;&gt;"",P132,IF(K132&lt;&gt;"",K132,IF(H132&lt;&gt;"",H132,IF(G132&lt;&gt;"",G132,"")))))</f>
        <v>3</v>
      </c>
    </row>
    <row r="133" spans="1:24" ht="119">
      <c r="A133" s="3">
        <v>304</v>
      </c>
      <c r="B133" s="5" t="s">
        <v>325</v>
      </c>
      <c r="C133" s="5" t="s">
        <v>533</v>
      </c>
      <c r="D133" s="5" t="s">
        <v>534</v>
      </c>
      <c r="E133" s="7">
        <v>1</v>
      </c>
      <c r="F133" s="5" t="s">
        <v>1269</v>
      </c>
      <c r="G133" s="7">
        <v>1</v>
      </c>
      <c r="H133"/>
      <c r="I133"/>
      <c r="J133"/>
      <c r="K133"/>
      <c r="L133"/>
      <c r="M133" s="147"/>
      <c r="N133" s="148"/>
      <c r="O133" s="148"/>
      <c r="P133" s="50"/>
      <c r="Q133" s="52"/>
      <c r="R133" s="147"/>
      <c r="S133" s="148"/>
      <c r="T133" s="148"/>
      <c r="U133" s="50"/>
      <c r="V133" s="52"/>
      <c r="W133" s="106">
        <f>IF(R133&lt;&gt;"",R133,IF(M133&lt;&gt;"",M133,IF(I133&lt;&gt;"",I133,IF(E133&lt;&gt;"",E133,""))))</f>
        <v>1</v>
      </c>
      <c r="X133" s="27">
        <f>IF(U133&lt;&gt;"",U133,IF(P133&lt;&gt;"",P133,IF(K133&lt;&gt;"",K133,IF(H133&lt;&gt;"",H133,IF(G133&lt;&gt;"",G133,"")))))</f>
        <v>1</v>
      </c>
    </row>
    <row r="134" spans="1:24" s="1" customFormat="1">
      <c r="A134" s="139"/>
      <c r="E134" s="139"/>
      <c r="G134" s="139"/>
      <c r="H134"/>
      <c r="I134"/>
      <c r="J134"/>
      <c r="K134"/>
      <c r="L134"/>
      <c r="M134" s="146"/>
      <c r="N134" s="146"/>
      <c r="O134" s="146"/>
      <c r="P134" s="146"/>
      <c r="Q134" s="146"/>
      <c r="R134" s="146"/>
      <c r="S134" s="146"/>
      <c r="T134" s="146"/>
      <c r="U134" s="146"/>
      <c r="V134" s="146"/>
      <c r="W134"/>
    </row>
    <row r="135" spans="1:24" ht="323">
      <c r="A135" s="3">
        <v>305</v>
      </c>
      <c r="B135" s="5" t="s">
        <v>125</v>
      </c>
      <c r="C135" s="5" t="s">
        <v>535</v>
      </c>
      <c r="D135" s="5" t="s">
        <v>536</v>
      </c>
      <c r="E135" s="7">
        <v>3</v>
      </c>
      <c r="F135" s="5" t="s">
        <v>1270</v>
      </c>
      <c r="G135" s="7">
        <v>3</v>
      </c>
      <c r="H135"/>
      <c r="I135"/>
      <c r="J135"/>
      <c r="K135"/>
      <c r="L135"/>
      <c r="M135" s="147"/>
      <c r="N135" s="148"/>
      <c r="O135" s="148"/>
      <c r="P135" s="50"/>
      <c r="Q135" s="52"/>
      <c r="R135" s="147"/>
      <c r="S135" s="148"/>
      <c r="T135" s="148"/>
      <c r="U135" s="50">
        <v>4</v>
      </c>
      <c r="V135" s="52" t="s">
        <v>2089</v>
      </c>
      <c r="W135" s="106">
        <f>IF(R135&lt;&gt;"",R135,IF(M135&lt;&gt;"",M135,IF(I135&lt;&gt;"",I135,IF(E135&lt;&gt;"",E135,""))))</f>
        <v>3</v>
      </c>
      <c r="X135" s="27">
        <f>IF(U135&lt;&gt;"",U135,IF(P135&lt;&gt;"",P135,IF(K135&lt;&gt;"",K135,IF(H135&lt;&gt;"",H135,IF(G135&lt;&gt;"",G135,"")))))</f>
        <v>4</v>
      </c>
    </row>
    <row r="136" spans="1:24" ht="85">
      <c r="A136" s="3">
        <v>306</v>
      </c>
      <c r="B136" s="5" t="s">
        <v>326</v>
      </c>
      <c r="C136" s="5" t="s">
        <v>537</v>
      </c>
      <c r="D136" s="5" t="s">
        <v>538</v>
      </c>
      <c r="E136" s="7">
        <v>3</v>
      </c>
      <c r="F136" s="5" t="s">
        <v>1271</v>
      </c>
      <c r="G136" s="7">
        <v>3</v>
      </c>
      <c r="H136"/>
      <c r="I136"/>
      <c r="J136"/>
      <c r="K136"/>
      <c r="L136"/>
      <c r="M136" s="147"/>
      <c r="N136" s="148"/>
      <c r="O136" s="148"/>
      <c r="P136" s="50"/>
      <c r="Q136" s="52"/>
      <c r="R136" s="147"/>
      <c r="S136" s="148"/>
      <c r="T136" s="148"/>
      <c r="U136" s="50"/>
      <c r="V136" s="52"/>
      <c r="W136" s="106">
        <f>IF(R136&lt;&gt;"",R136,IF(M136&lt;&gt;"",M136,IF(I136&lt;&gt;"",I136,IF(E136&lt;&gt;"",E136,""))))</f>
        <v>3</v>
      </c>
      <c r="X136" s="27">
        <f>IF(U136&lt;&gt;"",U136,IF(P136&lt;&gt;"",P136,IF(K136&lt;&gt;"",K136,IF(H136&lt;&gt;"",H136,IF(G136&lt;&gt;"",G136,"")))))</f>
        <v>3</v>
      </c>
    </row>
    <row r="137" spans="1:24" ht="102">
      <c r="A137" s="3">
        <v>307</v>
      </c>
      <c r="B137" s="5" t="s">
        <v>327</v>
      </c>
      <c r="C137" s="5" t="s">
        <v>539</v>
      </c>
      <c r="D137" s="5" t="s">
        <v>540</v>
      </c>
      <c r="E137" s="7">
        <v>0</v>
      </c>
      <c r="F137" s="5"/>
      <c r="G137" s="7">
        <v>0</v>
      </c>
      <c r="H137"/>
      <c r="I137"/>
      <c r="J137"/>
      <c r="K137"/>
      <c r="L137"/>
      <c r="M137" s="147"/>
      <c r="N137" s="148"/>
      <c r="O137" s="148"/>
      <c r="P137" s="50"/>
      <c r="Q137" s="52"/>
      <c r="R137" s="147"/>
      <c r="S137" s="148" t="s">
        <v>2074</v>
      </c>
      <c r="T137" s="148"/>
      <c r="U137" s="50"/>
      <c r="V137" s="52"/>
      <c r="W137" s="106">
        <f>IF(R137&lt;&gt;"",R137,IF(M137&lt;&gt;"",M137,IF(I137&lt;&gt;"",I137,IF(E137&lt;&gt;"",E137,""))))</f>
        <v>0</v>
      </c>
      <c r="X137" s="27">
        <f>IF(U137&lt;&gt;"",U137,IF(P137&lt;&gt;"",P137,IF(K137&lt;&gt;"",K137,IF(H137&lt;&gt;"",H137,IF(G137&lt;&gt;"",G137,"")))))</f>
        <v>0</v>
      </c>
    </row>
    <row r="138" spans="1:24" ht="85">
      <c r="A138" s="3">
        <v>308</v>
      </c>
      <c r="B138" s="5" t="s">
        <v>328</v>
      </c>
      <c r="C138" s="5" t="s">
        <v>541</v>
      </c>
      <c r="D138" s="5" t="s">
        <v>542</v>
      </c>
      <c r="E138" s="7">
        <v>4</v>
      </c>
      <c r="F138" s="5" t="s">
        <v>1272</v>
      </c>
      <c r="G138" s="7">
        <v>3</v>
      </c>
      <c r="H138"/>
      <c r="I138" s="7">
        <v>4</v>
      </c>
      <c r="J138" s="5" t="s">
        <v>1582</v>
      </c>
      <c r="K138" s="7">
        <v>3</v>
      </c>
      <c r="L138" s="7" t="s">
        <v>1895</v>
      </c>
      <c r="M138" s="147"/>
      <c r="N138" s="148"/>
      <c r="O138" s="148"/>
      <c r="P138" s="50"/>
      <c r="Q138" s="52"/>
      <c r="R138" s="147"/>
      <c r="S138" s="148" t="s">
        <v>2083</v>
      </c>
      <c r="T138" s="148"/>
      <c r="U138" s="50"/>
      <c r="V138" s="52"/>
      <c r="W138" s="106">
        <f>IF(R138&lt;&gt;"",R138,IF(M138&lt;&gt;"",M138,IF(I138&lt;&gt;"",I138,IF(E138&lt;&gt;"",E138,""))))</f>
        <v>4</v>
      </c>
      <c r="X138" s="27">
        <f>IF(U138&lt;&gt;"",U138,IF(P138&lt;&gt;"",P138,IF(K138&lt;&gt;"",K138,IF(H138&lt;&gt;"",H138,IF(G138&lt;&gt;"",G138,"")))))</f>
        <v>3</v>
      </c>
    </row>
    <row r="139" spans="1:24" ht="153">
      <c r="A139" s="3">
        <v>309</v>
      </c>
      <c r="B139" s="5" t="s">
        <v>329</v>
      </c>
      <c r="C139" s="5" t="s">
        <v>543</v>
      </c>
      <c r="D139" s="5" t="s">
        <v>544</v>
      </c>
      <c r="E139" s="7">
        <v>0</v>
      </c>
      <c r="F139" s="5"/>
      <c r="G139" s="7">
        <v>0</v>
      </c>
      <c r="H139"/>
      <c r="I139"/>
      <c r="J139"/>
      <c r="K139"/>
      <c r="L139"/>
      <c r="M139" s="147"/>
      <c r="N139" s="148"/>
      <c r="O139" s="148"/>
      <c r="P139" s="50"/>
      <c r="Q139" s="52"/>
      <c r="R139" s="147"/>
      <c r="S139" s="148" t="s">
        <v>2084</v>
      </c>
      <c r="T139" s="148"/>
      <c r="U139" s="50">
        <v>2.5</v>
      </c>
      <c r="V139" s="52"/>
      <c r="W139" s="106">
        <f>IF(R139&lt;&gt;"",R139,IF(M139&lt;&gt;"",M139,IF(I139&lt;&gt;"",I139,IF(E139&lt;&gt;"",E139,""))))</f>
        <v>0</v>
      </c>
      <c r="X139" s="27">
        <f>IF(U139&lt;&gt;"",U139,IF(P139&lt;&gt;"",P139,IF(K139&lt;&gt;"",K139,IF(H139&lt;&gt;"",H139,IF(G139&lt;&gt;"",G139,"")))))</f>
        <v>2.5</v>
      </c>
    </row>
    <row r="140" spans="1:24" s="1" customFormat="1">
      <c r="A140" s="139"/>
      <c r="E140" s="139"/>
      <c r="G140" s="139"/>
      <c r="H140"/>
      <c r="I140"/>
      <c r="J140"/>
      <c r="K140"/>
      <c r="L140"/>
      <c r="M140" s="146"/>
      <c r="N140" s="146"/>
      <c r="O140" s="146"/>
      <c r="P140" s="146"/>
      <c r="Q140" s="146"/>
      <c r="R140" s="146"/>
      <c r="S140" s="146"/>
      <c r="T140" s="146"/>
      <c r="U140" s="146"/>
      <c r="V140" s="146"/>
      <c r="W140"/>
    </row>
    <row r="141" spans="1:24" s="159" customFormat="1" ht="409.6">
      <c r="A141" s="74">
        <v>310</v>
      </c>
      <c r="B141" s="154" t="s">
        <v>279</v>
      </c>
      <c r="C141" s="154" t="s">
        <v>545</v>
      </c>
      <c r="D141" s="154" t="s">
        <v>546</v>
      </c>
      <c r="E141" s="155">
        <v>3</v>
      </c>
      <c r="F141" s="154" t="s">
        <v>1273</v>
      </c>
      <c r="G141" s="155">
        <v>3</v>
      </c>
      <c r="H141" s="156"/>
      <c r="I141" s="156"/>
      <c r="J141" s="156"/>
      <c r="K141" s="156"/>
      <c r="L141" s="156"/>
      <c r="M141" s="157">
        <v>5</v>
      </c>
      <c r="N141" s="158" t="s">
        <v>2034</v>
      </c>
      <c r="O141" s="158"/>
      <c r="P141" s="157">
        <v>3.5</v>
      </c>
      <c r="Q141" s="158" t="s">
        <v>2058</v>
      </c>
      <c r="R141" s="157"/>
      <c r="S141" s="158" t="s">
        <v>2085</v>
      </c>
      <c r="T141" s="158"/>
      <c r="U141" s="157">
        <v>4</v>
      </c>
      <c r="V141" s="158"/>
      <c r="W141" s="155">
        <f>IF(R141&lt;&gt;"",R141,IF(M141&lt;&gt;"",M141,IF(I141&lt;&gt;"",I141,IF(E141&lt;&gt;"",E141,""))))</f>
        <v>5</v>
      </c>
      <c r="X141" s="155">
        <f>IF(U141&lt;&gt;"",U141,IF(P141&lt;&gt;"",P141,IF(K141&lt;&gt;"",K141,IF(H141&lt;&gt;"",H141,IF(G141&lt;&gt;"",G141,"")))))</f>
        <v>4</v>
      </c>
    </row>
    <row r="142" spans="1:24" s="159" customFormat="1" ht="272">
      <c r="A142" s="74">
        <v>311</v>
      </c>
      <c r="B142" s="154" t="s">
        <v>299</v>
      </c>
      <c r="C142" s="154" t="s">
        <v>490</v>
      </c>
      <c r="D142" s="154" t="s">
        <v>491</v>
      </c>
      <c r="E142" s="155">
        <v>2</v>
      </c>
      <c r="F142" s="154" t="s">
        <v>1274</v>
      </c>
      <c r="G142" s="155">
        <v>3</v>
      </c>
      <c r="H142" s="156"/>
      <c r="I142" s="156"/>
      <c r="J142" s="156"/>
      <c r="K142" s="156"/>
      <c r="L142" s="156"/>
      <c r="M142" s="157">
        <v>4</v>
      </c>
      <c r="N142" s="158" t="s">
        <v>1959</v>
      </c>
      <c r="O142" s="158"/>
      <c r="P142" s="157">
        <v>4</v>
      </c>
      <c r="Q142" s="158" t="s">
        <v>2059</v>
      </c>
      <c r="R142" s="157"/>
      <c r="S142" s="158"/>
      <c r="T142" s="158"/>
      <c r="U142" s="157"/>
      <c r="V142" s="158"/>
      <c r="W142" s="155">
        <f>IF(R142&lt;&gt;"",R142,IF(M142&lt;&gt;"",M142,IF(I142&lt;&gt;"",I142,IF(E142&lt;&gt;"",E142,""))))</f>
        <v>4</v>
      </c>
      <c r="X142" s="155">
        <f>IF(U142&lt;&gt;"",U142,IF(P142&lt;&gt;"",P142,IF(K142&lt;&gt;"",K142,IF(H142&lt;&gt;"",H142,IF(G142&lt;&gt;"",G142,"")))))</f>
        <v>4</v>
      </c>
    </row>
    <row r="143" spans="1:24" s="159" customFormat="1" ht="102">
      <c r="A143" s="74">
        <v>312</v>
      </c>
      <c r="B143" s="154" t="s">
        <v>330</v>
      </c>
      <c r="C143" s="154" t="s">
        <v>547</v>
      </c>
      <c r="D143" s="154" t="s">
        <v>548</v>
      </c>
      <c r="E143" s="155">
        <v>1</v>
      </c>
      <c r="F143" s="154" t="s">
        <v>1275</v>
      </c>
      <c r="G143" s="155">
        <v>1</v>
      </c>
      <c r="H143" s="156"/>
      <c r="I143" s="156"/>
      <c r="J143" s="156"/>
      <c r="K143" s="156"/>
      <c r="L143" s="156"/>
      <c r="M143" s="157">
        <v>2</v>
      </c>
      <c r="N143" s="158" t="s">
        <v>1954</v>
      </c>
      <c r="O143" s="158"/>
      <c r="P143" s="157">
        <v>1.5</v>
      </c>
      <c r="Q143" s="158"/>
      <c r="R143" s="157"/>
      <c r="S143" s="158" t="s">
        <v>2086</v>
      </c>
      <c r="T143" s="158"/>
      <c r="U143" s="157">
        <v>2</v>
      </c>
      <c r="V143" s="158"/>
      <c r="W143" s="155">
        <f>IF(R143&lt;&gt;"",R143,IF(M143&lt;&gt;"",M143,IF(I143&lt;&gt;"",I143,IF(E143&lt;&gt;"",E143,""))))</f>
        <v>2</v>
      </c>
      <c r="X143" s="155">
        <f>IF(U143&lt;&gt;"",U143,IF(P143&lt;&gt;"",P143,IF(K143&lt;&gt;"",K143,IF(H143&lt;&gt;"",H143,IF(G143&lt;&gt;"",G143,"")))))</f>
        <v>2</v>
      </c>
    </row>
    <row r="144" spans="1:24" s="1" customFormat="1">
      <c r="A144" s="139"/>
      <c r="E144" s="139"/>
      <c r="G144" s="139"/>
      <c r="H144"/>
      <c r="I144"/>
      <c r="J144"/>
      <c r="K144"/>
      <c r="L144"/>
      <c r="M144" s="146"/>
      <c r="N144" s="146"/>
      <c r="O144" s="146"/>
      <c r="P144" s="146"/>
      <c r="Q144" s="146"/>
      <c r="R144" s="146"/>
      <c r="S144" s="146"/>
      <c r="T144" s="146"/>
      <c r="U144" s="146"/>
      <c r="V144" s="146"/>
      <c r="W144"/>
    </row>
    <row r="145" spans="1:24" ht="119">
      <c r="A145" s="3">
        <v>313</v>
      </c>
      <c r="B145" s="5" t="s">
        <v>331</v>
      </c>
      <c r="C145" s="5" t="s">
        <v>549</v>
      </c>
      <c r="D145" s="5" t="s">
        <v>550</v>
      </c>
      <c r="E145" s="7">
        <v>2</v>
      </c>
      <c r="F145" s="5" t="s">
        <v>1276</v>
      </c>
      <c r="G145" s="7">
        <v>2</v>
      </c>
      <c r="H145"/>
      <c r="I145"/>
      <c r="J145"/>
      <c r="K145"/>
      <c r="L145"/>
      <c r="M145" s="147"/>
      <c r="N145" s="148"/>
      <c r="O145" s="148"/>
      <c r="P145" s="50"/>
      <c r="Q145" s="52"/>
      <c r="R145" s="147"/>
      <c r="S145" s="148" t="s">
        <v>2075</v>
      </c>
      <c r="T145" s="148"/>
      <c r="U145" s="50"/>
      <c r="V145" s="52"/>
      <c r="W145" s="106">
        <f>IF(R145&lt;&gt;"",R145,IF(M145&lt;&gt;"",M145,IF(I145&lt;&gt;"",I145,IF(E145&lt;&gt;"",E145,""))))</f>
        <v>2</v>
      </c>
      <c r="X145" s="27">
        <f>IF(U145&lt;&gt;"",U145,IF(P145&lt;&gt;"",P145,IF(K145&lt;&gt;"",K145,IF(H145&lt;&gt;"",H145,IF(G145&lt;&gt;"",G145,"")))))</f>
        <v>2</v>
      </c>
    </row>
    <row r="146" spans="1:24" ht="136">
      <c r="A146" s="3">
        <v>314</v>
      </c>
      <c r="B146" s="5" t="s">
        <v>332</v>
      </c>
      <c r="C146" s="5" t="s">
        <v>551</v>
      </c>
      <c r="D146" s="5" t="s">
        <v>552</v>
      </c>
      <c r="E146" s="7">
        <v>4</v>
      </c>
      <c r="F146" s="5" t="s">
        <v>1277</v>
      </c>
      <c r="G146" s="7">
        <v>4</v>
      </c>
      <c r="H146"/>
      <c r="I146"/>
      <c r="J146"/>
      <c r="K146"/>
      <c r="L146"/>
      <c r="M146" s="147"/>
      <c r="N146" s="148"/>
      <c r="O146" s="148"/>
      <c r="P146" s="50"/>
      <c r="Q146" s="52"/>
      <c r="R146" s="147"/>
      <c r="S146" s="148"/>
      <c r="T146" s="148"/>
      <c r="U146" s="50"/>
      <c r="V146" s="52"/>
      <c r="W146" s="106">
        <f>IF(R146&lt;&gt;"",R146,IF(M146&lt;&gt;"",M146,IF(I146&lt;&gt;"",I146,IF(E146&lt;&gt;"",E146,""))))</f>
        <v>4</v>
      </c>
      <c r="X146" s="27">
        <f>IF(U146&lt;&gt;"",U146,IF(P146&lt;&gt;"",P146,IF(K146&lt;&gt;"",K146,IF(H146&lt;&gt;"",H146,IF(G146&lt;&gt;"",G146,"")))))</f>
        <v>4</v>
      </c>
    </row>
    <row r="147" spans="1:24" ht="102">
      <c r="A147" s="3">
        <v>315</v>
      </c>
      <c r="B147" s="5" t="s">
        <v>333</v>
      </c>
      <c r="C147" s="5" t="s">
        <v>553</v>
      </c>
      <c r="D147" s="5" t="s">
        <v>554</v>
      </c>
      <c r="E147" s="7">
        <v>1</v>
      </c>
      <c r="F147" s="5" t="s">
        <v>1278</v>
      </c>
      <c r="G147" s="7">
        <v>2</v>
      </c>
      <c r="H147"/>
      <c r="I147"/>
      <c r="J147"/>
      <c r="K147"/>
      <c r="L147"/>
      <c r="M147" s="147"/>
      <c r="N147" s="148"/>
      <c r="O147" s="148"/>
      <c r="P147" s="50"/>
      <c r="Q147" s="52"/>
      <c r="R147" s="147"/>
      <c r="S147" s="148"/>
      <c r="T147" s="148"/>
      <c r="U147" s="50"/>
      <c r="V147" s="52"/>
      <c r="W147" s="106">
        <f>IF(R147&lt;&gt;"",R147,IF(M147&lt;&gt;"",M147,IF(I147&lt;&gt;"",I147,IF(E147&lt;&gt;"",E147,""))))</f>
        <v>1</v>
      </c>
      <c r="X147" s="27">
        <f>IF(U147&lt;&gt;"",U147,IF(P147&lt;&gt;"",P147,IF(K147&lt;&gt;"",K147,IF(H147&lt;&gt;"",H147,IF(G147&lt;&gt;"",G147,"")))))</f>
        <v>2</v>
      </c>
    </row>
    <row r="148" spans="1:24" s="1" customFormat="1">
      <c r="A148" s="139"/>
      <c r="E148" s="139"/>
      <c r="G148" s="139"/>
      <c r="H148"/>
      <c r="I148"/>
      <c r="J148"/>
      <c r="K148"/>
      <c r="L148"/>
      <c r="M148" s="146"/>
      <c r="N148" s="146"/>
      <c r="O148" s="146"/>
      <c r="P148" s="146"/>
      <c r="Q148" s="146"/>
      <c r="R148" s="146"/>
      <c r="S148" s="146"/>
      <c r="T148" s="146"/>
      <c r="U148" s="146"/>
      <c r="V148" s="146"/>
      <c r="W148"/>
    </row>
    <row r="149" spans="1:24" s="159" customFormat="1" ht="409.6">
      <c r="A149" s="74">
        <v>316</v>
      </c>
      <c r="B149" s="154" t="s">
        <v>334</v>
      </c>
      <c r="C149" s="154" t="s">
        <v>555</v>
      </c>
      <c r="D149" s="154" t="s">
        <v>556</v>
      </c>
      <c r="E149" s="155">
        <v>2</v>
      </c>
      <c r="F149" s="154" t="s">
        <v>1279</v>
      </c>
      <c r="G149" s="155">
        <v>3</v>
      </c>
      <c r="H149" s="156"/>
      <c r="I149" s="155">
        <v>3</v>
      </c>
      <c r="J149" s="154" t="s">
        <v>1583</v>
      </c>
      <c r="K149" s="155">
        <v>3</v>
      </c>
      <c r="L149" s="155" t="s">
        <v>1896</v>
      </c>
      <c r="M149" s="157">
        <v>4</v>
      </c>
      <c r="N149" s="158" t="s">
        <v>1950</v>
      </c>
      <c r="O149" s="158"/>
      <c r="P149" s="157">
        <v>3.5</v>
      </c>
      <c r="Q149" s="158" t="s">
        <v>2060</v>
      </c>
      <c r="R149" s="157"/>
      <c r="S149" s="158"/>
      <c r="T149" s="158"/>
      <c r="U149" s="157"/>
      <c r="V149" s="158"/>
      <c r="W149" s="155">
        <f>IF(R149&lt;&gt;"",R149,IF(M149&lt;&gt;"",M149,IF(I149&lt;&gt;"",I149,IF(E149&lt;&gt;"",E149,""))))</f>
        <v>4</v>
      </c>
      <c r="X149" s="155">
        <f>IF(U149&lt;&gt;"",U149,IF(P149&lt;&gt;"",P149,IF(K149&lt;&gt;"",K149,IF(H149&lt;&gt;"",H149,IF(G149&lt;&gt;"",G149,"")))))</f>
        <v>3.5</v>
      </c>
    </row>
    <row r="150" spans="1:24" s="159" customFormat="1" ht="102">
      <c r="A150" s="74">
        <v>317</v>
      </c>
      <c r="B150" s="154" t="s">
        <v>335</v>
      </c>
      <c r="C150" s="154" t="s">
        <v>557</v>
      </c>
      <c r="D150" s="154" t="s">
        <v>558</v>
      </c>
      <c r="E150" s="155">
        <v>3</v>
      </c>
      <c r="F150" s="154" t="s">
        <v>1280</v>
      </c>
      <c r="G150" s="155">
        <v>3</v>
      </c>
      <c r="H150" s="156"/>
      <c r="I150" s="155">
        <v>4</v>
      </c>
      <c r="J150" s="154" t="s">
        <v>1584</v>
      </c>
      <c r="K150" s="155">
        <v>3</v>
      </c>
      <c r="L150" s="155" t="s">
        <v>1897</v>
      </c>
      <c r="M150" s="157"/>
      <c r="N150" s="158" t="s">
        <v>1996</v>
      </c>
      <c r="O150" s="158"/>
      <c r="P150" s="157">
        <v>3</v>
      </c>
      <c r="Q150" s="160" t="s">
        <v>2033</v>
      </c>
      <c r="R150" s="157"/>
      <c r="S150" s="158"/>
      <c r="T150" s="158"/>
      <c r="U150" s="157"/>
      <c r="V150" s="158"/>
      <c r="W150" s="155">
        <f>IF(R150&lt;&gt;"",R150,IF(M150&lt;&gt;"",M150,IF(I150&lt;&gt;"",I150,IF(E150&lt;&gt;"",E150,""))))</f>
        <v>4</v>
      </c>
      <c r="X150" s="155">
        <f>IF(U150&lt;&gt;"",U150,IF(P150&lt;&gt;"",P150,IF(K150&lt;&gt;"",K150,IF(H150&lt;&gt;"",H150,IF(G150&lt;&gt;"",G150,"")))))</f>
        <v>3</v>
      </c>
    </row>
    <row r="151" spans="1:24" ht="119">
      <c r="A151" s="3">
        <v>318</v>
      </c>
      <c r="B151" s="5" t="s">
        <v>336</v>
      </c>
      <c r="C151" s="5" t="s">
        <v>559</v>
      </c>
      <c r="D151" s="5" t="s">
        <v>560</v>
      </c>
      <c r="E151" s="7">
        <v>3</v>
      </c>
      <c r="F151" s="5" t="s">
        <v>1281</v>
      </c>
      <c r="G151" s="7">
        <v>3</v>
      </c>
      <c r="H151"/>
      <c r="I151"/>
      <c r="J151"/>
      <c r="K151"/>
      <c r="L151"/>
      <c r="M151" s="147"/>
      <c r="N151" s="148"/>
      <c r="O151" s="148"/>
      <c r="P151" s="50"/>
      <c r="Q151" s="52"/>
      <c r="R151" s="147"/>
      <c r="S151" s="148"/>
      <c r="T151" s="148"/>
      <c r="U151" s="50"/>
      <c r="V151" s="52"/>
      <c r="W151" s="106">
        <f>IF(R151&lt;&gt;"",R151,IF(M151&lt;&gt;"",M151,IF(I151&lt;&gt;"",I151,IF(E151&lt;&gt;"",E151,""))))</f>
        <v>3</v>
      </c>
      <c r="X151" s="27">
        <f>IF(U151&lt;&gt;"",U151,IF(P151&lt;&gt;"",P151,IF(K151&lt;&gt;"",K151,IF(H151&lt;&gt;"",H151,IF(G151&lt;&gt;"",G151,"")))))</f>
        <v>3</v>
      </c>
    </row>
    <row r="152" spans="1:24">
      <c r="H152"/>
      <c r="I152"/>
      <c r="J152"/>
      <c r="K152"/>
      <c r="L152"/>
      <c r="M152" s="146"/>
      <c r="N152" s="146"/>
      <c r="O152" s="146"/>
      <c r="P152" s="146"/>
      <c r="Q152" s="146"/>
      <c r="R152" s="146"/>
      <c r="S152" s="146"/>
      <c r="T152" s="146"/>
      <c r="U152" s="146"/>
      <c r="V152" s="146"/>
      <c r="X152" s="1"/>
    </row>
    <row r="153" spans="1:24" ht="34">
      <c r="B153" s="140" t="s">
        <v>413</v>
      </c>
      <c r="C153" s="10" t="s">
        <v>860</v>
      </c>
      <c r="H153"/>
      <c r="I153"/>
      <c r="J153"/>
      <c r="K153"/>
      <c r="L153"/>
      <c r="M153" s="146"/>
      <c r="N153" s="146"/>
      <c r="O153" s="146"/>
      <c r="P153" s="146"/>
      <c r="Q153" s="146"/>
      <c r="R153" s="146"/>
      <c r="S153" s="146"/>
      <c r="T153" s="146"/>
      <c r="U153" s="146"/>
      <c r="V153" s="146"/>
      <c r="X153" s="1"/>
    </row>
    <row r="154" spans="1:24" ht="170">
      <c r="A154" s="3">
        <v>319</v>
      </c>
      <c r="B154" s="5" t="s">
        <v>337</v>
      </c>
      <c r="C154" s="5" t="s">
        <v>561</v>
      </c>
      <c r="D154" s="5" t="s">
        <v>562</v>
      </c>
      <c r="E154" s="7">
        <v>3</v>
      </c>
      <c r="F154" s="5" t="s">
        <v>1282</v>
      </c>
      <c r="G154" s="7">
        <v>3</v>
      </c>
      <c r="H154"/>
      <c r="I154"/>
      <c r="J154"/>
      <c r="K154"/>
      <c r="L154"/>
      <c r="M154" s="147"/>
      <c r="N154" s="148"/>
      <c r="O154" s="148"/>
      <c r="P154" s="50"/>
      <c r="Q154" s="52"/>
      <c r="R154" s="147"/>
      <c r="S154" s="148"/>
      <c r="T154" s="148"/>
      <c r="U154" s="50"/>
      <c r="V154" s="52"/>
      <c r="W154" s="106">
        <f>IF(R154&lt;&gt;"",R154,IF(M154&lt;&gt;"",M154,IF(I154&lt;&gt;"",I154,IF(E154&lt;&gt;"",E154,""))))</f>
        <v>3</v>
      </c>
      <c r="X154" s="27">
        <f>IF(U154&lt;&gt;"",U154,IF(P154&lt;&gt;"",P154,IF(K154&lt;&gt;"",K154,IF(H154&lt;&gt;"",H154,IF(G154&lt;&gt;"",G154,"")))))</f>
        <v>3</v>
      </c>
    </row>
    <row r="155" spans="1:24" ht="119">
      <c r="A155" s="3">
        <v>320</v>
      </c>
      <c r="B155" s="5" t="s">
        <v>338</v>
      </c>
      <c r="C155" s="5" t="s">
        <v>563</v>
      </c>
      <c r="D155" s="5" t="s">
        <v>564</v>
      </c>
      <c r="E155" s="7">
        <v>1</v>
      </c>
      <c r="F155" s="5" t="s">
        <v>1283</v>
      </c>
      <c r="G155" s="7">
        <v>1</v>
      </c>
      <c r="H155"/>
      <c r="I155" s="7">
        <v>2</v>
      </c>
      <c r="J155" s="5" t="s">
        <v>1585</v>
      </c>
      <c r="K155" s="7">
        <v>2</v>
      </c>
      <c r="L155"/>
      <c r="M155" s="147"/>
      <c r="N155" s="148"/>
      <c r="O155" s="148"/>
      <c r="P155" s="50"/>
      <c r="Q155" s="52"/>
      <c r="R155" s="147"/>
      <c r="S155" s="148"/>
      <c r="T155" s="148"/>
      <c r="U155" s="50"/>
      <c r="V155" s="52"/>
      <c r="W155" s="106">
        <f>IF(R155&lt;&gt;"",R155,IF(M155&lt;&gt;"",M155,IF(I155&lt;&gt;"",I155,IF(E155&lt;&gt;"",E155,""))))</f>
        <v>2</v>
      </c>
      <c r="X155" s="27">
        <f>IF(U155&lt;&gt;"",U155,IF(P155&lt;&gt;"",P155,IF(K155&lt;&gt;"",K155,IF(H155&lt;&gt;"",H155,IF(G155&lt;&gt;"",G155,"")))))</f>
        <v>2</v>
      </c>
    </row>
    <row r="156" spans="1:24" ht="170">
      <c r="A156" s="3">
        <v>321</v>
      </c>
      <c r="B156" s="5" t="s">
        <v>339</v>
      </c>
      <c r="C156" s="5" t="s">
        <v>565</v>
      </c>
      <c r="D156" s="5" t="s">
        <v>566</v>
      </c>
      <c r="E156" s="7">
        <v>1</v>
      </c>
      <c r="F156" s="5" t="s">
        <v>1284</v>
      </c>
      <c r="G156" s="7">
        <v>1</v>
      </c>
      <c r="H156"/>
      <c r="I156" s="7">
        <v>4</v>
      </c>
      <c r="J156" s="5" t="s">
        <v>1586</v>
      </c>
      <c r="K156" s="7">
        <v>2</v>
      </c>
      <c r="L156" s="7" t="s">
        <v>1898</v>
      </c>
      <c r="M156" s="147"/>
      <c r="N156" s="148"/>
      <c r="O156" s="148"/>
      <c r="P156" s="50"/>
      <c r="Q156" s="52"/>
      <c r="R156" s="147"/>
      <c r="S156" s="148"/>
      <c r="T156" s="148"/>
      <c r="U156" s="50"/>
      <c r="V156" s="52"/>
      <c r="W156" s="106">
        <f>IF(R156&lt;&gt;"",R156,IF(M156&lt;&gt;"",M156,IF(I156&lt;&gt;"",I156,IF(E156&lt;&gt;"",E156,""))))</f>
        <v>4</v>
      </c>
      <c r="X156" s="27">
        <f>IF(U156&lt;&gt;"",U156,IF(P156&lt;&gt;"",P156,IF(K156&lt;&gt;"",K156,IF(H156&lt;&gt;"",H156,IF(G156&lt;&gt;"",G156,"")))))</f>
        <v>2</v>
      </c>
    </row>
    <row r="157" spans="1:24">
      <c r="H157"/>
      <c r="I157"/>
      <c r="J157"/>
      <c r="K157"/>
      <c r="L157"/>
      <c r="M157" s="146"/>
      <c r="N157" s="146"/>
      <c r="O157" s="146"/>
      <c r="P157" s="146"/>
      <c r="Q157" s="146"/>
      <c r="R157" s="146"/>
      <c r="S157" s="146"/>
      <c r="T157" s="146"/>
      <c r="U157" s="146"/>
      <c r="V157" s="146"/>
      <c r="X157" s="1"/>
    </row>
    <row r="158" spans="1:24" ht="34">
      <c r="B158" s="140" t="s">
        <v>414</v>
      </c>
      <c r="C158" s="10" t="s">
        <v>861</v>
      </c>
      <c r="H158"/>
      <c r="I158"/>
      <c r="J158"/>
      <c r="K158"/>
      <c r="L158"/>
      <c r="M158" s="146"/>
      <c r="N158" s="146"/>
      <c r="O158" s="146"/>
      <c r="P158" s="146"/>
      <c r="Q158" s="146"/>
      <c r="R158" s="146"/>
      <c r="S158" s="146"/>
      <c r="T158" s="146"/>
      <c r="U158" s="146"/>
      <c r="V158" s="146"/>
      <c r="X158" s="1"/>
    </row>
    <row r="159" spans="1:24" ht="85">
      <c r="A159" s="3">
        <v>322</v>
      </c>
      <c r="B159" s="5" t="s">
        <v>340</v>
      </c>
      <c r="C159" s="5" t="s">
        <v>567</v>
      </c>
      <c r="D159" s="5" t="s">
        <v>568</v>
      </c>
      <c r="E159" s="7">
        <v>3</v>
      </c>
      <c r="F159" s="5" t="s">
        <v>1285</v>
      </c>
      <c r="G159" s="7">
        <v>3</v>
      </c>
      <c r="H159"/>
      <c r="I159" s="7">
        <v>4</v>
      </c>
      <c r="J159" s="5" t="s">
        <v>1587</v>
      </c>
      <c r="K159" s="7">
        <v>3</v>
      </c>
      <c r="L159" s="7" t="s">
        <v>1897</v>
      </c>
      <c r="M159" s="147"/>
      <c r="N159" s="148"/>
      <c r="O159" s="148"/>
      <c r="P159" s="50"/>
      <c r="Q159" s="52"/>
      <c r="R159" s="147"/>
      <c r="S159" s="148"/>
      <c r="T159" s="148"/>
      <c r="U159" s="50"/>
      <c r="V159" s="52"/>
      <c r="W159" s="106">
        <f>IF(R159&lt;&gt;"",R159,IF(M159&lt;&gt;"",M159,IF(I159&lt;&gt;"",I159,IF(E159&lt;&gt;"",E159,""))))</f>
        <v>4</v>
      </c>
      <c r="X159" s="27">
        <f>IF(U159&lt;&gt;"",U159,IF(P159&lt;&gt;"",P159,IF(K159&lt;&gt;"",K159,IF(H159&lt;&gt;"",H159,IF(G159&lt;&gt;"",G159,"")))))</f>
        <v>3</v>
      </c>
    </row>
    <row r="160" spans="1:24" ht="102">
      <c r="A160" s="3">
        <v>323</v>
      </c>
      <c r="B160" s="5" t="s">
        <v>341</v>
      </c>
      <c r="C160" s="5" t="s">
        <v>569</v>
      </c>
      <c r="D160" s="5" t="s">
        <v>570</v>
      </c>
      <c r="E160" s="7">
        <v>3</v>
      </c>
      <c r="F160" s="5" t="s">
        <v>1286</v>
      </c>
      <c r="G160" s="7">
        <v>3</v>
      </c>
      <c r="H160"/>
      <c r="I160"/>
      <c r="J160"/>
      <c r="K160"/>
      <c r="L160"/>
      <c r="M160" s="147"/>
      <c r="N160" s="148"/>
      <c r="O160" s="148"/>
      <c r="P160" s="50"/>
      <c r="Q160" s="52"/>
      <c r="R160" s="147"/>
      <c r="S160" s="148"/>
      <c r="T160" s="148"/>
      <c r="U160" s="50"/>
      <c r="V160" s="52"/>
      <c r="W160" s="106">
        <f>IF(R160&lt;&gt;"",R160,IF(M160&lt;&gt;"",M160,IF(I160&lt;&gt;"",I160,IF(E160&lt;&gt;"",E160,""))))</f>
        <v>3</v>
      </c>
      <c r="X160" s="27">
        <f>IF(U160&lt;&gt;"",U160,IF(P160&lt;&gt;"",P160,IF(K160&lt;&gt;"",K160,IF(H160&lt;&gt;"",H160,IF(G160&lt;&gt;"",G160,"")))))</f>
        <v>3</v>
      </c>
    </row>
    <row r="161" spans="1:24" s="1" customFormat="1">
      <c r="A161" s="139"/>
      <c r="E161" s="139"/>
      <c r="G161" s="139"/>
      <c r="H161"/>
      <c r="I161"/>
      <c r="J161"/>
      <c r="K161"/>
      <c r="L161"/>
      <c r="M161" s="146"/>
      <c r="N161" s="146"/>
      <c r="O161" s="146"/>
      <c r="P161" s="146"/>
      <c r="Q161" s="146"/>
      <c r="R161" s="146"/>
      <c r="S161" s="146"/>
      <c r="T161" s="146"/>
      <c r="U161" s="146"/>
      <c r="V161" s="146"/>
      <c r="W161"/>
    </row>
    <row r="162" spans="1:24" s="1" customFormat="1">
      <c r="A162" s="139"/>
      <c r="E162" s="139"/>
      <c r="G162" s="139"/>
      <c r="H162"/>
      <c r="I162"/>
      <c r="J162"/>
      <c r="K162"/>
      <c r="L162"/>
      <c r="M162" s="146"/>
      <c r="N162" s="146"/>
      <c r="O162" s="146"/>
      <c r="P162" s="146"/>
      <c r="Q162" s="146"/>
      <c r="R162" s="146"/>
      <c r="S162" s="146"/>
      <c r="T162" s="146"/>
      <c r="U162" s="146"/>
      <c r="V162" s="146"/>
      <c r="W162"/>
    </row>
    <row r="163" spans="1:24">
      <c r="H163"/>
      <c r="I163"/>
      <c r="J163"/>
      <c r="K163"/>
      <c r="L163"/>
      <c r="M163" s="146"/>
      <c r="N163" s="146"/>
      <c r="O163" s="146"/>
      <c r="P163" s="146"/>
      <c r="Q163" s="146"/>
      <c r="R163" s="146"/>
      <c r="S163" s="146"/>
      <c r="T163" s="146"/>
      <c r="U163" s="146"/>
      <c r="V163" s="146"/>
      <c r="X163" s="1"/>
    </row>
    <row r="164" spans="1:24" ht="17">
      <c r="B164" s="140" t="s">
        <v>422</v>
      </c>
      <c r="H164"/>
      <c r="I164"/>
      <c r="J164"/>
      <c r="K164"/>
      <c r="L164"/>
      <c r="M164" s="146"/>
      <c r="N164" s="146"/>
      <c r="O164" s="146"/>
      <c r="P164" s="146"/>
      <c r="Q164" s="146"/>
      <c r="R164" s="146"/>
      <c r="S164" s="146"/>
      <c r="T164" s="146"/>
      <c r="U164" s="146"/>
      <c r="V164" s="146"/>
      <c r="X164" s="1"/>
    </row>
    <row r="165" spans="1:24" ht="102">
      <c r="A165" s="3">
        <v>324</v>
      </c>
      <c r="B165" s="5" t="s">
        <v>342</v>
      </c>
      <c r="C165" s="5" t="s">
        <v>571</v>
      </c>
      <c r="D165" s="5" t="s">
        <v>572</v>
      </c>
      <c r="E165" s="7">
        <v>4</v>
      </c>
      <c r="F165" s="5" t="s">
        <v>1287</v>
      </c>
      <c r="G165" s="7">
        <v>4</v>
      </c>
      <c r="H165"/>
      <c r="I165"/>
      <c r="J165"/>
      <c r="K165"/>
      <c r="L165"/>
      <c r="M165" s="147"/>
      <c r="N165" s="148"/>
      <c r="O165" s="148"/>
      <c r="P165" s="50"/>
      <c r="Q165" s="52"/>
      <c r="R165" s="147"/>
      <c r="S165" s="148"/>
      <c r="T165" s="148"/>
      <c r="U165" s="50"/>
      <c r="V165" s="52"/>
      <c r="W165" s="106">
        <f>IF(R165&lt;&gt;"",R165,IF(M165&lt;&gt;"",M165,IF(I165&lt;&gt;"",I165,IF(E165&lt;&gt;"",E165,""))))</f>
        <v>4</v>
      </c>
      <c r="X165" s="27">
        <f>IF(U165&lt;&gt;"",U165,IF(P165&lt;&gt;"",P165,IF(K165&lt;&gt;"",K165,IF(H165&lt;&gt;"",H165,IF(G165&lt;&gt;"",G165,"")))))</f>
        <v>4</v>
      </c>
    </row>
    <row r="166" spans="1:24" s="1" customFormat="1">
      <c r="A166" s="139"/>
      <c r="E166" s="139"/>
      <c r="G166" s="139"/>
      <c r="H166"/>
      <c r="I166"/>
      <c r="J166"/>
      <c r="K166"/>
      <c r="L166"/>
      <c r="M166" s="146"/>
      <c r="N166" s="146"/>
      <c r="O166" s="146"/>
      <c r="P166" s="146"/>
      <c r="Q166" s="146"/>
      <c r="R166" s="146"/>
      <c r="S166" s="146"/>
      <c r="T166" s="146"/>
      <c r="U166" s="146"/>
      <c r="V166" s="146"/>
      <c r="W166"/>
    </row>
    <row r="167" spans="1:24" s="159" customFormat="1" ht="408" customHeight="1">
      <c r="A167" s="74">
        <v>325</v>
      </c>
      <c r="B167" s="154" t="s">
        <v>343</v>
      </c>
      <c r="C167" s="154" t="s">
        <v>573</v>
      </c>
      <c r="D167" s="154" t="s">
        <v>574</v>
      </c>
      <c r="E167" s="155">
        <v>4</v>
      </c>
      <c r="F167" s="154" t="s">
        <v>1288</v>
      </c>
      <c r="G167" s="155">
        <v>3</v>
      </c>
      <c r="H167" s="156"/>
      <c r="I167" s="156"/>
      <c r="J167" s="156"/>
      <c r="K167" s="156"/>
      <c r="L167" s="156"/>
      <c r="M167" s="157">
        <v>4</v>
      </c>
      <c r="N167" s="158" t="s">
        <v>1955</v>
      </c>
      <c r="O167" s="158"/>
      <c r="P167" s="157">
        <v>3</v>
      </c>
      <c r="Q167" s="158"/>
      <c r="R167" s="157"/>
      <c r="S167" s="158"/>
      <c r="T167" s="158"/>
      <c r="U167" s="157"/>
      <c r="V167" s="158"/>
      <c r="W167" s="155">
        <f>IF(R167&lt;&gt;"",R167,IF(M167&lt;&gt;"",M167,IF(I167&lt;&gt;"",I167,IF(E167&lt;&gt;"",E167,""))))</f>
        <v>4</v>
      </c>
      <c r="X167" s="155">
        <f>IF(U167&lt;&gt;"",U167,IF(P167&lt;&gt;"",P167,IF(K167&lt;&gt;"",K167,IF(H167&lt;&gt;"",H167,IF(G167&lt;&gt;"",G167,"")))))</f>
        <v>3</v>
      </c>
    </row>
    <row r="168" spans="1:24" s="1" customFormat="1">
      <c r="A168" s="139"/>
      <c r="E168" s="139"/>
      <c r="G168" s="139"/>
      <c r="H168"/>
      <c r="I168"/>
      <c r="J168"/>
      <c r="K168"/>
      <c r="L168"/>
      <c r="M168" s="146"/>
      <c r="N168" s="146"/>
      <c r="O168" s="146"/>
      <c r="P168" s="146"/>
      <c r="Q168" s="146"/>
      <c r="R168" s="146"/>
      <c r="S168" s="146"/>
      <c r="T168" s="146"/>
      <c r="U168" s="146"/>
      <c r="V168" s="146"/>
      <c r="W168"/>
    </row>
    <row r="169" spans="1:24" ht="119">
      <c r="A169" s="3">
        <v>326</v>
      </c>
      <c r="B169" s="5" t="s">
        <v>344</v>
      </c>
      <c r="C169" s="5" t="s">
        <v>575</v>
      </c>
      <c r="D169" s="5" t="s">
        <v>576</v>
      </c>
      <c r="E169" s="7">
        <v>3</v>
      </c>
      <c r="F169" s="5" t="s">
        <v>1289</v>
      </c>
      <c r="G169" s="7">
        <v>3</v>
      </c>
      <c r="H169"/>
      <c r="I169"/>
      <c r="J169"/>
      <c r="K169"/>
      <c r="L169"/>
      <c r="M169" s="147"/>
      <c r="N169" s="148"/>
      <c r="O169" s="148"/>
      <c r="P169" s="50"/>
      <c r="Q169" s="52"/>
      <c r="R169" s="147"/>
      <c r="S169" s="148"/>
      <c r="T169" s="148"/>
      <c r="U169" s="50"/>
      <c r="V169" s="52"/>
      <c r="W169" s="106">
        <f>IF(R169&lt;&gt;"",R169,IF(M169&lt;&gt;"",M169,IF(I169&lt;&gt;"",I169,IF(E169&lt;&gt;"",E169,""))))</f>
        <v>3</v>
      </c>
      <c r="X169" s="27">
        <f>IF(U169&lt;&gt;"",U169,IF(P169&lt;&gt;"",P169,IF(K169&lt;&gt;"",K169,IF(H169&lt;&gt;"",H169,IF(G169&lt;&gt;"",G169,"")))))</f>
        <v>3</v>
      </c>
    </row>
    <row r="170" spans="1:24" s="1" customFormat="1">
      <c r="A170" s="139"/>
      <c r="E170" s="139"/>
      <c r="G170" s="139"/>
      <c r="H170"/>
      <c r="I170"/>
      <c r="J170"/>
      <c r="K170"/>
      <c r="L170"/>
      <c r="M170" s="146"/>
      <c r="N170" s="146"/>
      <c r="O170" s="146"/>
      <c r="P170" s="146"/>
      <c r="Q170" s="146"/>
      <c r="R170" s="146"/>
      <c r="S170" s="146"/>
      <c r="T170" s="146"/>
      <c r="U170" s="146"/>
      <c r="V170" s="146"/>
      <c r="W170"/>
    </row>
    <row r="171" spans="1:24" ht="102">
      <c r="A171" s="3">
        <v>327</v>
      </c>
      <c r="B171" s="5" t="s">
        <v>345</v>
      </c>
      <c r="C171" s="5" t="s">
        <v>577</v>
      </c>
      <c r="D171" s="5" t="s">
        <v>578</v>
      </c>
      <c r="E171" s="7">
        <v>2</v>
      </c>
      <c r="F171" s="5" t="s">
        <v>1290</v>
      </c>
      <c r="G171" s="7">
        <v>2</v>
      </c>
      <c r="H171"/>
      <c r="I171"/>
      <c r="J171"/>
      <c r="K171"/>
      <c r="L171"/>
      <c r="M171" s="147"/>
      <c r="N171" s="148"/>
      <c r="O171" s="148"/>
      <c r="P171" s="50"/>
      <c r="Q171" s="52"/>
      <c r="R171" s="147"/>
      <c r="S171" s="148"/>
      <c r="T171" s="148"/>
      <c r="U171" s="50"/>
      <c r="V171" s="52"/>
      <c r="W171" s="106">
        <f>IF(R171&lt;&gt;"",R171,IF(M171&lt;&gt;"",M171,IF(I171&lt;&gt;"",I171,IF(E171&lt;&gt;"",E171,""))))</f>
        <v>2</v>
      </c>
      <c r="X171" s="27">
        <f>IF(U171&lt;&gt;"",U171,IF(P171&lt;&gt;"",P171,IF(K171&lt;&gt;"",K171,IF(H171&lt;&gt;"",H171,IF(G171&lt;&gt;"",G171,"")))))</f>
        <v>2</v>
      </c>
    </row>
    <row r="172" spans="1:24" s="1" customFormat="1">
      <c r="A172" s="139"/>
      <c r="E172" s="139"/>
      <c r="G172" s="139"/>
      <c r="H172"/>
      <c r="I172"/>
      <c r="J172"/>
      <c r="K172"/>
      <c r="L172"/>
      <c r="M172" s="146"/>
      <c r="N172" s="146"/>
      <c r="O172" s="146"/>
      <c r="P172" s="146"/>
      <c r="Q172" s="146"/>
      <c r="R172" s="146"/>
      <c r="S172" s="146"/>
      <c r="T172" s="146"/>
      <c r="U172" s="146"/>
      <c r="V172" s="146"/>
      <c r="W172"/>
    </row>
    <row r="173" spans="1:24" ht="153">
      <c r="A173" s="3">
        <v>328</v>
      </c>
      <c r="B173" s="5" t="s">
        <v>346</v>
      </c>
      <c r="C173" s="5" t="s">
        <v>579</v>
      </c>
      <c r="D173" s="5" t="s">
        <v>580</v>
      </c>
      <c r="E173" s="7">
        <v>3</v>
      </c>
      <c r="F173" s="5" t="s">
        <v>1291</v>
      </c>
      <c r="G173" s="7">
        <v>3</v>
      </c>
      <c r="H173"/>
      <c r="I173"/>
      <c r="J173"/>
      <c r="K173"/>
      <c r="L173"/>
      <c r="M173" s="147"/>
      <c r="N173" s="148"/>
      <c r="O173" s="148"/>
      <c r="P173" s="50"/>
      <c r="Q173" s="52"/>
      <c r="R173" s="147"/>
      <c r="S173" s="148"/>
      <c r="T173" s="148"/>
      <c r="U173" s="50"/>
      <c r="V173" s="52"/>
      <c r="W173" s="106">
        <f>IF(R173&lt;&gt;"",R173,IF(M173&lt;&gt;"",M173,IF(I173&lt;&gt;"",I173,IF(E173&lt;&gt;"",E173,""))))</f>
        <v>3</v>
      </c>
      <c r="X173" s="27">
        <f>IF(U173&lt;&gt;"",U173,IF(P173&lt;&gt;"",P173,IF(K173&lt;&gt;"",K173,IF(H173&lt;&gt;"",H173,IF(G173&lt;&gt;"",G173,"")))))</f>
        <v>3</v>
      </c>
    </row>
    <row r="174" spans="1:24" s="1" customFormat="1">
      <c r="A174" s="139"/>
      <c r="E174" s="139"/>
      <c r="G174" s="139"/>
      <c r="H174"/>
      <c r="I174"/>
      <c r="J174"/>
      <c r="K174"/>
      <c r="L174"/>
      <c r="M174" s="146"/>
      <c r="N174" s="146"/>
      <c r="O174" s="146"/>
      <c r="P174" s="146"/>
      <c r="Q174" s="146"/>
      <c r="R174" s="146"/>
      <c r="S174" s="146"/>
      <c r="T174" s="146"/>
      <c r="U174" s="146"/>
      <c r="V174" s="146"/>
      <c r="W174"/>
    </row>
    <row r="175" spans="1:24" ht="136">
      <c r="A175" s="3">
        <v>329</v>
      </c>
      <c r="B175" s="5" t="s">
        <v>347</v>
      </c>
      <c r="C175" s="5" t="s">
        <v>581</v>
      </c>
      <c r="D175" s="5" t="s">
        <v>582</v>
      </c>
      <c r="E175" s="7">
        <v>1</v>
      </c>
      <c r="F175" s="5" t="s">
        <v>1292</v>
      </c>
      <c r="G175" s="7">
        <v>2</v>
      </c>
      <c r="H175"/>
      <c r="I175"/>
      <c r="J175"/>
      <c r="K175"/>
      <c r="L175"/>
      <c r="M175" s="147"/>
      <c r="N175" s="148"/>
      <c r="O175" s="148"/>
      <c r="P175" s="50"/>
      <c r="Q175" s="52"/>
      <c r="R175" s="147"/>
      <c r="S175" s="148"/>
      <c r="T175" s="148"/>
      <c r="U175" s="50"/>
      <c r="V175" s="52"/>
      <c r="W175" s="106">
        <f>IF(R175&lt;&gt;"",R175,IF(M175&lt;&gt;"",M175,IF(I175&lt;&gt;"",I175,IF(E175&lt;&gt;"",E175,""))))</f>
        <v>1</v>
      </c>
      <c r="X175" s="27">
        <f>IF(U175&lt;&gt;"",U175,IF(P175&lt;&gt;"",P175,IF(K175&lt;&gt;"",K175,IF(H175&lt;&gt;"",H175,IF(G175&lt;&gt;"",G175,"")))))</f>
        <v>2</v>
      </c>
    </row>
    <row r="176" spans="1:24" s="1" customFormat="1">
      <c r="A176" s="139"/>
      <c r="E176" s="139"/>
      <c r="G176" s="139"/>
      <c r="H176"/>
      <c r="I176"/>
      <c r="J176"/>
      <c r="K176"/>
      <c r="L176"/>
      <c r="M176" s="146"/>
      <c r="N176" s="146"/>
      <c r="O176" s="146"/>
      <c r="P176" s="146"/>
      <c r="Q176" s="146"/>
      <c r="R176" s="146"/>
      <c r="S176" s="146"/>
      <c r="T176" s="146"/>
      <c r="U176" s="146"/>
      <c r="V176" s="146"/>
      <c r="W176"/>
    </row>
    <row r="177" spans="1:24" ht="153">
      <c r="A177" s="3">
        <v>330</v>
      </c>
      <c r="B177" s="5" t="s">
        <v>348</v>
      </c>
      <c r="C177" s="5" t="s">
        <v>583</v>
      </c>
      <c r="D177" s="5" t="s">
        <v>584</v>
      </c>
      <c r="E177" s="7">
        <v>2</v>
      </c>
      <c r="F177" s="5" t="s">
        <v>1293</v>
      </c>
      <c r="G177" s="7">
        <v>2</v>
      </c>
      <c r="H177"/>
      <c r="I177" s="7">
        <v>3</v>
      </c>
      <c r="J177" s="5" t="s">
        <v>1588</v>
      </c>
      <c r="K177" s="7">
        <v>3</v>
      </c>
      <c r="L177"/>
      <c r="M177" s="147"/>
      <c r="N177" s="148"/>
      <c r="O177" s="148"/>
      <c r="P177" s="50"/>
      <c r="Q177" s="52"/>
      <c r="R177" s="147"/>
      <c r="S177" s="148"/>
      <c r="T177" s="148"/>
      <c r="U177" s="50"/>
      <c r="V177" s="52"/>
      <c r="W177" s="106">
        <f>IF(R177&lt;&gt;"",R177,IF(M177&lt;&gt;"",M177,IF(I177&lt;&gt;"",I177,IF(E177&lt;&gt;"",E177,""))))</f>
        <v>3</v>
      </c>
      <c r="X177" s="27">
        <f>IF(U177&lt;&gt;"",U177,IF(P177&lt;&gt;"",P177,IF(K177&lt;&gt;"",K177,IF(H177&lt;&gt;"",H177,IF(G177&lt;&gt;"",G177,"")))))</f>
        <v>3</v>
      </c>
    </row>
    <row r="178" spans="1:24" s="1" customFormat="1">
      <c r="A178" s="139"/>
      <c r="E178" s="139"/>
      <c r="G178" s="139"/>
      <c r="H178"/>
      <c r="I178"/>
      <c r="J178"/>
      <c r="K178"/>
      <c r="L178"/>
      <c r="M178" s="146"/>
      <c r="N178" s="146"/>
      <c r="O178" s="146"/>
      <c r="P178" s="146"/>
      <c r="Q178" s="146"/>
      <c r="R178" s="146"/>
      <c r="S178" s="146"/>
      <c r="T178" s="146"/>
      <c r="U178" s="146"/>
      <c r="V178" s="146"/>
      <c r="W178"/>
    </row>
    <row r="179" spans="1:24" ht="153">
      <c r="A179" s="3">
        <v>331</v>
      </c>
      <c r="B179" s="5" t="s">
        <v>349</v>
      </c>
      <c r="C179" s="5" t="s">
        <v>585</v>
      </c>
      <c r="D179" s="5" t="s">
        <v>586</v>
      </c>
      <c r="E179" s="7">
        <v>3</v>
      </c>
      <c r="F179" s="5" t="s">
        <v>1294</v>
      </c>
      <c r="G179" s="7">
        <v>3</v>
      </c>
      <c r="H179"/>
      <c r="I179"/>
      <c r="J179"/>
      <c r="K179"/>
      <c r="L179"/>
      <c r="M179" s="147"/>
      <c r="N179" s="148"/>
      <c r="O179" s="148"/>
      <c r="P179" s="50"/>
      <c r="Q179" s="52"/>
      <c r="R179" s="147"/>
      <c r="S179" s="148"/>
      <c r="T179" s="148"/>
      <c r="U179" s="50"/>
      <c r="V179" s="52"/>
      <c r="W179" s="106">
        <f>IF(R179&lt;&gt;"",R179,IF(M179&lt;&gt;"",M179,IF(I179&lt;&gt;"",I179,IF(E179&lt;&gt;"",E179,""))))</f>
        <v>3</v>
      </c>
      <c r="X179" s="27">
        <f>IF(U179&lt;&gt;"",U179,IF(P179&lt;&gt;"",P179,IF(K179&lt;&gt;"",K179,IF(H179&lt;&gt;"",H179,IF(G179&lt;&gt;"",G179,"")))))</f>
        <v>3</v>
      </c>
    </row>
    <row r="180" spans="1:24" s="1" customFormat="1">
      <c r="A180" s="139"/>
      <c r="E180" s="139"/>
      <c r="G180" s="139"/>
      <c r="H180"/>
      <c r="I180"/>
      <c r="J180"/>
      <c r="K180"/>
      <c r="L180"/>
      <c r="M180" s="146"/>
      <c r="N180" s="146"/>
      <c r="O180" s="146"/>
      <c r="P180" s="146"/>
      <c r="Q180" s="146"/>
      <c r="R180" s="146"/>
      <c r="S180" s="146"/>
      <c r="T180" s="146"/>
      <c r="U180" s="146"/>
      <c r="V180" s="146"/>
      <c r="W180"/>
    </row>
    <row r="181" spans="1:24" ht="153">
      <c r="A181" s="3">
        <v>332</v>
      </c>
      <c r="B181" s="5" t="s">
        <v>350</v>
      </c>
      <c r="C181" s="5" t="s">
        <v>587</v>
      </c>
      <c r="D181" s="5" t="s">
        <v>588</v>
      </c>
      <c r="E181" s="7">
        <v>1</v>
      </c>
      <c r="F181" s="5" t="s">
        <v>1295</v>
      </c>
      <c r="G181" s="7">
        <v>0</v>
      </c>
      <c r="H181"/>
      <c r="I181" s="7">
        <v>1</v>
      </c>
      <c r="J181" s="5" t="s">
        <v>1589</v>
      </c>
      <c r="K181" s="7">
        <v>1</v>
      </c>
      <c r="L181"/>
      <c r="M181" s="147"/>
      <c r="N181" s="148"/>
      <c r="O181" s="148"/>
      <c r="P181" s="50"/>
      <c r="Q181" s="52"/>
      <c r="R181" s="147"/>
      <c r="S181" s="148"/>
      <c r="T181" s="148"/>
      <c r="U181" s="50"/>
      <c r="V181" s="52"/>
      <c r="W181" s="106">
        <f>IF(R181&lt;&gt;"",R181,IF(M181&lt;&gt;"",M181,IF(I181&lt;&gt;"",I181,IF(E181&lt;&gt;"",E181,""))))</f>
        <v>1</v>
      </c>
      <c r="X181" s="27">
        <f>IF(U181&lt;&gt;"",U181,IF(P181&lt;&gt;"",P181,IF(K181&lt;&gt;"",K181,IF(H181&lt;&gt;"",H181,IF(G181&lt;&gt;"",G181,"")))))</f>
        <v>1</v>
      </c>
    </row>
    <row r="182" spans="1:24" s="1" customFormat="1">
      <c r="A182" s="139"/>
      <c r="E182" s="139"/>
      <c r="G182" s="139"/>
      <c r="H182"/>
      <c r="I182"/>
      <c r="J182"/>
      <c r="K182"/>
      <c r="L182"/>
      <c r="M182" s="146"/>
      <c r="N182" s="146"/>
      <c r="O182" s="146"/>
      <c r="P182" s="146"/>
      <c r="Q182" s="146"/>
      <c r="R182" s="146"/>
      <c r="S182" s="146"/>
      <c r="T182" s="146"/>
      <c r="U182" s="146"/>
      <c r="V182" s="146"/>
      <c r="W182"/>
    </row>
    <row r="183" spans="1:24" ht="119">
      <c r="A183" s="3">
        <v>333</v>
      </c>
      <c r="B183" s="5" t="s">
        <v>351</v>
      </c>
      <c r="C183" s="5" t="s">
        <v>589</v>
      </c>
      <c r="D183" s="5" t="s">
        <v>550</v>
      </c>
      <c r="E183" s="7">
        <v>2</v>
      </c>
      <c r="F183" s="5" t="s">
        <v>1296</v>
      </c>
      <c r="G183" s="7">
        <v>3</v>
      </c>
      <c r="H183"/>
      <c r="I183"/>
      <c r="J183"/>
      <c r="K183"/>
      <c r="L183"/>
      <c r="M183" s="147"/>
      <c r="N183" s="148"/>
      <c r="O183" s="148"/>
      <c r="P183" s="50"/>
      <c r="Q183" s="52"/>
      <c r="R183" s="147"/>
      <c r="S183" s="148"/>
      <c r="T183" s="148"/>
      <c r="U183" s="50"/>
      <c r="V183" s="52"/>
      <c r="W183" s="106">
        <f>IF(R183&lt;&gt;"",R183,IF(M183&lt;&gt;"",M183,IF(I183&lt;&gt;"",I183,IF(E183&lt;&gt;"",E183,""))))</f>
        <v>2</v>
      </c>
      <c r="X183" s="27">
        <f>IF(U183&lt;&gt;"",U183,IF(P183&lt;&gt;"",P183,IF(K183&lt;&gt;"",K183,IF(H183&lt;&gt;"",H183,IF(G183&lt;&gt;"",G183,"")))))</f>
        <v>3</v>
      </c>
    </row>
    <row r="184" spans="1:24">
      <c r="H184"/>
      <c r="I184"/>
      <c r="J184"/>
      <c r="K184"/>
      <c r="L184"/>
      <c r="M184" s="146"/>
      <c r="N184" s="146"/>
      <c r="O184" s="146"/>
      <c r="P184" s="146"/>
      <c r="Q184" s="146"/>
      <c r="R184" s="146"/>
      <c r="S184" s="146"/>
      <c r="T184" s="146"/>
      <c r="U184" s="146"/>
      <c r="V184" s="146"/>
      <c r="X184" s="1"/>
    </row>
    <row r="185" spans="1:24">
      <c r="H185"/>
      <c r="I185"/>
      <c r="J185"/>
      <c r="K185"/>
      <c r="L185"/>
      <c r="M185" s="146"/>
      <c r="N185" s="146"/>
      <c r="O185" s="146"/>
      <c r="P185" s="146"/>
      <c r="Q185" s="146"/>
      <c r="R185" s="146"/>
      <c r="S185" s="146"/>
      <c r="T185" s="146"/>
      <c r="U185" s="146"/>
      <c r="V185" s="146"/>
      <c r="X185" s="1"/>
    </row>
    <row r="186" spans="1:24">
      <c r="H186"/>
      <c r="I186"/>
      <c r="J186"/>
      <c r="K186"/>
      <c r="L186"/>
      <c r="M186" s="146"/>
      <c r="N186" s="146"/>
      <c r="O186" s="146"/>
      <c r="P186" s="146"/>
      <c r="Q186" s="146"/>
      <c r="R186" s="146"/>
      <c r="S186" s="146"/>
      <c r="T186" s="146"/>
      <c r="U186" s="146"/>
      <c r="V186" s="146"/>
      <c r="X186" s="1"/>
    </row>
    <row r="187" spans="1:24" ht="17">
      <c r="B187" s="4" t="s">
        <v>262</v>
      </c>
      <c r="H187"/>
      <c r="I187"/>
      <c r="J187"/>
      <c r="K187"/>
      <c r="L187"/>
      <c r="M187" s="146"/>
      <c r="N187" s="146"/>
      <c r="O187" s="146"/>
      <c r="P187" s="146"/>
      <c r="Q187" s="146"/>
      <c r="R187" s="146"/>
      <c r="S187" s="146"/>
      <c r="T187" s="146"/>
      <c r="U187" s="146"/>
      <c r="V187" s="146"/>
      <c r="X187" s="1"/>
    </row>
    <row r="188" spans="1:24" ht="170">
      <c r="A188" s="3">
        <v>334</v>
      </c>
      <c r="B188" s="5" t="s">
        <v>352</v>
      </c>
      <c r="C188" s="5" t="s">
        <v>590</v>
      </c>
      <c r="D188" s="5" t="s">
        <v>591</v>
      </c>
      <c r="E188" s="7">
        <v>1</v>
      </c>
      <c r="F188" s="5" t="s">
        <v>1297</v>
      </c>
      <c r="G188" s="7">
        <v>1</v>
      </c>
      <c r="H188"/>
      <c r="I188"/>
      <c r="J188"/>
      <c r="K188"/>
      <c r="L188"/>
      <c r="M188" s="147"/>
      <c r="N188" s="148"/>
      <c r="O188" s="148"/>
      <c r="P188" s="50"/>
      <c r="Q188" s="52"/>
      <c r="R188" s="147"/>
      <c r="S188" s="148"/>
      <c r="T188" s="148"/>
      <c r="U188" s="50"/>
      <c r="V188" s="52"/>
      <c r="W188" s="106">
        <f>IF(R188&lt;&gt;"",R188,IF(M188&lt;&gt;"",M188,IF(I188&lt;&gt;"",I188,IF(E188&lt;&gt;"",E188,""))))</f>
        <v>1</v>
      </c>
      <c r="X188" s="27">
        <f>IF(U188&lt;&gt;"",U188,IF(P188&lt;&gt;"",P188,IF(K188&lt;&gt;"",K188,IF(H188&lt;&gt;"",H188,IF(G188&lt;&gt;"",G188,"")))))</f>
        <v>1</v>
      </c>
    </row>
    <row r="189" spans="1:24" s="1" customFormat="1">
      <c r="A189" s="139"/>
      <c r="E189" s="139"/>
      <c r="G189" s="139"/>
      <c r="H189"/>
      <c r="I189"/>
      <c r="J189"/>
      <c r="K189"/>
      <c r="L189"/>
      <c r="M189" s="146"/>
      <c r="N189" s="146"/>
      <c r="O189" s="146"/>
      <c r="P189" s="146"/>
      <c r="Q189" s="146"/>
      <c r="R189" s="146"/>
      <c r="S189" s="146"/>
      <c r="T189" s="146"/>
      <c r="U189" s="146"/>
      <c r="V189" s="146"/>
      <c r="W189"/>
    </row>
    <row r="190" spans="1:24" s="159" customFormat="1" ht="409.6">
      <c r="A190" s="74">
        <v>335</v>
      </c>
      <c r="B190" s="154" t="s">
        <v>353</v>
      </c>
      <c r="C190" s="154" t="s">
        <v>592</v>
      </c>
      <c r="D190" s="154" t="s">
        <v>593</v>
      </c>
      <c r="E190" s="155">
        <v>2</v>
      </c>
      <c r="F190" s="154" t="s">
        <v>1298</v>
      </c>
      <c r="G190" s="155">
        <v>2</v>
      </c>
      <c r="H190" s="156"/>
      <c r="I190" s="155">
        <v>3</v>
      </c>
      <c r="J190" s="154" t="s">
        <v>1590</v>
      </c>
      <c r="K190" s="155">
        <v>2</v>
      </c>
      <c r="L190" s="155" t="s">
        <v>1899</v>
      </c>
      <c r="M190" s="157">
        <v>3</v>
      </c>
      <c r="N190" s="158" t="s">
        <v>2035</v>
      </c>
      <c r="O190" s="158"/>
      <c r="P190" s="157">
        <v>3</v>
      </c>
      <c r="Q190" s="158"/>
      <c r="R190" s="157"/>
      <c r="S190" s="158"/>
      <c r="T190" s="158"/>
      <c r="U190" s="157"/>
      <c r="V190" s="158"/>
      <c r="W190" s="155">
        <f>IF(R190&lt;&gt;"",R190,IF(M190&lt;&gt;"",M190,IF(I190&lt;&gt;"",I190,IF(E190&lt;&gt;"",E190,""))))</f>
        <v>3</v>
      </c>
      <c r="X190" s="155">
        <f>IF(U190&lt;&gt;"",U190,IF(P190&lt;&gt;"",P190,IF(K190&lt;&gt;"",K190,IF(H190&lt;&gt;"",H190,IF(G190&lt;&gt;"",G190,"")))))</f>
        <v>3</v>
      </c>
    </row>
    <row r="191" spans="1:24">
      <c r="H191"/>
      <c r="I191"/>
      <c r="J191"/>
      <c r="K191"/>
      <c r="L191"/>
      <c r="M191" s="146"/>
      <c r="N191" s="146"/>
      <c r="O191" s="146"/>
      <c r="P191" s="146"/>
      <c r="Q191" s="146"/>
      <c r="R191" s="146"/>
      <c r="S191" s="146"/>
      <c r="T191" s="146"/>
      <c r="U191" s="146"/>
      <c r="V191" s="146"/>
      <c r="X191" s="1"/>
    </row>
    <row r="192" spans="1:24" ht="34">
      <c r="B192" s="140" t="s">
        <v>423</v>
      </c>
      <c r="C192" s="141" t="s">
        <v>862</v>
      </c>
      <c r="H192"/>
      <c r="I192"/>
      <c r="J192"/>
      <c r="K192"/>
      <c r="L192"/>
      <c r="M192" s="146"/>
      <c r="N192" s="146"/>
      <c r="O192" s="146"/>
      <c r="P192" s="146"/>
      <c r="Q192" s="146"/>
      <c r="R192" s="146"/>
      <c r="S192" s="146"/>
      <c r="T192" s="146"/>
      <c r="U192" s="146"/>
      <c r="V192" s="146"/>
      <c r="X192" s="1"/>
    </row>
    <row r="193" spans="1:24" ht="136">
      <c r="A193" s="3">
        <v>336</v>
      </c>
      <c r="B193" s="5" t="s">
        <v>354</v>
      </c>
      <c r="C193" s="5" t="s">
        <v>594</v>
      </c>
      <c r="D193" s="5" t="s">
        <v>595</v>
      </c>
      <c r="E193" s="7">
        <v>1</v>
      </c>
      <c r="F193" s="5" t="s">
        <v>1299</v>
      </c>
      <c r="G193" s="7">
        <v>1</v>
      </c>
      <c r="H193"/>
      <c r="I193"/>
      <c r="J193"/>
      <c r="K193"/>
      <c r="L193"/>
      <c r="M193" s="147"/>
      <c r="N193" s="148"/>
      <c r="O193" s="148"/>
      <c r="P193" s="50"/>
      <c r="Q193" s="52"/>
      <c r="R193" s="147"/>
      <c r="S193" s="148"/>
      <c r="T193" s="148"/>
      <c r="U193" s="50"/>
      <c r="V193" s="52"/>
      <c r="W193" s="106">
        <f>IF(R193&lt;&gt;"",R193,IF(M193&lt;&gt;"",M193,IF(I193&lt;&gt;"",I193,IF(E193&lt;&gt;"",E193,""))))</f>
        <v>1</v>
      </c>
      <c r="X193" s="27">
        <f>IF(U193&lt;&gt;"",U193,IF(P193&lt;&gt;"",P193,IF(K193&lt;&gt;"",K193,IF(H193&lt;&gt;"",H193,IF(G193&lt;&gt;"",G193,"")))))</f>
        <v>1</v>
      </c>
    </row>
    <row r="194" spans="1:24" ht="136">
      <c r="A194" s="3">
        <v>337</v>
      </c>
      <c r="B194" s="5" t="s">
        <v>355</v>
      </c>
      <c r="C194" s="5" t="s">
        <v>596</v>
      </c>
      <c r="D194" s="5" t="s">
        <v>597</v>
      </c>
      <c r="E194" s="7">
        <v>1</v>
      </c>
      <c r="F194" s="5" t="s">
        <v>1299</v>
      </c>
      <c r="G194" s="7">
        <v>0</v>
      </c>
      <c r="H194" s="7">
        <v>1</v>
      </c>
      <c r="I194"/>
      <c r="J194"/>
      <c r="K194"/>
      <c r="L194"/>
      <c r="M194" s="147"/>
      <c r="N194" s="148"/>
      <c r="O194" s="148"/>
      <c r="P194" s="50"/>
      <c r="Q194" s="52"/>
      <c r="R194" s="147"/>
      <c r="S194" s="148"/>
      <c r="T194" s="148"/>
      <c r="U194" s="50"/>
      <c r="V194" s="52"/>
      <c r="W194" s="106">
        <f>IF(R194&lt;&gt;"",R194,IF(M194&lt;&gt;"",M194,IF(I194&lt;&gt;"",I194,IF(E194&lt;&gt;"",E194,""))))</f>
        <v>1</v>
      </c>
      <c r="X194" s="27">
        <f>IF(U194&lt;&gt;"",U194,IF(P194&lt;&gt;"",P194,IF(K194&lt;&gt;"",K194,IF(H194&lt;&gt;"",H194,IF(G194&lt;&gt;"",G194,"")))))</f>
        <v>1</v>
      </c>
    </row>
    <row r="195" spans="1:24" ht="119">
      <c r="A195" s="3">
        <v>338</v>
      </c>
      <c r="B195" s="5" t="s">
        <v>356</v>
      </c>
      <c r="C195" s="5" t="s">
        <v>598</v>
      </c>
      <c r="D195" s="5" t="s">
        <v>599</v>
      </c>
      <c r="E195" s="7">
        <v>1</v>
      </c>
      <c r="F195" s="5" t="s">
        <v>1300</v>
      </c>
      <c r="G195" s="7">
        <v>0</v>
      </c>
      <c r="H195" s="7">
        <v>1</v>
      </c>
      <c r="I195"/>
      <c r="J195"/>
      <c r="K195"/>
      <c r="L195"/>
      <c r="M195" s="147"/>
      <c r="N195" s="148"/>
      <c r="O195" s="148"/>
      <c r="P195" s="50"/>
      <c r="Q195" s="52"/>
      <c r="R195" s="147"/>
      <c r="S195" s="148"/>
      <c r="T195" s="148"/>
      <c r="U195" s="50"/>
      <c r="V195" s="52"/>
      <c r="W195" s="106">
        <f>IF(R195&lt;&gt;"",R195,IF(M195&lt;&gt;"",M195,IF(I195&lt;&gt;"",I195,IF(E195&lt;&gt;"",E195,""))))</f>
        <v>1</v>
      </c>
      <c r="X195" s="27">
        <f>IF(U195&lt;&gt;"",U195,IF(P195&lt;&gt;"",P195,IF(K195&lt;&gt;"",K195,IF(H195&lt;&gt;"",H195,IF(G195&lt;&gt;"",G195,"")))))</f>
        <v>1</v>
      </c>
    </row>
    <row r="196" spans="1:24" ht="85">
      <c r="A196" s="3">
        <v>339</v>
      </c>
      <c r="B196" s="5" t="s">
        <v>357</v>
      </c>
      <c r="C196" s="5" t="s">
        <v>600</v>
      </c>
      <c r="D196" s="5" t="s">
        <v>601</v>
      </c>
      <c r="E196" s="7">
        <v>1</v>
      </c>
      <c r="F196" s="5" t="s">
        <v>1299</v>
      </c>
      <c r="G196" s="7">
        <v>0</v>
      </c>
      <c r="H196"/>
      <c r="I196"/>
      <c r="J196"/>
      <c r="K196"/>
      <c r="L196"/>
      <c r="M196" s="147"/>
      <c r="N196" s="148"/>
      <c r="O196" s="148"/>
      <c r="P196" s="50"/>
      <c r="Q196" s="52"/>
      <c r="R196" s="147"/>
      <c r="S196" s="148"/>
      <c r="T196" s="148"/>
      <c r="U196" s="50"/>
      <c r="V196" s="52"/>
      <c r="W196" s="106">
        <f>IF(R196&lt;&gt;"",R196,IF(M196&lt;&gt;"",M196,IF(I196&lt;&gt;"",I196,IF(E196&lt;&gt;"",E196,""))))</f>
        <v>1</v>
      </c>
      <c r="X196" s="27">
        <f>IF(U196&lt;&gt;"",U196,IF(P196&lt;&gt;"",P196,IF(K196&lt;&gt;"",K196,IF(H196&lt;&gt;"",H196,IF(G196&lt;&gt;"",G196,"")))))</f>
        <v>0</v>
      </c>
    </row>
    <row r="197" spans="1:24" s="1" customFormat="1">
      <c r="A197" s="139"/>
      <c r="E197" s="139"/>
      <c r="G197" s="139"/>
      <c r="H197"/>
      <c r="I197"/>
      <c r="J197"/>
      <c r="K197"/>
      <c r="L197"/>
      <c r="M197" s="146"/>
      <c r="N197" s="146"/>
      <c r="O197" s="146"/>
      <c r="P197" s="146"/>
      <c r="Q197" s="146"/>
      <c r="R197" s="146"/>
      <c r="S197" s="146"/>
      <c r="T197" s="146"/>
      <c r="U197" s="146"/>
      <c r="V197" s="146"/>
      <c r="W197"/>
    </row>
    <row r="198" spans="1:24" ht="136">
      <c r="A198" s="3">
        <v>340</v>
      </c>
      <c r="B198" s="5" t="s">
        <v>358</v>
      </c>
      <c r="C198" s="5" t="s">
        <v>602</v>
      </c>
      <c r="D198" s="5" t="s">
        <v>603</v>
      </c>
      <c r="E198" s="7">
        <v>1</v>
      </c>
      <c r="F198" s="5" t="s">
        <v>1301</v>
      </c>
      <c r="G198" s="7">
        <v>0</v>
      </c>
      <c r="H198" s="7">
        <v>1</v>
      </c>
      <c r="I198" s="7">
        <v>1</v>
      </c>
      <c r="J198" s="5" t="s">
        <v>1591</v>
      </c>
      <c r="K198" s="7">
        <v>1</v>
      </c>
      <c r="L198"/>
      <c r="M198" s="147"/>
      <c r="N198" s="148"/>
      <c r="O198" s="148"/>
      <c r="P198" s="50"/>
      <c r="Q198" s="52"/>
      <c r="R198" s="147"/>
      <c r="S198" s="148" t="s">
        <v>2087</v>
      </c>
      <c r="T198" s="148"/>
      <c r="U198" s="50">
        <v>2</v>
      </c>
      <c r="V198" s="52"/>
      <c r="W198" s="106">
        <f>IF(R198&lt;&gt;"",R198,IF(M198&lt;&gt;"",M198,IF(I198&lt;&gt;"",I198,IF(E198&lt;&gt;"",E198,""))))</f>
        <v>1</v>
      </c>
      <c r="X198" s="27">
        <f>IF(U198&lt;&gt;"",U198,IF(P198&lt;&gt;"",P198,IF(K198&lt;&gt;"",K198,IF(H198&lt;&gt;"",H198,IF(G198&lt;&gt;"",G198,"")))))</f>
        <v>2</v>
      </c>
    </row>
    <row r="199" spans="1:24" ht="170">
      <c r="A199" s="3">
        <v>341</v>
      </c>
      <c r="B199" s="5" t="s">
        <v>359</v>
      </c>
      <c r="C199" s="5" t="s">
        <v>604</v>
      </c>
      <c r="D199" s="5" t="s">
        <v>605</v>
      </c>
      <c r="E199" s="7">
        <v>2</v>
      </c>
      <c r="F199" s="5" t="s">
        <v>1302</v>
      </c>
      <c r="G199" s="7">
        <v>0</v>
      </c>
      <c r="H199" s="7">
        <v>2</v>
      </c>
      <c r="I199" s="7">
        <v>2</v>
      </c>
      <c r="J199" s="5" t="s">
        <v>1592</v>
      </c>
      <c r="K199" s="7">
        <v>2</v>
      </c>
      <c r="L199" s="7" t="s">
        <v>1900</v>
      </c>
      <c r="M199" s="147"/>
      <c r="N199" s="148"/>
      <c r="O199" s="148"/>
      <c r="P199" s="50"/>
      <c r="Q199" s="52"/>
      <c r="R199" s="147"/>
      <c r="S199" s="148"/>
      <c r="T199" s="148"/>
      <c r="U199" s="50"/>
      <c r="V199" s="52"/>
      <c r="W199" s="106">
        <f>IF(R199&lt;&gt;"",R199,IF(M199&lt;&gt;"",M199,IF(I199&lt;&gt;"",I199,IF(E199&lt;&gt;"",E199,""))))</f>
        <v>2</v>
      </c>
      <c r="X199" s="27">
        <f>IF(U199&lt;&gt;"",U199,IF(P199&lt;&gt;"",P199,IF(K199&lt;&gt;"",K199,IF(H199&lt;&gt;"",H199,IF(G199&lt;&gt;"",G199,"")))))</f>
        <v>2</v>
      </c>
    </row>
    <row r="200" spans="1:24" ht="153">
      <c r="A200" s="3">
        <v>342</v>
      </c>
      <c r="B200" s="5" t="s">
        <v>360</v>
      </c>
      <c r="C200" s="5" t="s">
        <v>606</v>
      </c>
      <c r="D200" s="5" t="s">
        <v>607</v>
      </c>
      <c r="E200" s="7">
        <v>0</v>
      </c>
      <c r="F200" s="5"/>
      <c r="G200" s="7">
        <v>0</v>
      </c>
      <c r="H200"/>
      <c r="I200"/>
      <c r="J200"/>
      <c r="K200"/>
      <c r="L200"/>
      <c r="M200" s="147"/>
      <c r="N200" s="148"/>
      <c r="O200" s="148"/>
      <c r="P200" s="50"/>
      <c r="Q200" s="52"/>
      <c r="R200" s="147"/>
      <c r="S200" s="148"/>
      <c r="T200" s="148"/>
      <c r="U200" s="50"/>
      <c r="V200" s="52"/>
      <c r="W200" s="106">
        <f>IF(R200&lt;&gt;"",R200,IF(M200&lt;&gt;"",M200,IF(I200&lt;&gt;"",I200,IF(E200&lt;&gt;"",E200,""))))</f>
        <v>0</v>
      </c>
      <c r="X200" s="27">
        <f>IF(U200&lt;&gt;"",U200,IF(P200&lt;&gt;"",P200,IF(K200&lt;&gt;"",K200,IF(H200&lt;&gt;"",H200,IF(G200&lt;&gt;"",G200,"")))))</f>
        <v>0</v>
      </c>
    </row>
    <row r="201" spans="1:24" s="1" customFormat="1">
      <c r="A201" s="139"/>
      <c r="E201" s="139"/>
      <c r="G201" s="139"/>
      <c r="H201"/>
      <c r="I201"/>
      <c r="J201"/>
      <c r="K201"/>
      <c r="L201"/>
      <c r="M201" s="146"/>
      <c r="N201" s="146"/>
      <c r="O201" s="146"/>
      <c r="P201" s="146"/>
      <c r="Q201" s="146"/>
      <c r="R201" s="146"/>
      <c r="S201" s="146"/>
      <c r="T201" s="146"/>
      <c r="U201" s="146"/>
      <c r="V201" s="146"/>
      <c r="W201"/>
    </row>
    <row r="202" spans="1:24" ht="153">
      <c r="A202" s="3">
        <v>343</v>
      </c>
      <c r="B202" s="5" t="s">
        <v>361</v>
      </c>
      <c r="C202" s="5" t="s">
        <v>608</v>
      </c>
      <c r="D202" s="5" t="s">
        <v>609</v>
      </c>
      <c r="E202" s="7">
        <v>1</v>
      </c>
      <c r="F202" s="5" t="s">
        <v>1303</v>
      </c>
      <c r="G202" s="7">
        <v>1</v>
      </c>
      <c r="H202"/>
      <c r="I202"/>
      <c r="J202"/>
      <c r="K202"/>
      <c r="L202"/>
      <c r="M202" s="147"/>
      <c r="N202" s="148"/>
      <c r="O202" s="148"/>
      <c r="P202" s="50"/>
      <c r="Q202" s="52"/>
      <c r="R202" s="147"/>
      <c r="S202" s="148"/>
      <c r="T202" s="148"/>
      <c r="U202" s="50"/>
      <c r="V202" s="52"/>
      <c r="W202" s="106">
        <f>IF(R202&lt;&gt;"",R202,IF(M202&lt;&gt;"",M202,IF(I202&lt;&gt;"",I202,IF(E202&lt;&gt;"",E202,""))))</f>
        <v>1</v>
      </c>
      <c r="X202" s="27">
        <f>IF(U202&lt;&gt;"",U202,IF(P202&lt;&gt;"",P202,IF(K202&lt;&gt;"",K202,IF(H202&lt;&gt;"",H202,IF(G202&lt;&gt;"",G202,"")))))</f>
        <v>1</v>
      </c>
    </row>
    <row r="203" spans="1:24" s="1" customFormat="1">
      <c r="A203" s="139"/>
      <c r="E203" s="139"/>
      <c r="G203" s="139"/>
      <c r="H203"/>
      <c r="I203"/>
      <c r="J203"/>
      <c r="K203"/>
      <c r="L203"/>
      <c r="M203" s="146"/>
      <c r="N203" s="146"/>
      <c r="O203" s="146"/>
      <c r="P203" s="146"/>
      <c r="Q203" s="146"/>
      <c r="R203" s="146"/>
      <c r="S203" s="146"/>
      <c r="T203" s="146"/>
      <c r="U203" s="146"/>
      <c r="V203" s="146"/>
      <c r="W203"/>
    </row>
    <row r="204" spans="1:24" ht="170">
      <c r="A204" s="3">
        <v>344</v>
      </c>
      <c r="B204" s="5" t="s">
        <v>362</v>
      </c>
      <c r="C204" s="5" t="s">
        <v>610</v>
      </c>
      <c r="D204" s="5" t="s">
        <v>611</v>
      </c>
      <c r="E204" s="7">
        <v>1</v>
      </c>
      <c r="F204" s="5" t="s">
        <v>1304</v>
      </c>
      <c r="G204" s="7">
        <v>1</v>
      </c>
      <c r="H204"/>
      <c r="I204"/>
      <c r="J204"/>
      <c r="K204"/>
      <c r="L204"/>
      <c r="M204" s="147"/>
      <c r="N204" s="148"/>
      <c r="O204" s="148"/>
      <c r="P204" s="50"/>
      <c r="Q204" s="52"/>
      <c r="R204" s="147"/>
      <c r="S204" s="148"/>
      <c r="T204" s="148"/>
      <c r="U204" s="50"/>
      <c r="V204" s="52"/>
      <c r="W204" s="106">
        <f>IF(R204&lt;&gt;"",R204,IF(M204&lt;&gt;"",M204,IF(I204&lt;&gt;"",I204,IF(E204&lt;&gt;"",E204,""))))</f>
        <v>1</v>
      </c>
      <c r="X204" s="27">
        <f>IF(U204&lt;&gt;"",U204,IF(P204&lt;&gt;"",P204,IF(K204&lt;&gt;"",K204,IF(H204&lt;&gt;"",H204,IF(G204&lt;&gt;"",G204,"")))))</f>
        <v>1</v>
      </c>
    </row>
    <row r="205" spans="1:24" ht="153">
      <c r="A205" s="3">
        <v>345</v>
      </c>
      <c r="B205" s="5" t="s">
        <v>363</v>
      </c>
      <c r="C205" s="5" t="s">
        <v>612</v>
      </c>
      <c r="D205" s="5" t="s">
        <v>613</v>
      </c>
      <c r="E205" s="7">
        <v>0</v>
      </c>
      <c r="F205" s="5"/>
      <c r="G205" s="7">
        <v>0</v>
      </c>
      <c r="H205"/>
      <c r="I205"/>
      <c r="J205"/>
      <c r="K205"/>
      <c r="L205"/>
      <c r="M205" s="147"/>
      <c r="N205" s="148"/>
      <c r="O205" s="148"/>
      <c r="P205" s="50"/>
      <c r="Q205" s="52"/>
      <c r="R205" s="147"/>
      <c r="S205" s="148"/>
      <c r="T205" s="148"/>
      <c r="U205" s="50"/>
      <c r="V205" s="52"/>
      <c r="W205" s="106">
        <f>IF(R205&lt;&gt;"",R205,IF(M205&lt;&gt;"",M205,IF(I205&lt;&gt;"",I205,IF(E205&lt;&gt;"",E205,""))))</f>
        <v>0</v>
      </c>
      <c r="X205" s="27">
        <f>IF(U205&lt;&gt;"",U205,IF(P205&lt;&gt;"",P205,IF(K205&lt;&gt;"",K205,IF(H205&lt;&gt;"",H205,IF(G205&lt;&gt;"",G205,"")))))</f>
        <v>0</v>
      </c>
    </row>
    <row r="206" spans="1:24" ht="119">
      <c r="A206" s="3">
        <v>346</v>
      </c>
      <c r="B206" s="5" t="s">
        <v>364</v>
      </c>
      <c r="C206" s="5" t="s">
        <v>614</v>
      </c>
      <c r="D206" s="5" t="s">
        <v>615</v>
      </c>
      <c r="E206" s="7">
        <v>0</v>
      </c>
      <c r="F206" s="5"/>
      <c r="G206" s="7">
        <v>0</v>
      </c>
      <c r="H206"/>
      <c r="I206"/>
      <c r="J206"/>
      <c r="K206"/>
      <c r="L206"/>
      <c r="M206" s="147"/>
      <c r="N206" s="148"/>
      <c r="O206" s="148"/>
      <c r="P206" s="50"/>
      <c r="Q206" s="52"/>
      <c r="R206" s="147"/>
      <c r="S206" s="148"/>
      <c r="T206" s="148"/>
      <c r="U206" s="50"/>
      <c r="V206" s="52"/>
      <c r="W206" s="106">
        <f>IF(R206&lt;&gt;"",R206,IF(M206&lt;&gt;"",M206,IF(I206&lt;&gt;"",I206,IF(E206&lt;&gt;"",E206,""))))</f>
        <v>0</v>
      </c>
      <c r="X206" s="27">
        <f>IF(U206&lt;&gt;"",U206,IF(P206&lt;&gt;"",P206,IF(K206&lt;&gt;"",K206,IF(H206&lt;&gt;"",H206,IF(G206&lt;&gt;"",G206,"")))))</f>
        <v>0</v>
      </c>
    </row>
    <row r="207" spans="1:24" s="1" customFormat="1">
      <c r="A207" s="139"/>
      <c r="E207" s="139"/>
      <c r="G207" s="139"/>
      <c r="H207"/>
      <c r="I207"/>
      <c r="J207"/>
      <c r="K207"/>
      <c r="L207"/>
      <c r="M207" s="146"/>
      <c r="N207" s="146"/>
      <c r="O207" s="146"/>
      <c r="P207" s="146"/>
      <c r="Q207" s="146"/>
      <c r="R207" s="146"/>
      <c r="S207" s="146"/>
      <c r="T207" s="146"/>
      <c r="U207" s="146"/>
      <c r="V207" s="146"/>
      <c r="W207"/>
    </row>
    <row r="208" spans="1:24" ht="170">
      <c r="A208" s="3">
        <v>347</v>
      </c>
      <c r="B208" s="5" t="s">
        <v>365</v>
      </c>
      <c r="C208" s="5" t="s">
        <v>616</v>
      </c>
      <c r="D208" s="5" t="s">
        <v>617</v>
      </c>
      <c r="E208" s="7">
        <v>1</v>
      </c>
      <c r="F208" s="5" t="s">
        <v>1305</v>
      </c>
      <c r="G208" s="7">
        <v>1</v>
      </c>
      <c r="H208"/>
      <c r="I208"/>
      <c r="J208"/>
      <c r="K208"/>
      <c r="L208"/>
      <c r="M208" s="147"/>
      <c r="N208" s="148"/>
      <c r="O208" s="148"/>
      <c r="P208" s="50"/>
      <c r="Q208" s="52"/>
      <c r="R208" s="147"/>
      <c r="S208" s="148"/>
      <c r="T208" s="148"/>
      <c r="U208" s="50"/>
      <c r="V208" s="52"/>
      <c r="W208" s="106">
        <f>IF(R208&lt;&gt;"",R208,IF(M208&lt;&gt;"",M208,IF(I208&lt;&gt;"",I208,IF(E208&lt;&gt;"",E208,""))))</f>
        <v>1</v>
      </c>
      <c r="X208" s="27">
        <f>IF(U208&lt;&gt;"",U208,IF(P208&lt;&gt;"",P208,IF(K208&lt;&gt;"",K208,IF(H208&lt;&gt;"",H208,IF(G208&lt;&gt;"",G208,"")))))</f>
        <v>1</v>
      </c>
    </row>
    <row r="209" spans="1:24" s="1" customFormat="1">
      <c r="A209" s="139"/>
      <c r="E209" s="139"/>
      <c r="G209" s="139"/>
      <c r="H209"/>
      <c r="I209"/>
      <c r="J209"/>
      <c r="K209"/>
      <c r="L209"/>
      <c r="M209" s="146"/>
      <c r="N209" s="146"/>
      <c r="O209" s="146"/>
      <c r="P209" s="146"/>
      <c r="Q209" s="146"/>
      <c r="R209" s="146"/>
      <c r="S209" s="146"/>
      <c r="T209" s="146"/>
      <c r="U209" s="146"/>
      <c r="V209" s="146"/>
      <c r="W209"/>
    </row>
    <row r="210" spans="1:24" ht="136">
      <c r="A210" s="3">
        <v>348</v>
      </c>
      <c r="B210" s="5" t="s">
        <v>366</v>
      </c>
      <c r="C210" s="5" t="s">
        <v>618</v>
      </c>
      <c r="D210" s="5" t="s">
        <v>619</v>
      </c>
      <c r="E210" s="7">
        <v>2</v>
      </c>
      <c r="F210" s="5" t="s">
        <v>1306</v>
      </c>
      <c r="G210" s="7">
        <v>1</v>
      </c>
      <c r="H210"/>
      <c r="I210"/>
      <c r="J210"/>
      <c r="K210"/>
      <c r="L210"/>
      <c r="M210" s="147"/>
      <c r="N210" s="148"/>
      <c r="O210" s="148"/>
      <c r="P210" s="50"/>
      <c r="Q210" s="52"/>
      <c r="R210" s="147"/>
      <c r="S210" s="148"/>
      <c r="T210" s="148"/>
      <c r="U210" s="50"/>
      <c r="V210" s="52"/>
      <c r="W210" s="106">
        <f>IF(R210&lt;&gt;"",R210,IF(M210&lt;&gt;"",M210,IF(I210&lt;&gt;"",I210,IF(E210&lt;&gt;"",E210,""))))</f>
        <v>2</v>
      </c>
      <c r="X210" s="27">
        <f>IF(U210&lt;&gt;"",U210,IF(P210&lt;&gt;"",P210,IF(K210&lt;&gt;"",K210,IF(H210&lt;&gt;"",H210,IF(G210&lt;&gt;"",G210,"")))))</f>
        <v>1</v>
      </c>
    </row>
    <row r="211" spans="1:24" s="1" customFormat="1">
      <c r="A211" s="139"/>
      <c r="E211" s="139"/>
      <c r="G211" s="139"/>
      <c r="H211"/>
      <c r="I211"/>
      <c r="J211"/>
      <c r="K211"/>
      <c r="L211"/>
      <c r="M211" s="146"/>
      <c r="N211" s="146"/>
      <c r="O211" s="146"/>
      <c r="P211" s="146"/>
      <c r="Q211" s="146"/>
      <c r="R211" s="146"/>
      <c r="S211" s="146"/>
      <c r="T211" s="146"/>
      <c r="U211" s="146"/>
      <c r="V211" s="146"/>
      <c r="W211"/>
    </row>
    <row r="212" spans="1:24" ht="204">
      <c r="A212" s="3">
        <v>349</v>
      </c>
      <c r="B212" s="5" t="s">
        <v>367</v>
      </c>
      <c r="C212" s="5" t="s">
        <v>620</v>
      </c>
      <c r="D212" s="5" t="s">
        <v>621</v>
      </c>
      <c r="E212" s="7">
        <v>1</v>
      </c>
      <c r="F212" s="5" t="s">
        <v>1307</v>
      </c>
      <c r="G212" s="7">
        <v>1</v>
      </c>
      <c r="H212"/>
      <c r="I212"/>
      <c r="J212"/>
      <c r="K212"/>
      <c r="L212"/>
      <c r="M212" s="147"/>
      <c r="N212" s="148"/>
      <c r="O212" s="148"/>
      <c r="P212" s="50"/>
      <c r="Q212" s="52"/>
      <c r="R212" s="147"/>
      <c r="S212" s="148"/>
      <c r="T212" s="148"/>
      <c r="U212" s="50"/>
      <c r="V212" s="52"/>
      <c r="W212" s="106">
        <f>IF(R212&lt;&gt;"",R212,IF(M212&lt;&gt;"",M212,IF(I212&lt;&gt;"",I212,IF(E212&lt;&gt;"",E212,""))))</f>
        <v>1</v>
      </c>
      <c r="X212" s="27">
        <f>IF(U212&lt;&gt;"",U212,IF(P212&lt;&gt;"",P212,IF(K212&lt;&gt;"",K212,IF(H212&lt;&gt;"",H212,IF(G212&lt;&gt;"",G212,"")))))</f>
        <v>1</v>
      </c>
    </row>
    <row r="213" spans="1:24">
      <c r="H213"/>
      <c r="I213"/>
      <c r="J213"/>
      <c r="K213"/>
      <c r="L213"/>
      <c r="M213" s="146"/>
      <c r="N213" s="146"/>
      <c r="O213" s="146"/>
      <c r="P213" s="146"/>
      <c r="Q213" s="146"/>
      <c r="R213" s="146"/>
      <c r="S213" s="146"/>
      <c r="T213" s="146"/>
      <c r="U213" s="146"/>
      <c r="V213" s="146"/>
      <c r="X213" s="1"/>
    </row>
    <row r="214" spans="1:24">
      <c r="H214"/>
      <c r="I214"/>
      <c r="J214"/>
      <c r="K214"/>
      <c r="L214"/>
      <c r="M214" s="146"/>
      <c r="N214" s="146"/>
      <c r="O214" s="146"/>
      <c r="P214" s="146"/>
      <c r="Q214" s="146"/>
      <c r="R214" s="146"/>
      <c r="S214" s="146"/>
      <c r="T214" s="146"/>
      <c r="U214" s="146"/>
      <c r="V214" s="146"/>
      <c r="X214" s="1"/>
    </row>
    <row r="215" spans="1:24">
      <c r="H215"/>
      <c r="I215"/>
      <c r="J215"/>
      <c r="K215"/>
      <c r="L215"/>
      <c r="M215" s="146"/>
      <c r="N215" s="146"/>
      <c r="O215" s="146"/>
      <c r="P215" s="146"/>
      <c r="Q215" s="146"/>
      <c r="R215" s="146"/>
      <c r="S215" s="146"/>
      <c r="T215" s="146"/>
      <c r="U215" s="146"/>
      <c r="V215" s="146"/>
      <c r="X215" s="1"/>
    </row>
    <row r="216" spans="1:24" ht="34">
      <c r="B216" s="4" t="s">
        <v>266</v>
      </c>
      <c r="H216"/>
      <c r="I216"/>
      <c r="J216"/>
      <c r="K216"/>
      <c r="L216"/>
      <c r="M216" s="146"/>
      <c r="N216" s="146"/>
      <c r="O216" s="146"/>
      <c r="P216" s="146"/>
      <c r="Q216" s="146"/>
      <c r="R216" s="146"/>
      <c r="S216" s="146"/>
      <c r="T216" s="146"/>
      <c r="U216" s="146"/>
      <c r="V216" s="146"/>
      <c r="X216" s="1"/>
    </row>
    <row r="217" spans="1:24" ht="119">
      <c r="A217" s="3">
        <v>350</v>
      </c>
      <c r="B217" s="5" t="s">
        <v>368</v>
      </c>
      <c r="C217" s="5" t="s">
        <v>622</v>
      </c>
      <c r="D217" s="5" t="s">
        <v>623</v>
      </c>
      <c r="E217" s="7">
        <v>3</v>
      </c>
      <c r="F217" s="5" t="s">
        <v>1308</v>
      </c>
      <c r="G217" s="7">
        <v>3</v>
      </c>
      <c r="H217"/>
      <c r="I217"/>
      <c r="J217"/>
      <c r="K217"/>
      <c r="L217"/>
      <c r="M217" s="147"/>
      <c r="N217" s="148"/>
      <c r="O217" s="148"/>
      <c r="P217" s="50"/>
      <c r="Q217" s="52"/>
      <c r="R217" s="147"/>
      <c r="S217" s="148"/>
      <c r="T217" s="148"/>
      <c r="U217" s="50"/>
      <c r="V217" s="52"/>
      <c r="W217" s="106">
        <f>IF(R217&lt;&gt;"",R217,IF(M217&lt;&gt;"",M217,IF(I217&lt;&gt;"",I217,IF(E217&lt;&gt;"",E217,""))))</f>
        <v>3</v>
      </c>
      <c r="X217" s="27">
        <f>IF(U217&lt;&gt;"",U217,IF(P217&lt;&gt;"",P217,IF(K217&lt;&gt;"",K217,IF(H217&lt;&gt;"",H217,IF(G217&lt;&gt;"",G217,"")))))</f>
        <v>3</v>
      </c>
    </row>
    <row r="218" spans="1:24" ht="102">
      <c r="A218" s="3">
        <v>351</v>
      </c>
      <c r="B218" s="5" t="s">
        <v>369</v>
      </c>
      <c r="C218" s="5" t="s">
        <v>624</v>
      </c>
      <c r="D218" s="5" t="s">
        <v>625</v>
      </c>
      <c r="E218" s="7">
        <v>2</v>
      </c>
      <c r="F218" s="5" t="s">
        <v>1309</v>
      </c>
      <c r="G218" s="7">
        <v>3</v>
      </c>
      <c r="H218"/>
      <c r="I218" s="7">
        <v>3</v>
      </c>
      <c r="J218" s="5" t="s">
        <v>1593</v>
      </c>
      <c r="K218" s="7">
        <v>3</v>
      </c>
      <c r="L218"/>
      <c r="M218" s="147"/>
      <c r="N218" s="148"/>
      <c r="O218" s="148"/>
      <c r="P218" s="50"/>
      <c r="Q218" s="52"/>
      <c r="R218" s="147"/>
      <c r="S218" s="148"/>
      <c r="T218" s="148"/>
      <c r="U218" s="50"/>
      <c r="V218" s="52"/>
      <c r="W218" s="106">
        <f>IF(R218&lt;&gt;"",R218,IF(M218&lt;&gt;"",M218,IF(I218&lt;&gt;"",I218,IF(E218&lt;&gt;"",E218,""))))</f>
        <v>3</v>
      </c>
      <c r="X218" s="27">
        <f>IF(U218&lt;&gt;"",U218,IF(P218&lt;&gt;"",P218,IF(K218&lt;&gt;"",K218,IF(H218&lt;&gt;"",H218,IF(G218&lt;&gt;"",G218,"")))))</f>
        <v>3</v>
      </c>
    </row>
    <row r="219" spans="1:24" s="1" customFormat="1">
      <c r="A219" s="139"/>
      <c r="E219" s="139"/>
      <c r="G219" s="139"/>
      <c r="H219"/>
      <c r="I219"/>
      <c r="J219"/>
      <c r="K219"/>
      <c r="L219"/>
      <c r="M219" s="146"/>
      <c r="N219" s="146"/>
      <c r="O219" s="146"/>
      <c r="P219" s="146"/>
      <c r="Q219" s="146"/>
      <c r="R219" s="146"/>
      <c r="S219" s="146"/>
      <c r="T219" s="146"/>
      <c r="U219" s="146"/>
      <c r="V219" s="146"/>
      <c r="W219"/>
    </row>
    <row r="220" spans="1:24" s="159" customFormat="1" ht="323">
      <c r="A220" s="74">
        <v>352</v>
      </c>
      <c r="B220" s="154" t="s">
        <v>370</v>
      </c>
      <c r="C220" s="154" t="s">
        <v>626</v>
      </c>
      <c r="D220" s="154" t="s">
        <v>627</v>
      </c>
      <c r="E220" s="155">
        <v>4</v>
      </c>
      <c r="F220" s="154" t="s">
        <v>1310</v>
      </c>
      <c r="G220" s="155">
        <v>3</v>
      </c>
      <c r="H220" s="156"/>
      <c r="I220" s="155">
        <v>4</v>
      </c>
      <c r="J220" s="154" t="s">
        <v>1594</v>
      </c>
      <c r="K220" s="155">
        <v>3</v>
      </c>
      <c r="L220" s="155" t="s">
        <v>1901</v>
      </c>
      <c r="M220" s="157">
        <v>4</v>
      </c>
      <c r="N220" s="158" t="s">
        <v>1956</v>
      </c>
      <c r="O220" s="158"/>
      <c r="P220" s="157">
        <v>3.5</v>
      </c>
      <c r="Q220" s="158" t="s">
        <v>2061</v>
      </c>
      <c r="R220" s="157"/>
      <c r="S220" s="158" t="s">
        <v>2088</v>
      </c>
      <c r="T220" s="158"/>
      <c r="U220" s="157"/>
      <c r="V220" s="158"/>
      <c r="W220" s="155">
        <f>IF(R220&lt;&gt;"",R220,IF(M220&lt;&gt;"",M220,IF(I220&lt;&gt;"",I220,IF(E220&lt;&gt;"",E220,""))))</f>
        <v>4</v>
      </c>
      <c r="X220" s="155">
        <f>IF(U220&lt;&gt;"",U220,IF(P220&lt;&gt;"",P220,IF(K220&lt;&gt;"",K220,IF(H220&lt;&gt;"",H220,IF(G220&lt;&gt;"",G220,"")))))</f>
        <v>3.5</v>
      </c>
    </row>
    <row r="221" spans="1:24" s="159" customFormat="1" ht="306">
      <c r="A221" s="74">
        <v>353</v>
      </c>
      <c r="B221" s="154" t="s">
        <v>281</v>
      </c>
      <c r="C221" s="154" t="s">
        <v>628</v>
      </c>
      <c r="D221" s="154" t="s">
        <v>629</v>
      </c>
      <c r="E221" s="155">
        <v>3</v>
      </c>
      <c r="F221" s="154" t="s">
        <v>1311</v>
      </c>
      <c r="G221" s="155">
        <v>3</v>
      </c>
      <c r="H221" s="156"/>
      <c r="I221" s="155">
        <v>3</v>
      </c>
      <c r="J221" s="154" t="s">
        <v>1595</v>
      </c>
      <c r="K221" s="155">
        <v>3.5</v>
      </c>
      <c r="L221" s="155" t="s">
        <v>1909</v>
      </c>
      <c r="M221" s="157">
        <v>4</v>
      </c>
      <c r="N221" s="158" t="s">
        <v>2036</v>
      </c>
      <c r="O221" s="158"/>
      <c r="P221" s="157">
        <v>3.5</v>
      </c>
      <c r="Q221" s="158" t="s">
        <v>2061</v>
      </c>
      <c r="R221" s="157"/>
      <c r="S221" s="158"/>
      <c r="T221" s="158"/>
      <c r="U221" s="157"/>
      <c r="V221" s="158"/>
      <c r="W221" s="155">
        <f>IF(R221&lt;&gt;"",R221,IF(M221&lt;&gt;"",M221,IF(I221&lt;&gt;"",I221,IF(E221&lt;&gt;"",E221,""))))</f>
        <v>4</v>
      </c>
      <c r="X221" s="155">
        <f>IF(U221&lt;&gt;"",U221,IF(P221&lt;&gt;"",P221,IF(K221&lt;&gt;"",K221,IF(H221&lt;&gt;"",H221,IF(G221&lt;&gt;"",G221,"")))))</f>
        <v>3.5</v>
      </c>
    </row>
    <row r="222" spans="1:24" ht="119">
      <c r="A222" s="3">
        <v>354</v>
      </c>
      <c r="B222" s="5" t="s">
        <v>371</v>
      </c>
      <c r="C222" s="5" t="s">
        <v>630</v>
      </c>
      <c r="D222" s="5" t="s">
        <v>631</v>
      </c>
      <c r="E222" s="7">
        <v>2</v>
      </c>
      <c r="F222" s="5" t="s">
        <v>1312</v>
      </c>
      <c r="G222" s="7">
        <v>3</v>
      </c>
      <c r="H222"/>
      <c r="I222"/>
      <c r="J222"/>
      <c r="K222"/>
      <c r="L222"/>
      <c r="M222" s="147"/>
      <c r="N222" s="148"/>
      <c r="O222" s="148"/>
      <c r="P222" s="50"/>
      <c r="Q222" s="52"/>
      <c r="R222" s="147"/>
      <c r="S222" s="148"/>
      <c r="T222" s="148"/>
      <c r="U222" s="50"/>
      <c r="V222" s="52"/>
      <c r="W222" s="106">
        <f>IF(R222&lt;&gt;"",R222,IF(M222&lt;&gt;"",M222,IF(I222&lt;&gt;"",I222,IF(E222&lt;&gt;"",E222,""))))</f>
        <v>2</v>
      </c>
      <c r="X222" s="27">
        <f>IF(U222&lt;&gt;"",U222,IF(P222&lt;&gt;"",P222,IF(K222&lt;&gt;"",K222,IF(H222&lt;&gt;"",H222,IF(G222&lt;&gt;"",G222,"")))))</f>
        <v>3</v>
      </c>
    </row>
    <row r="223" spans="1:24" ht="119">
      <c r="A223" s="3">
        <v>355</v>
      </c>
      <c r="B223" s="5" t="s">
        <v>372</v>
      </c>
      <c r="C223" s="5" t="s">
        <v>632</v>
      </c>
      <c r="D223" s="5" t="s">
        <v>633</v>
      </c>
      <c r="E223" s="7">
        <v>2</v>
      </c>
      <c r="F223" s="5" t="s">
        <v>1313</v>
      </c>
      <c r="G223" s="7">
        <v>2</v>
      </c>
      <c r="H223"/>
      <c r="I223" s="7">
        <v>3</v>
      </c>
      <c r="J223" s="5" t="s">
        <v>1596</v>
      </c>
      <c r="K223" s="7">
        <v>3</v>
      </c>
      <c r="L223"/>
      <c r="M223" s="147"/>
      <c r="N223" s="148"/>
      <c r="O223" s="148"/>
      <c r="P223" s="50"/>
      <c r="Q223" s="52"/>
      <c r="R223" s="147"/>
      <c r="S223" s="148"/>
      <c r="T223" s="148"/>
      <c r="U223" s="50"/>
      <c r="V223" s="52"/>
      <c r="W223" s="106">
        <f>IF(R223&lt;&gt;"",R223,IF(M223&lt;&gt;"",M223,IF(I223&lt;&gt;"",I223,IF(E223&lt;&gt;"",E223,""))))</f>
        <v>3</v>
      </c>
      <c r="X223" s="27">
        <f>IF(U223&lt;&gt;"",U223,IF(P223&lt;&gt;"",P223,IF(K223&lt;&gt;"",K223,IF(H223&lt;&gt;"",H223,IF(G223&lt;&gt;"",G223,"")))))</f>
        <v>3</v>
      </c>
    </row>
    <row r="224" spans="1:24" s="1" customFormat="1">
      <c r="A224" s="139"/>
      <c r="E224" s="139"/>
      <c r="G224" s="139"/>
      <c r="H224"/>
      <c r="I224"/>
      <c r="J224"/>
      <c r="K224"/>
      <c r="L224"/>
      <c r="M224" s="146"/>
      <c r="N224" s="146"/>
      <c r="O224" s="146"/>
      <c r="P224" s="146"/>
      <c r="Q224" s="146"/>
      <c r="R224" s="146"/>
      <c r="S224" s="146"/>
      <c r="T224" s="146"/>
      <c r="U224" s="146"/>
      <c r="V224" s="146"/>
      <c r="W224"/>
    </row>
    <row r="225" spans="1:24" s="159" customFormat="1" ht="204">
      <c r="A225" s="74">
        <v>356</v>
      </c>
      <c r="B225" s="154" t="s">
        <v>373</v>
      </c>
      <c r="C225" s="154" t="s">
        <v>634</v>
      </c>
      <c r="D225" s="154" t="s">
        <v>635</v>
      </c>
      <c r="E225" s="155">
        <v>2</v>
      </c>
      <c r="F225" s="154" t="s">
        <v>1314</v>
      </c>
      <c r="G225" s="155">
        <v>2</v>
      </c>
      <c r="H225" s="156"/>
      <c r="I225" s="156"/>
      <c r="J225" s="156"/>
      <c r="K225" s="156"/>
      <c r="L225" s="156"/>
      <c r="M225" s="157">
        <v>3</v>
      </c>
      <c r="N225" s="158" t="s">
        <v>1957</v>
      </c>
      <c r="O225" s="158"/>
      <c r="P225" s="157">
        <v>3</v>
      </c>
      <c r="Q225" s="158"/>
      <c r="R225" s="157"/>
      <c r="S225" s="158"/>
      <c r="T225" s="158"/>
      <c r="U225" s="157"/>
      <c r="V225" s="158"/>
      <c r="W225" s="155">
        <f>IF(R225&lt;&gt;"",R225,IF(M225&lt;&gt;"",M225,IF(I225&lt;&gt;"",I225,IF(E225&lt;&gt;"",E225,""))))</f>
        <v>3</v>
      </c>
      <c r="X225" s="155">
        <f>IF(U225&lt;&gt;"",U225,IF(P225&lt;&gt;"",P225,IF(K225&lt;&gt;"",K225,IF(H225&lt;&gt;"",H225,IF(G225&lt;&gt;"",G225,"")))))</f>
        <v>3</v>
      </c>
    </row>
    <row r="226" spans="1:24" s="1" customFormat="1">
      <c r="A226" s="139"/>
      <c r="E226" s="139"/>
      <c r="G226" s="139"/>
      <c r="H226"/>
      <c r="I226"/>
      <c r="J226"/>
      <c r="K226"/>
      <c r="L226"/>
      <c r="M226" s="146"/>
      <c r="N226" s="146"/>
      <c r="O226" s="146"/>
      <c r="P226" s="146"/>
      <c r="Q226" s="146"/>
      <c r="R226" s="146"/>
      <c r="S226" s="146"/>
      <c r="T226" s="146"/>
      <c r="U226" s="146"/>
      <c r="V226" s="146"/>
      <c r="W226"/>
    </row>
    <row r="227" spans="1:24" ht="85">
      <c r="A227" s="3">
        <v>357</v>
      </c>
      <c r="B227" s="5" t="s">
        <v>374</v>
      </c>
      <c r="C227" s="5" t="s">
        <v>636</v>
      </c>
      <c r="D227" s="5" t="s">
        <v>637</v>
      </c>
      <c r="E227" s="7">
        <v>3</v>
      </c>
      <c r="F227" s="5" t="s">
        <v>1315</v>
      </c>
      <c r="G227" s="7">
        <v>3</v>
      </c>
      <c r="H227"/>
      <c r="I227"/>
      <c r="J227"/>
      <c r="K227"/>
      <c r="L227"/>
      <c r="M227" s="147"/>
      <c r="N227" s="148"/>
      <c r="O227" s="148"/>
      <c r="P227" s="50"/>
      <c r="Q227" s="52"/>
      <c r="R227" s="147"/>
      <c r="S227" s="148"/>
      <c r="T227" s="148"/>
      <c r="U227" s="50"/>
      <c r="V227" s="52"/>
      <c r="W227" s="106">
        <f>IF(R227&lt;&gt;"",R227,IF(M227&lt;&gt;"",M227,IF(I227&lt;&gt;"",I227,IF(E227&lt;&gt;"",E227,""))))</f>
        <v>3</v>
      </c>
      <c r="X227" s="27">
        <f>IF(U227&lt;&gt;"",U227,IF(P227&lt;&gt;"",P227,IF(K227&lt;&gt;"",K227,IF(H227&lt;&gt;"",H227,IF(G227&lt;&gt;"",G227,"")))))</f>
        <v>3</v>
      </c>
    </row>
    <row r="228" spans="1:24" s="1" customFormat="1">
      <c r="A228" s="139"/>
      <c r="E228" s="139"/>
      <c r="G228" s="139"/>
      <c r="H228"/>
      <c r="I228"/>
      <c r="J228"/>
      <c r="K228"/>
      <c r="L228"/>
      <c r="M228" s="146"/>
      <c r="N228" s="146"/>
      <c r="O228" s="146"/>
      <c r="P228" s="146"/>
      <c r="Q228" s="146"/>
      <c r="R228" s="146"/>
      <c r="S228" s="146"/>
      <c r="T228" s="146"/>
      <c r="U228" s="146"/>
      <c r="V228" s="146"/>
      <c r="W228"/>
    </row>
    <row r="229" spans="1:24" ht="119">
      <c r="A229" s="3">
        <v>358</v>
      </c>
      <c r="B229" s="5" t="s">
        <v>375</v>
      </c>
      <c r="C229" s="5" t="s">
        <v>638</v>
      </c>
      <c r="D229" s="5" t="s">
        <v>639</v>
      </c>
      <c r="E229" s="7">
        <v>3</v>
      </c>
      <c r="F229" s="5" t="s">
        <v>1316</v>
      </c>
      <c r="G229" s="7">
        <v>3</v>
      </c>
      <c r="H229"/>
      <c r="I229"/>
      <c r="J229"/>
      <c r="K229"/>
      <c r="L229"/>
      <c r="M229" s="147"/>
      <c r="N229" s="148"/>
      <c r="O229" s="148"/>
      <c r="P229" s="50"/>
      <c r="Q229" s="52"/>
      <c r="R229" s="147"/>
      <c r="S229" s="148"/>
      <c r="T229" s="148"/>
      <c r="U229" s="50"/>
      <c r="V229" s="52"/>
      <c r="W229" s="106">
        <f>IF(R229&lt;&gt;"",R229,IF(M229&lt;&gt;"",M229,IF(I229&lt;&gt;"",I229,IF(E229&lt;&gt;"",E229,""))))</f>
        <v>3</v>
      </c>
      <c r="X229" s="27">
        <f>IF(U229&lt;&gt;"",U229,IF(P229&lt;&gt;"",P229,IF(K229&lt;&gt;"",K229,IF(H229&lt;&gt;"",H229,IF(G229&lt;&gt;"",G229,"")))))</f>
        <v>3</v>
      </c>
    </row>
    <row r="230" spans="1:24">
      <c r="H230"/>
      <c r="I230"/>
      <c r="J230"/>
      <c r="K230"/>
      <c r="L230"/>
      <c r="M230" s="146"/>
      <c r="N230" s="146"/>
      <c r="O230" s="146"/>
      <c r="P230" s="146"/>
      <c r="Q230" s="146"/>
      <c r="R230" s="146"/>
      <c r="S230" s="146"/>
      <c r="T230" s="146"/>
      <c r="U230" s="146"/>
      <c r="V230" s="146"/>
      <c r="X230" s="1"/>
    </row>
    <row r="231" spans="1:24">
      <c r="H231"/>
      <c r="I231"/>
      <c r="J231"/>
      <c r="K231"/>
      <c r="L231"/>
      <c r="M231" s="146"/>
      <c r="N231" s="146"/>
      <c r="O231" s="146"/>
      <c r="P231" s="146"/>
      <c r="Q231" s="146"/>
      <c r="R231" s="146"/>
      <c r="S231" s="146"/>
      <c r="T231" s="146"/>
      <c r="U231" s="146"/>
      <c r="V231" s="146"/>
      <c r="X231" s="1"/>
    </row>
    <row r="232" spans="1:24">
      <c r="H232"/>
      <c r="I232"/>
      <c r="J232"/>
      <c r="K232"/>
      <c r="L232"/>
      <c r="M232" s="146"/>
      <c r="N232" s="146"/>
      <c r="O232" s="146"/>
      <c r="P232" s="146"/>
      <c r="Q232" s="146"/>
      <c r="R232" s="146"/>
      <c r="S232" s="146"/>
      <c r="T232" s="146"/>
      <c r="U232" s="146"/>
      <c r="V232" s="146"/>
      <c r="X232" s="1"/>
    </row>
    <row r="233" spans="1:24" ht="17">
      <c r="B233" s="4" t="s">
        <v>264</v>
      </c>
      <c r="H233"/>
      <c r="I233"/>
      <c r="J233"/>
      <c r="K233"/>
      <c r="L233"/>
      <c r="M233" s="146"/>
      <c r="N233" s="146"/>
      <c r="O233" s="146"/>
      <c r="P233" s="146"/>
      <c r="Q233" s="146"/>
      <c r="R233" s="146"/>
      <c r="S233" s="146"/>
      <c r="T233" s="146"/>
      <c r="U233" s="146"/>
      <c r="V233" s="146"/>
      <c r="X233" s="1"/>
    </row>
    <row r="234" spans="1:24" ht="48">
      <c r="B234" s="142" t="s">
        <v>418</v>
      </c>
      <c r="C234" s="143" t="s">
        <v>415</v>
      </c>
      <c r="H234"/>
      <c r="I234"/>
      <c r="J234"/>
      <c r="K234"/>
      <c r="L234"/>
      <c r="M234" s="146"/>
      <c r="N234" s="146"/>
      <c r="O234" s="146"/>
      <c r="P234" s="146"/>
      <c r="Q234" s="146"/>
      <c r="R234" s="146"/>
      <c r="S234" s="146"/>
      <c r="T234" s="146"/>
      <c r="U234" s="146"/>
      <c r="V234" s="146"/>
      <c r="X234" s="1"/>
    </row>
    <row r="235" spans="1:24" ht="85">
      <c r="A235" s="3">
        <v>359</v>
      </c>
      <c r="B235" s="5" t="s">
        <v>376</v>
      </c>
      <c r="C235" s="5" t="s">
        <v>640</v>
      </c>
      <c r="D235" s="5" t="s">
        <v>641</v>
      </c>
      <c r="E235" s="7">
        <v>4</v>
      </c>
      <c r="F235" s="5" t="s">
        <v>1317</v>
      </c>
      <c r="G235" s="7">
        <v>4</v>
      </c>
      <c r="H235"/>
      <c r="I235"/>
      <c r="J235"/>
      <c r="K235"/>
      <c r="L235"/>
      <c r="M235" s="147"/>
      <c r="N235" s="148"/>
      <c r="O235" s="148"/>
      <c r="P235" s="50"/>
      <c r="Q235" s="52"/>
      <c r="R235" s="147"/>
      <c r="S235" s="148"/>
      <c r="T235" s="148"/>
      <c r="U235" s="50"/>
      <c r="V235" s="52"/>
      <c r="W235" s="106">
        <f>IF(R235&lt;&gt;"",R235,IF(M235&lt;&gt;"",M235,IF(I235&lt;&gt;"",I235,IF(E235&lt;&gt;"",E235,""))))</f>
        <v>4</v>
      </c>
      <c r="X235" s="27">
        <f>IF(U235&lt;&gt;"",U235,IF(P235&lt;&gt;"",P235,IF(K235&lt;&gt;"",K235,IF(H235&lt;&gt;"",H235,IF(G235&lt;&gt;"",G235,"")))))</f>
        <v>4</v>
      </c>
    </row>
    <row r="236" spans="1:24" s="1" customFormat="1">
      <c r="A236" s="139"/>
      <c r="E236" s="139"/>
      <c r="G236" s="139"/>
      <c r="H236"/>
      <c r="I236"/>
      <c r="J236"/>
      <c r="K236"/>
      <c r="L236"/>
      <c r="M236" s="146"/>
      <c r="N236" s="146"/>
      <c r="O236" s="146"/>
      <c r="P236" s="146"/>
      <c r="Q236" s="146"/>
      <c r="R236" s="146"/>
      <c r="S236" s="146"/>
      <c r="T236" s="146"/>
      <c r="U236" s="146"/>
      <c r="V236" s="146"/>
      <c r="W236"/>
    </row>
    <row r="237" spans="1:24" ht="289">
      <c r="A237" s="3">
        <v>360</v>
      </c>
      <c r="B237" s="5" t="s">
        <v>377</v>
      </c>
      <c r="C237" s="5" t="s">
        <v>642</v>
      </c>
      <c r="D237" s="5" t="s">
        <v>643</v>
      </c>
      <c r="E237" s="7">
        <v>4</v>
      </c>
      <c r="F237" s="5" t="s">
        <v>1318</v>
      </c>
      <c r="G237" s="7">
        <v>3</v>
      </c>
      <c r="H237"/>
      <c r="I237" s="7">
        <v>4</v>
      </c>
      <c r="J237" s="5" t="s">
        <v>1597</v>
      </c>
      <c r="K237" s="7">
        <v>3</v>
      </c>
      <c r="L237" s="7" t="s">
        <v>1902</v>
      </c>
      <c r="M237" s="147"/>
      <c r="N237" s="148"/>
      <c r="O237" s="148"/>
      <c r="P237" s="50"/>
      <c r="Q237" s="52"/>
      <c r="R237" s="147"/>
      <c r="S237" s="148"/>
      <c r="T237" s="148"/>
      <c r="U237" s="50"/>
      <c r="V237" s="52"/>
      <c r="W237" s="106">
        <f>IF(R237&lt;&gt;"",R237,IF(M237&lt;&gt;"",M237,IF(I237&lt;&gt;"",I237,IF(E237&lt;&gt;"",E237,""))))</f>
        <v>4</v>
      </c>
      <c r="X237" s="27">
        <f>IF(U237&lt;&gt;"",U237,IF(P237&lt;&gt;"",P237,IF(K237&lt;&gt;"",K237,IF(H237&lt;&gt;"",H237,IF(G237&lt;&gt;"",G237,"")))))</f>
        <v>3</v>
      </c>
    </row>
    <row r="238" spans="1:24" s="1" customFormat="1">
      <c r="A238" s="139"/>
      <c r="E238" s="139"/>
      <c r="G238" s="139"/>
      <c r="H238"/>
      <c r="I238"/>
      <c r="J238"/>
      <c r="K238"/>
      <c r="L238"/>
      <c r="M238" s="146"/>
      <c r="N238" s="146"/>
      <c r="O238" s="146"/>
      <c r="P238" s="146"/>
      <c r="Q238" s="146"/>
      <c r="R238" s="146"/>
      <c r="S238" s="146"/>
      <c r="T238" s="146"/>
      <c r="U238" s="146"/>
      <c r="V238" s="146"/>
      <c r="W238"/>
    </row>
    <row r="239" spans="1:24" ht="136">
      <c r="A239" s="3">
        <v>361</v>
      </c>
      <c r="B239" s="5" t="s">
        <v>294</v>
      </c>
      <c r="C239" s="5" t="s">
        <v>644</v>
      </c>
      <c r="D239" s="5" t="s">
        <v>645</v>
      </c>
      <c r="E239" s="7">
        <v>3</v>
      </c>
      <c r="F239" s="5" t="s">
        <v>1319</v>
      </c>
      <c r="G239" s="7">
        <v>3</v>
      </c>
      <c r="H239"/>
      <c r="I239"/>
      <c r="J239"/>
      <c r="K239"/>
      <c r="L239"/>
      <c r="M239" s="147"/>
      <c r="N239" s="148"/>
      <c r="O239" s="148"/>
      <c r="P239" s="50"/>
      <c r="Q239" s="52"/>
      <c r="R239" s="147"/>
      <c r="S239" s="148"/>
      <c r="T239" s="148"/>
      <c r="U239" s="50"/>
      <c r="V239" s="52"/>
      <c r="W239" s="106">
        <f>IF(R239&lt;&gt;"",R239,IF(M239&lt;&gt;"",M239,IF(I239&lt;&gt;"",I239,IF(E239&lt;&gt;"",E239,""))))</f>
        <v>3</v>
      </c>
      <c r="X239" s="27">
        <f>IF(U239&lt;&gt;"",U239,IF(P239&lt;&gt;"",P239,IF(K239&lt;&gt;"",K239,IF(H239&lt;&gt;"",H239,IF(G239&lt;&gt;"",G239,"")))))</f>
        <v>3</v>
      </c>
    </row>
    <row r="240" spans="1:24" ht="153">
      <c r="A240" s="3">
        <v>362</v>
      </c>
      <c r="B240" s="5" t="s">
        <v>378</v>
      </c>
      <c r="C240" s="5" t="s">
        <v>646</v>
      </c>
      <c r="D240" s="5" t="s">
        <v>647</v>
      </c>
      <c r="E240" s="7">
        <v>3</v>
      </c>
      <c r="F240" s="5" t="s">
        <v>1320</v>
      </c>
      <c r="G240" s="7">
        <v>2</v>
      </c>
      <c r="H240"/>
      <c r="I240" s="7">
        <v>3</v>
      </c>
      <c r="J240" s="5" t="s">
        <v>1598</v>
      </c>
      <c r="K240" s="7">
        <v>3</v>
      </c>
      <c r="L240"/>
      <c r="M240" s="147"/>
      <c r="N240" s="148"/>
      <c r="O240" s="148"/>
      <c r="P240" s="50"/>
      <c r="Q240" s="52"/>
      <c r="R240" s="147"/>
      <c r="S240" s="148"/>
      <c r="T240" s="148"/>
      <c r="U240" s="50"/>
      <c r="V240" s="52"/>
      <c r="W240" s="106">
        <f>IF(R240&lt;&gt;"",R240,IF(M240&lt;&gt;"",M240,IF(I240&lt;&gt;"",I240,IF(E240&lt;&gt;"",E240,""))))</f>
        <v>3</v>
      </c>
      <c r="X240" s="27">
        <f>IF(U240&lt;&gt;"",U240,IF(P240&lt;&gt;"",P240,IF(K240&lt;&gt;"",K240,IF(H240&lt;&gt;"",H240,IF(G240&lt;&gt;"",G240,"")))))</f>
        <v>3</v>
      </c>
    </row>
    <row r="241" spans="1:24" ht="136">
      <c r="A241" s="3">
        <v>363</v>
      </c>
      <c r="B241" s="5" t="s">
        <v>379</v>
      </c>
      <c r="C241" s="5" t="s">
        <v>648</v>
      </c>
      <c r="D241" s="5" t="s">
        <v>649</v>
      </c>
      <c r="E241" s="7">
        <v>3</v>
      </c>
      <c r="F241" s="5" t="s">
        <v>1321</v>
      </c>
      <c r="G241" s="7">
        <v>3</v>
      </c>
      <c r="H241"/>
      <c r="I241"/>
      <c r="J241"/>
      <c r="K241"/>
      <c r="L241"/>
      <c r="M241" s="147"/>
      <c r="N241" s="148"/>
      <c r="O241" s="148"/>
      <c r="P241" s="50"/>
      <c r="Q241" s="52"/>
      <c r="R241" s="147"/>
      <c r="S241" s="148"/>
      <c r="T241" s="148"/>
      <c r="U241" s="50"/>
      <c r="V241" s="52"/>
      <c r="W241" s="106">
        <f>IF(R241&lt;&gt;"",R241,IF(M241&lt;&gt;"",M241,IF(I241&lt;&gt;"",I241,IF(E241&lt;&gt;"",E241,""))))</f>
        <v>3</v>
      </c>
      <c r="X241" s="27">
        <f>IF(U241&lt;&gt;"",U241,IF(P241&lt;&gt;"",P241,IF(K241&lt;&gt;"",K241,IF(H241&lt;&gt;"",H241,IF(G241&lt;&gt;"",G241,"")))))</f>
        <v>3</v>
      </c>
    </row>
    <row r="242" spans="1:24" ht="102">
      <c r="A242" s="3">
        <v>364</v>
      </c>
      <c r="B242" s="5" t="s">
        <v>359</v>
      </c>
      <c r="C242" s="5" t="s">
        <v>650</v>
      </c>
      <c r="D242" s="5" t="s">
        <v>651</v>
      </c>
      <c r="E242" s="7">
        <v>3</v>
      </c>
      <c r="F242" s="5" t="s">
        <v>1322</v>
      </c>
      <c r="G242" s="7">
        <v>3</v>
      </c>
      <c r="H242"/>
      <c r="I242"/>
      <c r="J242"/>
      <c r="K242"/>
      <c r="L242"/>
      <c r="M242" s="147"/>
      <c r="N242" s="148"/>
      <c r="O242" s="148"/>
      <c r="P242" s="50"/>
      <c r="Q242" s="52"/>
      <c r="R242" s="147"/>
      <c r="S242" s="148"/>
      <c r="T242" s="148"/>
      <c r="U242" s="50"/>
      <c r="V242" s="52"/>
      <c r="W242" s="106">
        <f>IF(R242&lt;&gt;"",R242,IF(M242&lt;&gt;"",M242,IF(I242&lt;&gt;"",I242,IF(E242&lt;&gt;"",E242,""))))</f>
        <v>3</v>
      </c>
      <c r="X242" s="27">
        <f>IF(U242&lt;&gt;"",U242,IF(P242&lt;&gt;"",P242,IF(K242&lt;&gt;"",K242,IF(H242&lt;&gt;"",H242,IF(G242&lt;&gt;"",G242,"")))))</f>
        <v>3</v>
      </c>
    </row>
    <row r="243" spans="1:24" ht="85">
      <c r="A243" s="3">
        <v>365</v>
      </c>
      <c r="B243" s="5" t="s">
        <v>380</v>
      </c>
      <c r="C243" s="5" t="s">
        <v>652</v>
      </c>
      <c r="D243" s="5" t="s">
        <v>653</v>
      </c>
      <c r="E243" s="7">
        <v>3</v>
      </c>
      <c r="F243" s="5" t="s">
        <v>1323</v>
      </c>
      <c r="G243" s="7">
        <v>2</v>
      </c>
      <c r="H243"/>
      <c r="I243" s="7">
        <v>3</v>
      </c>
      <c r="J243" s="5" t="s">
        <v>1599</v>
      </c>
      <c r="K243" s="7">
        <v>3</v>
      </c>
      <c r="L243"/>
      <c r="M243" s="147"/>
      <c r="N243" s="148"/>
      <c r="O243" s="148"/>
      <c r="P243" s="50"/>
      <c r="Q243" s="52"/>
      <c r="R243" s="147"/>
      <c r="S243" s="148"/>
      <c r="T243" s="148"/>
      <c r="U243" s="50"/>
      <c r="V243" s="52"/>
      <c r="W243" s="106">
        <f>IF(R243&lt;&gt;"",R243,IF(M243&lt;&gt;"",M243,IF(I243&lt;&gt;"",I243,IF(E243&lt;&gt;"",E243,""))))</f>
        <v>3</v>
      </c>
      <c r="X243" s="27">
        <f>IF(U243&lt;&gt;"",U243,IF(P243&lt;&gt;"",P243,IF(K243&lt;&gt;"",K243,IF(H243&lt;&gt;"",H243,IF(G243&lt;&gt;"",G243,"")))))</f>
        <v>3</v>
      </c>
    </row>
    <row r="244" spans="1:24" s="1" customFormat="1">
      <c r="A244" s="139"/>
      <c r="E244" s="139"/>
      <c r="G244" s="139"/>
      <c r="H244"/>
      <c r="I244"/>
      <c r="J244"/>
      <c r="K244"/>
      <c r="L244"/>
      <c r="M244" s="146"/>
      <c r="N244" s="146"/>
      <c r="O244" s="146"/>
      <c r="P244" s="146"/>
      <c r="Q244" s="146"/>
      <c r="R244" s="146"/>
      <c r="S244" s="146"/>
      <c r="T244" s="146"/>
      <c r="U244" s="146"/>
      <c r="V244" s="146"/>
      <c r="W244"/>
    </row>
    <row r="245" spans="1:24" ht="153">
      <c r="A245" s="3">
        <v>366</v>
      </c>
      <c r="B245" s="5" t="s">
        <v>381</v>
      </c>
      <c r="C245" s="5" t="s">
        <v>654</v>
      </c>
      <c r="D245" s="5" t="s">
        <v>655</v>
      </c>
      <c r="E245" s="7">
        <v>2</v>
      </c>
      <c r="F245" s="5" t="s">
        <v>1324</v>
      </c>
      <c r="G245" s="7">
        <v>3</v>
      </c>
      <c r="H245"/>
      <c r="I245" s="7">
        <v>3</v>
      </c>
      <c r="J245" s="5" t="s">
        <v>1600</v>
      </c>
      <c r="K245" s="7">
        <v>3</v>
      </c>
      <c r="L245"/>
      <c r="M245" s="147"/>
      <c r="N245" s="148"/>
      <c r="O245" s="148"/>
      <c r="P245" s="50"/>
      <c r="Q245" s="52"/>
      <c r="R245" s="147"/>
      <c r="S245" s="148"/>
      <c r="T245" s="148"/>
      <c r="U245" s="50"/>
      <c r="V245" s="52"/>
      <c r="W245" s="106">
        <f>IF(R245&lt;&gt;"",R245,IF(M245&lt;&gt;"",M245,IF(I245&lt;&gt;"",I245,IF(E245&lt;&gt;"",E245,""))))</f>
        <v>3</v>
      </c>
      <c r="X245" s="27">
        <f>IF(U245&lt;&gt;"",U245,IF(P245&lt;&gt;"",P245,IF(K245&lt;&gt;"",K245,IF(H245&lt;&gt;"",H245,IF(G245&lt;&gt;"",G245,"")))))</f>
        <v>3</v>
      </c>
    </row>
    <row r="246" spans="1:24" ht="85">
      <c r="A246" s="3">
        <v>367</v>
      </c>
      <c r="B246" s="5" t="s">
        <v>382</v>
      </c>
      <c r="C246" s="5" t="s">
        <v>656</v>
      </c>
      <c r="D246" s="5" t="s">
        <v>657</v>
      </c>
      <c r="E246" s="7">
        <v>3</v>
      </c>
      <c r="F246" s="5" t="s">
        <v>1325</v>
      </c>
      <c r="G246" s="7">
        <v>3</v>
      </c>
      <c r="H246"/>
      <c r="I246"/>
      <c r="J246"/>
      <c r="K246"/>
      <c r="L246"/>
      <c r="M246" s="147"/>
      <c r="N246" s="148"/>
      <c r="O246" s="148"/>
      <c r="P246" s="50"/>
      <c r="Q246" s="52"/>
      <c r="R246" s="147"/>
      <c r="S246" s="148"/>
      <c r="T246" s="148"/>
      <c r="U246" s="50"/>
      <c r="V246" s="52"/>
      <c r="W246" s="106">
        <f>IF(R246&lt;&gt;"",R246,IF(M246&lt;&gt;"",M246,IF(I246&lt;&gt;"",I246,IF(E246&lt;&gt;"",E246,""))))</f>
        <v>3</v>
      </c>
      <c r="X246" s="27">
        <f>IF(U246&lt;&gt;"",U246,IF(P246&lt;&gt;"",P246,IF(K246&lt;&gt;"",K246,IF(H246&lt;&gt;"",H246,IF(G246&lt;&gt;"",G246,"")))))</f>
        <v>3</v>
      </c>
    </row>
    <row r="247" spans="1:24" s="1" customFormat="1">
      <c r="A247" s="139"/>
      <c r="E247" s="139"/>
      <c r="G247" s="139"/>
      <c r="H247"/>
      <c r="I247"/>
      <c r="J247"/>
      <c r="K247"/>
      <c r="L247"/>
      <c r="M247" s="146"/>
      <c r="N247" s="146"/>
      <c r="O247" s="146"/>
      <c r="P247" s="146"/>
      <c r="Q247" s="146"/>
      <c r="R247" s="146"/>
      <c r="S247" s="146"/>
      <c r="T247" s="146"/>
      <c r="U247" s="146"/>
      <c r="V247" s="146"/>
      <c r="W247"/>
    </row>
    <row r="248" spans="1:24" ht="102">
      <c r="A248" s="3">
        <v>368</v>
      </c>
      <c r="B248" s="5" t="s">
        <v>383</v>
      </c>
      <c r="C248" s="5" t="s">
        <v>658</v>
      </c>
      <c r="D248" s="5" t="s">
        <v>659</v>
      </c>
      <c r="E248" s="7">
        <v>2</v>
      </c>
      <c r="F248" s="5" t="s">
        <v>1326</v>
      </c>
      <c r="G248" s="7">
        <v>3</v>
      </c>
      <c r="H248"/>
      <c r="I248"/>
      <c r="J248"/>
      <c r="K248"/>
      <c r="L248"/>
      <c r="M248" s="147"/>
      <c r="N248" s="148"/>
      <c r="O248" s="148"/>
      <c r="P248" s="50"/>
      <c r="Q248" s="52"/>
      <c r="R248" s="147"/>
      <c r="S248" s="148"/>
      <c r="T248" s="148"/>
      <c r="U248" s="50"/>
      <c r="V248" s="52"/>
      <c r="W248" s="106">
        <f>IF(R248&lt;&gt;"",R248,IF(M248&lt;&gt;"",M248,IF(I248&lt;&gt;"",I248,IF(E248&lt;&gt;"",E248,""))))</f>
        <v>2</v>
      </c>
      <c r="X248" s="27">
        <f>IF(U248&lt;&gt;"",U248,IF(P248&lt;&gt;"",P248,IF(K248&lt;&gt;"",K248,IF(H248&lt;&gt;"",H248,IF(G248&lt;&gt;"",G248,"")))))</f>
        <v>3</v>
      </c>
    </row>
    <row r="249" spans="1:24">
      <c r="H249"/>
      <c r="I249"/>
      <c r="J249"/>
      <c r="K249"/>
      <c r="L249"/>
      <c r="M249" s="146"/>
      <c r="N249" s="146"/>
      <c r="O249" s="146"/>
      <c r="P249" s="146"/>
      <c r="Q249" s="146"/>
      <c r="R249" s="146"/>
      <c r="S249" s="146"/>
      <c r="T249" s="146"/>
      <c r="U249" s="146"/>
      <c r="V249" s="146"/>
      <c r="X249" s="1"/>
    </row>
    <row r="250" spans="1:24">
      <c r="H250"/>
      <c r="I250"/>
      <c r="J250"/>
      <c r="K250"/>
      <c r="L250"/>
      <c r="M250" s="146"/>
      <c r="N250" s="146"/>
      <c r="O250" s="146"/>
      <c r="P250" s="146"/>
      <c r="Q250" s="146"/>
      <c r="R250" s="146"/>
      <c r="S250" s="146"/>
      <c r="T250" s="146"/>
      <c r="U250" s="146"/>
      <c r="V250" s="146"/>
      <c r="X250" s="1"/>
    </row>
    <row r="251" spans="1:24">
      <c r="H251"/>
      <c r="I251"/>
      <c r="J251"/>
      <c r="K251"/>
      <c r="L251"/>
      <c r="M251" s="146"/>
      <c r="N251" s="146"/>
      <c r="O251" s="146"/>
      <c r="P251" s="146"/>
      <c r="Q251" s="146"/>
      <c r="R251" s="146"/>
      <c r="S251" s="146"/>
      <c r="T251" s="146"/>
      <c r="U251" s="146"/>
      <c r="V251" s="146"/>
      <c r="X251" s="1"/>
    </row>
    <row r="252" spans="1:24" ht="34">
      <c r="B252" s="142" t="s">
        <v>424</v>
      </c>
      <c r="C252" s="144" t="s">
        <v>416</v>
      </c>
      <c r="H252"/>
      <c r="I252"/>
      <c r="J252"/>
      <c r="K252"/>
      <c r="L252"/>
      <c r="M252" s="146"/>
      <c r="N252" s="146"/>
      <c r="O252" s="146"/>
      <c r="P252" s="146"/>
      <c r="Q252" s="146"/>
      <c r="R252" s="146"/>
      <c r="S252" s="146"/>
      <c r="T252" s="146"/>
      <c r="U252" s="146"/>
      <c r="V252" s="146"/>
      <c r="X252" s="1"/>
    </row>
    <row r="253" spans="1:24" ht="119">
      <c r="A253" s="3">
        <v>369</v>
      </c>
      <c r="B253" s="5" t="s">
        <v>384</v>
      </c>
      <c r="C253" s="5" t="s">
        <v>660</v>
      </c>
      <c r="D253" s="5" t="s">
        <v>661</v>
      </c>
      <c r="E253" s="7">
        <v>3</v>
      </c>
      <c r="F253" s="5" t="s">
        <v>1327</v>
      </c>
      <c r="G253" s="7">
        <v>3</v>
      </c>
      <c r="H253"/>
      <c r="I253"/>
      <c r="J253"/>
      <c r="K253"/>
      <c r="L253"/>
      <c r="M253" s="147"/>
      <c r="N253" s="148"/>
      <c r="O253" s="148"/>
      <c r="P253" s="50"/>
      <c r="Q253" s="52"/>
      <c r="R253" s="147"/>
      <c r="S253" s="148"/>
      <c r="T253" s="148"/>
      <c r="U253" s="50"/>
      <c r="V253" s="52"/>
      <c r="W253" s="106">
        <f>IF(R253&lt;&gt;"",R253,IF(M253&lt;&gt;"",M253,IF(I253&lt;&gt;"",I253,IF(E253&lt;&gt;"",E253,""))))</f>
        <v>3</v>
      </c>
      <c r="X253" s="27">
        <f>IF(U253&lt;&gt;"",U253,IF(P253&lt;&gt;"",P253,IF(K253&lt;&gt;"",K253,IF(H253&lt;&gt;"",H253,IF(G253&lt;&gt;"",G253,"")))))</f>
        <v>3</v>
      </c>
    </row>
    <row r="254" spans="1:24" s="1" customFormat="1">
      <c r="A254" s="139"/>
      <c r="E254" s="139"/>
      <c r="G254" s="139"/>
      <c r="H254"/>
      <c r="I254"/>
      <c r="J254"/>
      <c r="K254"/>
      <c r="L254"/>
      <c r="M254" s="146"/>
      <c r="N254" s="146"/>
      <c r="O254" s="146"/>
      <c r="P254" s="146"/>
      <c r="Q254" s="146"/>
      <c r="R254" s="146"/>
      <c r="S254" s="146"/>
      <c r="T254" s="146"/>
      <c r="U254" s="146"/>
      <c r="V254" s="146"/>
      <c r="W254"/>
    </row>
    <row r="255" spans="1:24" ht="323">
      <c r="A255" s="3">
        <v>370</v>
      </c>
      <c r="B255" s="5" t="s">
        <v>385</v>
      </c>
      <c r="C255" s="5" t="s">
        <v>662</v>
      </c>
      <c r="D255" s="5" t="s">
        <v>663</v>
      </c>
      <c r="E255" s="7">
        <v>2</v>
      </c>
      <c r="F255" s="5" t="s">
        <v>1328</v>
      </c>
      <c r="G255" s="7">
        <v>2</v>
      </c>
      <c r="H255"/>
      <c r="I255" s="7">
        <v>3</v>
      </c>
      <c r="J255" s="5" t="s">
        <v>1601</v>
      </c>
      <c r="K255" s="7">
        <v>3</v>
      </c>
      <c r="L255" s="7" t="s">
        <v>1903</v>
      </c>
      <c r="M255" s="147"/>
      <c r="N255" s="148"/>
      <c r="O255" s="148"/>
      <c r="P255" s="50"/>
      <c r="Q255" s="52"/>
      <c r="R255" s="147"/>
      <c r="S255" s="148"/>
      <c r="T255" s="148"/>
      <c r="U255" s="50"/>
      <c r="V255" s="52"/>
      <c r="W255" s="106">
        <f>IF(R255&lt;&gt;"",R255,IF(M255&lt;&gt;"",M255,IF(I255&lt;&gt;"",I255,IF(E255&lt;&gt;"",E255,""))))</f>
        <v>3</v>
      </c>
      <c r="X255" s="27">
        <f>IF(U255&lt;&gt;"",U255,IF(P255&lt;&gt;"",P255,IF(K255&lt;&gt;"",K255,IF(H255&lt;&gt;"",H255,IF(G255&lt;&gt;"",G255,"")))))</f>
        <v>3</v>
      </c>
    </row>
    <row r="256" spans="1:24" s="1" customFormat="1">
      <c r="A256" s="139"/>
      <c r="E256" s="139"/>
      <c r="G256" s="139"/>
      <c r="H256"/>
      <c r="I256"/>
      <c r="J256"/>
      <c r="K256"/>
      <c r="L256"/>
      <c r="M256" s="146"/>
      <c r="N256" s="146"/>
      <c r="O256" s="146"/>
      <c r="P256" s="146"/>
      <c r="Q256" s="146"/>
      <c r="R256" s="146"/>
      <c r="S256" s="146"/>
      <c r="T256" s="146"/>
      <c r="U256" s="146"/>
      <c r="V256" s="146"/>
      <c r="W256"/>
    </row>
    <row r="257" spans="1:24" ht="153">
      <c r="A257" s="3">
        <v>371</v>
      </c>
      <c r="B257" s="5" t="s">
        <v>386</v>
      </c>
      <c r="C257" s="5" t="s">
        <v>664</v>
      </c>
      <c r="D257" s="5" t="s">
        <v>665</v>
      </c>
      <c r="E257" s="7">
        <v>1</v>
      </c>
      <c r="F257" s="5" t="s">
        <v>1329</v>
      </c>
      <c r="G257" s="7">
        <v>1</v>
      </c>
      <c r="H257"/>
      <c r="I257"/>
      <c r="J257"/>
      <c r="K257"/>
      <c r="L257"/>
      <c r="M257" s="147"/>
      <c r="N257" s="148"/>
      <c r="O257" s="148"/>
      <c r="P257" s="50"/>
      <c r="Q257" s="52"/>
      <c r="R257" s="147"/>
      <c r="S257" s="148"/>
      <c r="T257" s="148"/>
      <c r="U257" s="50"/>
      <c r="V257" s="52"/>
      <c r="W257" s="106">
        <f>IF(R257&lt;&gt;"",R257,IF(M257&lt;&gt;"",M257,IF(I257&lt;&gt;"",I257,IF(E257&lt;&gt;"",E257,""))))</f>
        <v>1</v>
      </c>
      <c r="X257" s="27">
        <f>IF(U257&lt;&gt;"",U257,IF(P257&lt;&gt;"",P257,IF(K257&lt;&gt;"",K257,IF(H257&lt;&gt;"",H257,IF(G257&lt;&gt;"",G257,"")))))</f>
        <v>1</v>
      </c>
    </row>
    <row r="258" spans="1:24" s="1" customFormat="1">
      <c r="A258" s="139"/>
      <c r="E258" s="139"/>
      <c r="G258" s="139"/>
      <c r="H258"/>
      <c r="I258"/>
      <c r="J258"/>
      <c r="K258"/>
      <c r="L258"/>
      <c r="M258" s="146"/>
      <c r="N258" s="146"/>
      <c r="O258" s="146"/>
      <c r="P258" s="146"/>
      <c r="Q258" s="146"/>
      <c r="R258" s="146"/>
      <c r="S258" s="146"/>
      <c r="T258" s="146"/>
      <c r="U258" s="146"/>
      <c r="V258" s="146"/>
      <c r="W258"/>
    </row>
    <row r="259" spans="1:24" ht="289">
      <c r="A259" s="3">
        <v>372</v>
      </c>
      <c r="B259" s="5" t="s">
        <v>387</v>
      </c>
      <c r="C259" s="5" t="s">
        <v>666</v>
      </c>
      <c r="D259" s="5" t="s">
        <v>667</v>
      </c>
      <c r="E259" s="7">
        <v>1</v>
      </c>
      <c r="F259" s="5" t="s">
        <v>1330</v>
      </c>
      <c r="G259" s="7">
        <v>1</v>
      </c>
      <c r="H259"/>
      <c r="I259" s="7">
        <v>2</v>
      </c>
      <c r="J259" s="5" t="s">
        <v>1602</v>
      </c>
      <c r="K259" s="7">
        <v>2</v>
      </c>
      <c r="L259" s="7" t="s">
        <v>1910</v>
      </c>
      <c r="M259" s="147"/>
      <c r="N259" s="148"/>
      <c r="O259" s="148"/>
      <c r="P259" s="50"/>
      <c r="Q259" s="52"/>
      <c r="R259" s="147"/>
      <c r="S259" s="148"/>
      <c r="T259" s="148"/>
      <c r="U259" s="50"/>
      <c r="V259" s="52"/>
      <c r="W259" s="106">
        <f>IF(R259&lt;&gt;"",R259,IF(M259&lt;&gt;"",M259,IF(I259&lt;&gt;"",I259,IF(E259&lt;&gt;"",E259,""))))</f>
        <v>2</v>
      </c>
      <c r="X259" s="27">
        <f>IF(U259&lt;&gt;"",U259,IF(P259&lt;&gt;"",P259,IF(K259&lt;&gt;"",K259,IF(H259&lt;&gt;"",H259,IF(G259&lt;&gt;"",G259,"")))))</f>
        <v>2</v>
      </c>
    </row>
    <row r="260" spans="1:24">
      <c r="H260"/>
      <c r="I260"/>
      <c r="J260"/>
      <c r="K260"/>
      <c r="L260"/>
      <c r="M260" s="146"/>
      <c r="N260" s="146"/>
      <c r="O260" s="146"/>
      <c r="P260" s="146"/>
      <c r="Q260" s="146"/>
      <c r="R260" s="146"/>
      <c r="S260" s="146"/>
      <c r="T260" s="146"/>
      <c r="U260" s="146"/>
      <c r="V260" s="146"/>
      <c r="X260" s="1"/>
    </row>
    <row r="261" spans="1:24">
      <c r="H261"/>
      <c r="I261"/>
      <c r="J261"/>
      <c r="K261"/>
      <c r="L261"/>
      <c r="M261" s="146"/>
      <c r="N261" s="146"/>
      <c r="O261" s="146"/>
      <c r="P261" s="146"/>
      <c r="Q261" s="146"/>
      <c r="R261" s="146"/>
      <c r="S261" s="146"/>
      <c r="T261" s="146"/>
      <c r="U261" s="146"/>
      <c r="V261" s="146"/>
      <c r="X261" s="1"/>
    </row>
    <row r="262" spans="1:24" ht="34">
      <c r="B262" s="142" t="s">
        <v>425</v>
      </c>
      <c r="C262" s="144" t="s">
        <v>417</v>
      </c>
      <c r="H262"/>
      <c r="I262"/>
      <c r="J262"/>
      <c r="K262"/>
      <c r="L262"/>
      <c r="M262" s="146"/>
      <c r="N262" s="146"/>
      <c r="O262" s="146"/>
      <c r="P262" s="146"/>
      <c r="Q262" s="146"/>
      <c r="R262" s="146"/>
      <c r="S262" s="146"/>
      <c r="T262" s="146"/>
      <c r="U262" s="146"/>
      <c r="V262" s="146"/>
      <c r="X262" s="1"/>
    </row>
    <row r="263" spans="1:24" ht="187">
      <c r="A263" s="3">
        <v>373</v>
      </c>
      <c r="B263" s="5" t="s">
        <v>388</v>
      </c>
      <c r="C263" s="5" t="s">
        <v>668</v>
      </c>
      <c r="D263" s="5" t="s">
        <v>669</v>
      </c>
      <c r="E263" s="7">
        <v>4</v>
      </c>
      <c r="F263" s="5" t="s">
        <v>1331</v>
      </c>
      <c r="G263" s="7">
        <v>3</v>
      </c>
      <c r="H263"/>
      <c r="I263" s="7">
        <v>4</v>
      </c>
      <c r="J263" s="5" t="s">
        <v>1603</v>
      </c>
      <c r="K263" s="7">
        <v>3.5</v>
      </c>
      <c r="L263" s="7" t="s">
        <v>1904</v>
      </c>
      <c r="M263" s="147"/>
      <c r="N263" s="148"/>
      <c r="O263" s="148"/>
      <c r="P263" s="50"/>
      <c r="Q263" s="52"/>
      <c r="R263" s="147"/>
      <c r="S263" s="148"/>
      <c r="T263" s="148"/>
      <c r="U263" s="50"/>
      <c r="V263" s="52"/>
      <c r="W263" s="106">
        <f>IF(R263&lt;&gt;"",R263,IF(M263&lt;&gt;"",M263,IF(I263&lt;&gt;"",I263,IF(E263&lt;&gt;"",E263,""))))</f>
        <v>4</v>
      </c>
      <c r="X263" s="27">
        <f>IF(U263&lt;&gt;"",U263,IF(P263&lt;&gt;"",P263,IF(K263&lt;&gt;"",K263,IF(H263&lt;&gt;"",H263,IF(G263&lt;&gt;"",G263,"")))))</f>
        <v>3.5</v>
      </c>
    </row>
    <row r="264" spans="1:24" s="1" customFormat="1">
      <c r="A264" s="139"/>
      <c r="E264" s="139"/>
      <c r="G264" s="139"/>
      <c r="H264"/>
      <c r="I264"/>
      <c r="J264"/>
      <c r="K264"/>
      <c r="L264"/>
      <c r="M264" s="146"/>
      <c r="N264" s="146"/>
      <c r="O264" s="146"/>
      <c r="P264" s="146"/>
      <c r="Q264" s="146"/>
      <c r="R264" s="146"/>
      <c r="S264" s="146"/>
      <c r="T264" s="146"/>
      <c r="U264" s="146"/>
      <c r="V264" s="146"/>
      <c r="W264"/>
    </row>
    <row r="265" spans="1:24" ht="409.6">
      <c r="A265" s="3">
        <v>374</v>
      </c>
      <c r="B265" s="5" t="s">
        <v>389</v>
      </c>
      <c r="C265" s="5" t="s">
        <v>670</v>
      </c>
      <c r="D265" s="5" t="s">
        <v>671</v>
      </c>
      <c r="E265" s="7">
        <v>4</v>
      </c>
      <c r="F265" s="5" t="s">
        <v>1332</v>
      </c>
      <c r="G265" s="7">
        <v>3</v>
      </c>
      <c r="H265"/>
      <c r="I265" s="7">
        <v>4</v>
      </c>
      <c r="J265" s="5" t="s">
        <v>1604</v>
      </c>
      <c r="K265" s="7">
        <v>3</v>
      </c>
      <c r="L265"/>
      <c r="M265" s="147"/>
      <c r="N265" s="148"/>
      <c r="O265" s="148"/>
      <c r="P265" s="50"/>
      <c r="Q265" s="52"/>
      <c r="R265" s="147"/>
      <c r="S265" s="148"/>
      <c r="T265" s="148"/>
      <c r="U265" s="50"/>
      <c r="V265" s="52"/>
      <c r="W265" s="106">
        <f>IF(R265&lt;&gt;"",R265,IF(M265&lt;&gt;"",M265,IF(I265&lt;&gt;"",I265,IF(E265&lt;&gt;"",E265,""))))</f>
        <v>4</v>
      </c>
      <c r="X265" s="27">
        <f>IF(U265&lt;&gt;"",U265,IF(P265&lt;&gt;"",P265,IF(K265&lt;&gt;"",K265,IF(H265&lt;&gt;"",H265,IF(G265&lt;&gt;"",G265,"")))))</f>
        <v>3</v>
      </c>
    </row>
    <row r="266" spans="1:24" s="1" customFormat="1">
      <c r="A266" s="139"/>
      <c r="E266" s="139"/>
      <c r="G266" s="139"/>
      <c r="H266"/>
      <c r="I266"/>
      <c r="J266"/>
      <c r="K266"/>
      <c r="L266"/>
      <c r="M266" s="146"/>
      <c r="N266" s="146"/>
      <c r="O266" s="146"/>
      <c r="P266" s="146"/>
      <c r="Q266" s="146"/>
      <c r="R266" s="146"/>
      <c r="S266" s="146"/>
      <c r="T266" s="146"/>
      <c r="U266" s="146"/>
      <c r="V266" s="146"/>
      <c r="W266"/>
    </row>
    <row r="267" spans="1:24" ht="170">
      <c r="A267" s="3">
        <v>375</v>
      </c>
      <c r="B267" s="5" t="s">
        <v>390</v>
      </c>
      <c r="C267" s="5" t="s">
        <v>672</v>
      </c>
      <c r="D267" s="5" t="s">
        <v>673</v>
      </c>
      <c r="E267" s="7">
        <v>4</v>
      </c>
      <c r="F267" s="5" t="s">
        <v>1333</v>
      </c>
      <c r="G267" s="7">
        <v>3</v>
      </c>
      <c r="H267"/>
      <c r="I267"/>
      <c r="J267"/>
      <c r="K267"/>
      <c r="L267"/>
      <c r="M267" s="147"/>
      <c r="N267" s="148"/>
      <c r="O267" s="148"/>
      <c r="P267" s="50"/>
      <c r="Q267" s="52"/>
      <c r="R267" s="147"/>
      <c r="S267" s="148"/>
      <c r="T267" s="148"/>
      <c r="U267" s="50"/>
      <c r="V267" s="52"/>
      <c r="W267" s="106">
        <f>IF(R267&lt;&gt;"",R267,IF(M267&lt;&gt;"",M267,IF(I267&lt;&gt;"",I267,IF(E267&lt;&gt;"",E267,""))))</f>
        <v>4</v>
      </c>
      <c r="X267" s="27">
        <f>IF(U267&lt;&gt;"",U267,IF(P267&lt;&gt;"",P267,IF(K267&lt;&gt;"",K267,IF(H267&lt;&gt;"",H267,IF(G267&lt;&gt;"",G267,"")))))</f>
        <v>3</v>
      </c>
    </row>
    <row r="268" spans="1:24">
      <c r="H268"/>
      <c r="I268"/>
      <c r="J268"/>
      <c r="K268"/>
      <c r="L268"/>
      <c r="M268" s="146"/>
      <c r="N268" s="146"/>
      <c r="O268" s="146"/>
      <c r="P268" s="146"/>
      <c r="Q268" s="146"/>
      <c r="R268" s="146"/>
      <c r="S268" s="146"/>
      <c r="T268" s="146"/>
      <c r="U268" s="146"/>
      <c r="V268" s="146"/>
      <c r="X268" s="1"/>
    </row>
    <row r="269" spans="1:24">
      <c r="H269"/>
      <c r="I269"/>
      <c r="J269"/>
      <c r="K269"/>
      <c r="L269"/>
      <c r="M269" s="146"/>
      <c r="N269" s="146"/>
      <c r="O269" s="146"/>
      <c r="P269" s="146"/>
      <c r="Q269" s="146"/>
      <c r="R269" s="146"/>
      <c r="S269" s="146"/>
      <c r="T269" s="146"/>
      <c r="U269" s="146"/>
      <c r="V269" s="146"/>
      <c r="X269" s="1"/>
    </row>
    <row r="270" spans="1:24">
      <c r="H270"/>
      <c r="I270"/>
      <c r="J270"/>
      <c r="K270"/>
      <c r="L270"/>
      <c r="M270" s="146"/>
      <c r="N270" s="146"/>
      <c r="O270" s="146"/>
      <c r="P270" s="146"/>
      <c r="Q270" s="146"/>
      <c r="R270" s="146"/>
      <c r="S270" s="146"/>
      <c r="T270" s="146"/>
      <c r="U270" s="146"/>
      <c r="V270" s="146"/>
      <c r="X270" s="1"/>
    </row>
    <row r="271" spans="1:24" ht="17">
      <c r="B271" s="4" t="s">
        <v>44</v>
      </c>
      <c r="H271"/>
      <c r="I271"/>
      <c r="J271"/>
      <c r="K271"/>
      <c r="L271"/>
      <c r="M271" s="146"/>
      <c r="N271" s="146"/>
      <c r="O271" s="146"/>
      <c r="P271" s="146"/>
      <c r="Q271" s="146"/>
      <c r="R271" s="146"/>
      <c r="S271" s="146"/>
      <c r="T271" s="146"/>
      <c r="U271" s="146"/>
      <c r="V271" s="146"/>
      <c r="X271" s="1"/>
    </row>
    <row r="272" spans="1:24" ht="153">
      <c r="A272" s="3">
        <v>376</v>
      </c>
      <c r="B272" s="5" t="s">
        <v>391</v>
      </c>
      <c r="C272" s="5" t="s">
        <v>674</v>
      </c>
      <c r="D272" s="5" t="s">
        <v>675</v>
      </c>
      <c r="E272" s="7">
        <v>3</v>
      </c>
      <c r="F272" s="5" t="s">
        <v>1334</v>
      </c>
      <c r="G272" s="7">
        <v>4</v>
      </c>
      <c r="H272"/>
      <c r="I272"/>
      <c r="J272"/>
      <c r="K272"/>
      <c r="L272"/>
      <c r="M272" s="147"/>
      <c r="N272" s="148"/>
      <c r="O272" s="148"/>
      <c r="P272" s="50"/>
      <c r="Q272" s="52"/>
      <c r="R272" s="147"/>
      <c r="S272" s="148"/>
      <c r="T272" s="148"/>
      <c r="U272" s="50"/>
      <c r="V272" s="52"/>
      <c r="W272" s="106">
        <f>IF(R272&lt;&gt;"",R272,IF(M272&lt;&gt;"",M272,IF(I272&lt;&gt;"",I272,IF(E272&lt;&gt;"",E272,""))))</f>
        <v>3</v>
      </c>
      <c r="X272" s="27">
        <f>IF(U272&lt;&gt;"",U272,IF(P272&lt;&gt;"",P272,IF(K272&lt;&gt;"",K272,IF(H272&lt;&gt;"",H272,IF(G272&lt;&gt;"",G272,"")))))</f>
        <v>4</v>
      </c>
    </row>
    <row r="273" spans="1:24" s="1" customFormat="1">
      <c r="A273" s="139"/>
      <c r="E273" s="139"/>
      <c r="G273" s="139"/>
      <c r="H273"/>
      <c r="I273"/>
      <c r="J273"/>
      <c r="K273"/>
      <c r="L273"/>
      <c r="M273" s="146"/>
      <c r="N273" s="146"/>
      <c r="O273" s="146"/>
      <c r="P273" s="146"/>
      <c r="Q273" s="146"/>
      <c r="R273" s="146"/>
      <c r="S273" s="146"/>
      <c r="T273" s="146"/>
      <c r="U273" s="146"/>
      <c r="V273" s="146"/>
      <c r="W273"/>
    </row>
    <row r="274" spans="1:24" ht="356">
      <c r="A274" s="3">
        <v>377</v>
      </c>
      <c r="B274" s="5" t="s">
        <v>392</v>
      </c>
      <c r="C274" s="5" t="s">
        <v>676</v>
      </c>
      <c r="D274" s="5" t="s">
        <v>677</v>
      </c>
      <c r="E274" s="7">
        <v>3</v>
      </c>
      <c r="F274" s="5" t="s">
        <v>1335</v>
      </c>
      <c r="G274" s="7">
        <v>3</v>
      </c>
      <c r="H274"/>
      <c r="I274"/>
      <c r="J274"/>
      <c r="K274"/>
      <c r="L274"/>
      <c r="M274" s="147"/>
      <c r="N274" s="148"/>
      <c r="O274" s="148"/>
      <c r="P274" s="50"/>
      <c r="Q274" s="52"/>
      <c r="R274" s="147"/>
      <c r="S274" s="148"/>
      <c r="T274" s="148"/>
      <c r="U274" s="50"/>
      <c r="V274" s="52"/>
      <c r="W274" s="106">
        <f>IF(R274&lt;&gt;"",R274,IF(M274&lt;&gt;"",M274,IF(I274&lt;&gt;"",I274,IF(E274&lt;&gt;"",E274,""))))</f>
        <v>3</v>
      </c>
      <c r="X274" s="27">
        <f>IF(U274&lt;&gt;"",U274,IF(P274&lt;&gt;"",P274,IF(K274&lt;&gt;"",K274,IF(H274&lt;&gt;"",H274,IF(G274&lt;&gt;"",G274,"")))))</f>
        <v>3</v>
      </c>
    </row>
    <row r="275" spans="1:24" s="1" customFormat="1">
      <c r="A275" s="139"/>
      <c r="E275" s="139"/>
      <c r="G275" s="139"/>
      <c r="H275"/>
      <c r="I275"/>
      <c r="J275"/>
      <c r="K275"/>
      <c r="L275"/>
      <c r="M275" s="146"/>
      <c r="N275" s="146"/>
      <c r="O275" s="146"/>
      <c r="P275" s="146"/>
      <c r="Q275" s="146"/>
      <c r="R275" s="146"/>
      <c r="S275" s="146"/>
      <c r="T275" s="146"/>
      <c r="U275" s="146"/>
      <c r="V275" s="146"/>
      <c r="W275"/>
    </row>
    <row r="276" spans="1:24" ht="136">
      <c r="A276" s="3">
        <v>378</v>
      </c>
      <c r="B276" s="5" t="s">
        <v>54</v>
      </c>
      <c r="C276" s="5" t="s">
        <v>140</v>
      </c>
      <c r="D276" s="5" t="s">
        <v>678</v>
      </c>
      <c r="E276" s="7">
        <v>2</v>
      </c>
      <c r="F276" s="5" t="s">
        <v>1336</v>
      </c>
      <c r="G276" s="7">
        <v>4</v>
      </c>
      <c r="H276"/>
      <c r="I276"/>
      <c r="J276"/>
      <c r="K276"/>
      <c r="L276"/>
      <c r="M276" s="147"/>
      <c r="N276" s="148"/>
      <c r="O276" s="148"/>
      <c r="P276" s="50"/>
      <c r="Q276" s="52"/>
      <c r="R276" s="147"/>
      <c r="S276" s="148"/>
      <c r="T276" s="148"/>
      <c r="U276" s="50"/>
      <c r="V276" s="52"/>
      <c r="W276" s="106">
        <f>IF(R276&lt;&gt;"",R276,IF(M276&lt;&gt;"",M276,IF(I276&lt;&gt;"",I276,IF(E276&lt;&gt;"",E276,""))))</f>
        <v>2</v>
      </c>
      <c r="X276" s="27">
        <f>IF(U276&lt;&gt;"",U276,IF(P276&lt;&gt;"",P276,IF(K276&lt;&gt;"",K276,IF(H276&lt;&gt;"",H276,IF(G276&lt;&gt;"",G276,"")))))</f>
        <v>4</v>
      </c>
    </row>
    <row r="277" spans="1:24" s="1" customFormat="1">
      <c r="A277" s="139"/>
      <c r="E277" s="139"/>
      <c r="G277" s="139"/>
      <c r="H277"/>
      <c r="I277"/>
      <c r="J277"/>
      <c r="K277"/>
      <c r="L277"/>
      <c r="M277" s="146"/>
      <c r="N277" s="146"/>
      <c r="O277" s="146"/>
      <c r="P277" s="146"/>
      <c r="Q277" s="146"/>
      <c r="R277" s="146"/>
      <c r="S277" s="146"/>
      <c r="T277" s="146"/>
      <c r="U277" s="146"/>
      <c r="V277" s="146"/>
      <c r="W277"/>
    </row>
    <row r="278" spans="1:24" ht="170">
      <c r="A278" s="3">
        <v>379</v>
      </c>
      <c r="B278" s="5" t="s">
        <v>393</v>
      </c>
      <c r="C278" s="5" t="s">
        <v>679</v>
      </c>
      <c r="D278" s="5" t="s">
        <v>680</v>
      </c>
      <c r="E278" s="7">
        <v>2</v>
      </c>
      <c r="F278" s="5" t="s">
        <v>1337</v>
      </c>
      <c r="G278" s="7">
        <v>3</v>
      </c>
      <c r="H278"/>
      <c r="I278"/>
      <c r="J278"/>
      <c r="K278"/>
      <c r="L278"/>
      <c r="M278" s="147"/>
      <c r="N278" s="148"/>
      <c r="O278" s="148"/>
      <c r="P278" s="50"/>
      <c r="Q278" s="52"/>
      <c r="R278" s="147"/>
      <c r="S278" s="148"/>
      <c r="T278" s="148"/>
      <c r="U278" s="50"/>
      <c r="V278" s="52"/>
      <c r="W278" s="106">
        <f>IF(R278&lt;&gt;"",R278,IF(M278&lt;&gt;"",M278,IF(I278&lt;&gt;"",I278,IF(E278&lt;&gt;"",E278,""))))</f>
        <v>2</v>
      </c>
      <c r="X278" s="27">
        <f>IF(U278&lt;&gt;"",U278,IF(P278&lt;&gt;"",P278,IF(K278&lt;&gt;"",K278,IF(H278&lt;&gt;"",H278,IF(G278&lt;&gt;"",G278,"")))))</f>
        <v>3</v>
      </c>
    </row>
    <row r="279" spans="1:24" s="1" customFormat="1">
      <c r="A279" s="139"/>
      <c r="E279" s="139"/>
      <c r="G279" s="139"/>
      <c r="H279"/>
      <c r="I279"/>
      <c r="J279"/>
      <c r="K279"/>
      <c r="L279"/>
      <c r="M279" s="146"/>
      <c r="N279" s="146"/>
      <c r="O279" s="146"/>
      <c r="P279" s="146"/>
      <c r="Q279" s="146"/>
      <c r="R279" s="146"/>
      <c r="S279" s="146"/>
      <c r="T279" s="146"/>
      <c r="U279" s="146"/>
      <c r="V279" s="146"/>
      <c r="W279"/>
    </row>
    <row r="280" spans="1:24" ht="102">
      <c r="A280" s="3">
        <v>380</v>
      </c>
      <c r="B280" s="5" t="s">
        <v>394</v>
      </c>
      <c r="C280" s="5" t="s">
        <v>681</v>
      </c>
      <c r="D280" s="5" t="s">
        <v>682</v>
      </c>
      <c r="E280" s="7">
        <v>0</v>
      </c>
      <c r="F280" s="5"/>
      <c r="G280" s="7"/>
      <c r="H280"/>
      <c r="I280"/>
      <c r="J280"/>
      <c r="K280"/>
      <c r="L280"/>
      <c r="M280" s="147"/>
      <c r="N280" s="148"/>
      <c r="O280" s="148"/>
      <c r="P280" s="50"/>
      <c r="Q280" s="52"/>
      <c r="R280" s="147"/>
      <c r="S280" s="148"/>
      <c r="T280" s="148"/>
      <c r="U280" s="50"/>
      <c r="V280" s="52"/>
      <c r="W280" s="106">
        <f>IF(R280&lt;&gt;"",R280,IF(M280&lt;&gt;"",M280,IF(I280&lt;&gt;"",I280,IF(E280&lt;&gt;"",E280,""))))</f>
        <v>0</v>
      </c>
      <c r="X280" s="27" t="str">
        <f>IF(U280&lt;&gt;"",U280,IF(P280&lt;&gt;"",P280,IF(K280&lt;&gt;"",K280,IF(H280&lt;&gt;"",H280,IF(G280&lt;&gt;"",G280,"")))))</f>
        <v/>
      </c>
    </row>
    <row r="281" spans="1:24" s="1" customFormat="1">
      <c r="A281" s="139"/>
      <c r="E281" s="139"/>
      <c r="G281" s="139"/>
      <c r="H281"/>
      <c r="I281"/>
      <c r="J281"/>
      <c r="K281"/>
      <c r="L281"/>
      <c r="M281" s="146"/>
      <c r="N281" s="146"/>
      <c r="O281" s="146"/>
      <c r="P281" s="146"/>
      <c r="Q281" s="146"/>
      <c r="R281" s="146"/>
      <c r="S281" s="146"/>
      <c r="T281" s="146"/>
      <c r="U281" s="146"/>
      <c r="V281" s="146"/>
      <c r="W281"/>
    </row>
    <row r="282" spans="1:24" ht="136">
      <c r="A282" s="3">
        <v>381</v>
      </c>
      <c r="B282" s="5" t="s">
        <v>395</v>
      </c>
      <c r="C282" s="5" t="s">
        <v>208</v>
      </c>
      <c r="D282" s="5" t="s">
        <v>683</v>
      </c>
      <c r="E282" s="7">
        <v>3</v>
      </c>
      <c r="F282" s="5" t="s">
        <v>1338</v>
      </c>
      <c r="G282" s="7">
        <v>3</v>
      </c>
      <c r="H282"/>
      <c r="I282"/>
      <c r="J282"/>
      <c r="K282"/>
      <c r="L282"/>
      <c r="M282" s="147"/>
      <c r="N282" s="148"/>
      <c r="O282" s="148"/>
      <c r="P282" s="50"/>
      <c r="Q282" s="52"/>
      <c r="R282" s="147"/>
      <c r="S282" s="148"/>
      <c r="T282" s="148"/>
      <c r="U282" s="50"/>
      <c r="V282" s="52"/>
      <c r="W282" s="106">
        <f>IF(R282&lt;&gt;"",R282,IF(M282&lt;&gt;"",M282,IF(I282&lt;&gt;"",I282,IF(E282&lt;&gt;"",E282,""))))</f>
        <v>3</v>
      </c>
      <c r="X282" s="27">
        <f>IF(U282&lt;&gt;"",U282,IF(P282&lt;&gt;"",P282,IF(K282&lt;&gt;"",K282,IF(H282&lt;&gt;"",H282,IF(G282&lt;&gt;"",G282,"")))))</f>
        <v>3</v>
      </c>
    </row>
    <row r="283" spans="1:24" s="1" customFormat="1">
      <c r="A283" s="139"/>
      <c r="E283" s="139"/>
      <c r="G283" s="139"/>
      <c r="H283"/>
      <c r="I283"/>
      <c r="J283"/>
      <c r="K283"/>
      <c r="L283"/>
      <c r="M283" s="146"/>
      <c r="N283" s="146"/>
      <c r="O283" s="146"/>
      <c r="P283" s="146"/>
      <c r="Q283" s="146"/>
      <c r="R283" s="146"/>
      <c r="S283" s="146"/>
      <c r="T283" s="146"/>
      <c r="U283" s="146"/>
      <c r="V283" s="146"/>
      <c r="W283"/>
    </row>
    <row r="284" spans="1:24" ht="136">
      <c r="A284" s="3">
        <v>382</v>
      </c>
      <c r="B284" s="5" t="s">
        <v>106</v>
      </c>
      <c r="C284" s="5" t="s">
        <v>209</v>
      </c>
      <c r="D284" s="5" t="s">
        <v>684</v>
      </c>
      <c r="E284" s="7">
        <v>0</v>
      </c>
      <c r="F284" s="5"/>
      <c r="G284" s="7"/>
      <c r="H284"/>
      <c r="I284"/>
      <c r="J284"/>
      <c r="K284"/>
      <c r="L284"/>
      <c r="M284" s="147"/>
      <c r="N284" s="148"/>
      <c r="O284" s="148"/>
      <c r="P284" s="50"/>
      <c r="Q284" s="52"/>
      <c r="R284" s="147"/>
      <c r="S284" s="148"/>
      <c r="T284" s="148"/>
      <c r="U284" s="50"/>
      <c r="V284" s="52"/>
      <c r="W284" s="106">
        <f>IF(R284&lt;&gt;"",R284,IF(M284&lt;&gt;"",M284,IF(I284&lt;&gt;"",I284,IF(E284&lt;&gt;"",E284,""))))</f>
        <v>0</v>
      </c>
      <c r="X284" s="27" t="str">
        <f>IF(U284&lt;&gt;"",U284,IF(P284&lt;&gt;"",P284,IF(K284&lt;&gt;"",K284,IF(H284&lt;&gt;"",H284,IF(G284&lt;&gt;"",G284,"")))))</f>
        <v/>
      </c>
    </row>
    <row r="285" spans="1:24" s="1" customFormat="1">
      <c r="A285" s="139"/>
      <c r="E285" s="139"/>
      <c r="G285" s="139"/>
      <c r="H285"/>
      <c r="I285"/>
      <c r="J285"/>
      <c r="K285"/>
      <c r="L285"/>
      <c r="M285" s="146"/>
      <c r="N285" s="146"/>
      <c r="O285" s="146"/>
      <c r="P285" s="146"/>
      <c r="Q285" s="146"/>
      <c r="R285" s="146"/>
      <c r="S285" s="146"/>
      <c r="T285" s="146"/>
      <c r="U285" s="146"/>
      <c r="V285" s="146"/>
      <c r="W285"/>
    </row>
    <row r="286" spans="1:24" ht="102">
      <c r="A286" s="3">
        <v>383</v>
      </c>
      <c r="B286" s="5" t="s">
        <v>396</v>
      </c>
      <c r="C286" s="5" t="s">
        <v>211</v>
      </c>
      <c r="D286" s="5" t="s">
        <v>685</v>
      </c>
      <c r="E286" s="7">
        <v>3</v>
      </c>
      <c r="F286" s="5" t="s">
        <v>1339</v>
      </c>
      <c r="G286" s="7">
        <v>4</v>
      </c>
      <c r="H286"/>
      <c r="I286"/>
      <c r="J286"/>
      <c r="K286"/>
      <c r="L286"/>
      <c r="M286" s="147"/>
      <c r="N286" s="148"/>
      <c r="O286" s="148"/>
      <c r="P286" s="50"/>
      <c r="Q286" s="52"/>
      <c r="R286" s="147"/>
      <c r="S286" s="148"/>
      <c r="T286" s="148"/>
      <c r="U286" s="50"/>
      <c r="V286" s="52"/>
      <c r="W286" s="106">
        <f>IF(R286&lt;&gt;"",R286,IF(M286&lt;&gt;"",M286,IF(I286&lt;&gt;"",I286,IF(E286&lt;&gt;"",E286,""))))</f>
        <v>3</v>
      </c>
      <c r="X286" s="27">
        <f>IF(U286&lt;&gt;"",U286,IF(P286&lt;&gt;"",P286,IF(K286&lt;&gt;"",K286,IF(H286&lt;&gt;"",H286,IF(G286&lt;&gt;"",G286,"")))))</f>
        <v>4</v>
      </c>
    </row>
    <row r="287" spans="1:24" s="1" customFormat="1">
      <c r="A287" s="139"/>
      <c r="E287" s="139"/>
      <c r="G287" s="139"/>
      <c r="H287"/>
      <c r="I287"/>
      <c r="J287"/>
      <c r="K287"/>
      <c r="L287"/>
      <c r="M287" s="146"/>
      <c r="N287" s="146"/>
      <c r="O287" s="146"/>
      <c r="P287" s="146"/>
      <c r="Q287" s="146"/>
      <c r="R287" s="146"/>
      <c r="S287" s="146"/>
      <c r="T287" s="146"/>
      <c r="U287" s="146"/>
      <c r="V287" s="146"/>
      <c r="W287"/>
    </row>
    <row r="288" spans="1:24" ht="187">
      <c r="A288" s="3">
        <v>384</v>
      </c>
      <c r="B288" s="5" t="s">
        <v>109</v>
      </c>
      <c r="C288" s="5" t="s">
        <v>212</v>
      </c>
      <c r="D288" s="5" t="s">
        <v>686</v>
      </c>
      <c r="E288" s="7">
        <v>3</v>
      </c>
      <c r="F288" s="5" t="s">
        <v>1340</v>
      </c>
      <c r="G288" s="7">
        <v>3</v>
      </c>
      <c r="H288"/>
      <c r="I288"/>
      <c r="J288"/>
      <c r="K288"/>
      <c r="L288"/>
      <c r="M288" s="147"/>
      <c r="N288" s="148"/>
      <c r="O288" s="148"/>
      <c r="P288" s="50"/>
      <c r="Q288" s="52"/>
      <c r="R288" s="147"/>
      <c r="S288" s="148"/>
      <c r="T288" s="148"/>
      <c r="U288" s="50"/>
      <c r="V288" s="52"/>
      <c r="W288" s="106">
        <f>IF(R288&lt;&gt;"",R288,IF(M288&lt;&gt;"",M288,IF(I288&lt;&gt;"",I288,IF(E288&lt;&gt;"",E288,""))))</f>
        <v>3</v>
      </c>
      <c r="X288" s="27">
        <f>IF(U288&lt;&gt;"",U288,IF(P288&lt;&gt;"",P288,IF(K288&lt;&gt;"",K288,IF(H288&lt;&gt;"",H288,IF(G288&lt;&gt;"",G288,"")))))</f>
        <v>3</v>
      </c>
    </row>
    <row r="289" spans="1:24" s="1" customFormat="1">
      <c r="A289" s="139"/>
      <c r="E289" s="139"/>
      <c r="G289" s="139"/>
      <c r="H289"/>
      <c r="I289"/>
      <c r="J289"/>
      <c r="K289"/>
      <c r="L289"/>
      <c r="M289" s="146"/>
      <c r="N289" s="146"/>
      <c r="O289" s="146"/>
      <c r="P289" s="146"/>
      <c r="Q289" s="146"/>
      <c r="R289" s="146"/>
      <c r="S289" s="146"/>
      <c r="T289" s="146"/>
      <c r="U289" s="146"/>
      <c r="V289" s="146"/>
      <c r="W289"/>
    </row>
    <row r="290" spans="1:24" ht="409.6">
      <c r="A290" s="3">
        <v>385</v>
      </c>
      <c r="B290" s="5" t="s">
        <v>110</v>
      </c>
      <c r="C290" s="5" t="s">
        <v>213</v>
      </c>
      <c r="D290" s="5" t="s">
        <v>687</v>
      </c>
      <c r="E290" s="7">
        <v>2</v>
      </c>
      <c r="F290" s="5" t="s">
        <v>1341</v>
      </c>
      <c r="G290" s="7">
        <v>4</v>
      </c>
      <c r="H290"/>
      <c r="I290" s="7">
        <v>4</v>
      </c>
      <c r="J290" s="5" t="s">
        <v>1605</v>
      </c>
      <c r="K290" s="7">
        <v>4</v>
      </c>
      <c r="L290"/>
      <c r="M290" s="147"/>
      <c r="N290" s="148"/>
      <c r="O290" s="148"/>
      <c r="P290" s="50"/>
      <c r="Q290" s="52"/>
      <c r="R290" s="147"/>
      <c r="S290" s="148"/>
      <c r="T290" s="148"/>
      <c r="U290" s="50"/>
      <c r="V290" s="52"/>
      <c r="W290" s="106">
        <f>IF(R290&lt;&gt;"",R290,IF(M290&lt;&gt;"",M290,IF(I290&lt;&gt;"",I290,IF(E290&lt;&gt;"",E290,""))))</f>
        <v>4</v>
      </c>
      <c r="X290" s="27">
        <f>IF(U290&lt;&gt;"",U290,IF(P290&lt;&gt;"",P290,IF(K290&lt;&gt;"",K290,IF(H290&lt;&gt;"",H290,IF(G290&lt;&gt;"",G290,"")))))</f>
        <v>4</v>
      </c>
    </row>
    <row r="291" spans="1:24" ht="119">
      <c r="A291" s="3">
        <v>386</v>
      </c>
      <c r="B291" s="5" t="s">
        <v>397</v>
      </c>
      <c r="C291" s="5" t="s">
        <v>688</v>
      </c>
      <c r="D291" s="5" t="s">
        <v>689</v>
      </c>
      <c r="E291" s="7">
        <v>2</v>
      </c>
      <c r="F291" s="5" t="s">
        <v>1342</v>
      </c>
      <c r="G291" s="7">
        <v>4</v>
      </c>
      <c r="H291"/>
      <c r="I291" s="7">
        <v>4</v>
      </c>
      <c r="J291" s="5" t="s">
        <v>1606</v>
      </c>
      <c r="K291" s="7">
        <v>4</v>
      </c>
      <c r="L291" s="7" t="s">
        <v>1911</v>
      </c>
      <c r="M291" s="147"/>
      <c r="N291" s="148" t="s">
        <v>1997</v>
      </c>
      <c r="O291" s="148"/>
      <c r="P291" s="50"/>
      <c r="Q291" s="52"/>
      <c r="R291" s="147"/>
      <c r="S291" s="148"/>
      <c r="T291" s="148"/>
      <c r="U291" s="50"/>
      <c r="V291" s="52"/>
      <c r="W291" s="106">
        <f>IF(R291&lt;&gt;"",R291,IF(M291&lt;&gt;"",M291,IF(I291&lt;&gt;"",I291,IF(E291&lt;&gt;"",E291,""))))</f>
        <v>4</v>
      </c>
      <c r="X291" s="27">
        <f>IF(U291&lt;&gt;"",U291,IF(P291&lt;&gt;"",P291,IF(K291&lt;&gt;"",K291,IF(H291&lt;&gt;"",H291,IF(G291&lt;&gt;"",G291,"")))))</f>
        <v>4</v>
      </c>
    </row>
    <row r="292" spans="1:24" ht="119">
      <c r="A292" s="3">
        <v>387</v>
      </c>
      <c r="B292" s="5" t="s">
        <v>34</v>
      </c>
      <c r="C292" s="5" t="s">
        <v>690</v>
      </c>
      <c r="D292" s="5" t="s">
        <v>691</v>
      </c>
      <c r="E292" s="7">
        <v>4</v>
      </c>
      <c r="F292" s="5" t="s">
        <v>1343</v>
      </c>
      <c r="G292" s="7">
        <v>3</v>
      </c>
      <c r="H292"/>
      <c r="I292"/>
      <c r="J292"/>
      <c r="K292"/>
      <c r="L292"/>
      <c r="M292" s="147"/>
      <c r="N292" s="148"/>
      <c r="O292" s="148"/>
      <c r="P292" s="50"/>
      <c r="Q292" s="52"/>
      <c r="R292" s="147"/>
      <c r="S292" s="148"/>
      <c r="T292" s="148"/>
      <c r="U292" s="50"/>
      <c r="V292" s="52"/>
      <c r="W292" s="106">
        <f>IF(R292&lt;&gt;"",R292,IF(M292&lt;&gt;"",M292,IF(I292&lt;&gt;"",I292,IF(E292&lt;&gt;"",E292,""))))</f>
        <v>4</v>
      </c>
      <c r="X292" s="27">
        <f>IF(U292&lt;&gt;"",U292,IF(P292&lt;&gt;"",P292,IF(K292&lt;&gt;"",K292,IF(H292&lt;&gt;"",H292,IF(G292&lt;&gt;"",G292,"")))))</f>
        <v>3</v>
      </c>
    </row>
    <row r="293" spans="1:24" ht="51">
      <c r="A293" s="3">
        <v>388</v>
      </c>
      <c r="B293" s="5" t="s">
        <v>398</v>
      </c>
      <c r="C293" s="5" t="s">
        <v>692</v>
      </c>
      <c r="D293" s="5" t="s">
        <v>693</v>
      </c>
      <c r="E293" s="7">
        <v>3</v>
      </c>
      <c r="F293" s="5" t="s">
        <v>1344</v>
      </c>
      <c r="G293" s="7">
        <v>3</v>
      </c>
      <c r="H293"/>
      <c r="I293"/>
      <c r="J293"/>
      <c r="K293"/>
      <c r="L293"/>
      <c r="M293" s="147"/>
      <c r="N293" s="148"/>
      <c r="O293" s="148"/>
      <c r="P293" s="50"/>
      <c r="Q293" s="52"/>
      <c r="R293" s="147"/>
      <c r="S293" s="148"/>
      <c r="T293" s="148"/>
      <c r="U293" s="50"/>
      <c r="V293" s="52"/>
      <c r="W293" s="106">
        <f>IF(R293&lt;&gt;"",R293,IF(M293&lt;&gt;"",M293,IF(I293&lt;&gt;"",I293,IF(E293&lt;&gt;"",E293,""))))</f>
        <v>3</v>
      </c>
      <c r="X293" s="27">
        <f>IF(U293&lt;&gt;"",U293,IF(P293&lt;&gt;"",P293,IF(K293&lt;&gt;"",K293,IF(H293&lt;&gt;"",H293,IF(G293&lt;&gt;"",G293,"")))))</f>
        <v>3</v>
      </c>
    </row>
    <row r="294" spans="1:24" s="1" customFormat="1">
      <c r="A294" s="139"/>
      <c r="E294" s="139"/>
      <c r="G294" s="139"/>
      <c r="H294"/>
      <c r="I294"/>
      <c r="J294"/>
      <c r="K294"/>
      <c r="L294"/>
      <c r="M294" s="146"/>
      <c r="N294" s="146"/>
      <c r="O294" s="146"/>
      <c r="P294" s="146"/>
      <c r="Q294" s="146"/>
      <c r="R294" s="146"/>
      <c r="S294" s="146"/>
      <c r="T294" s="146"/>
      <c r="U294" s="146"/>
      <c r="V294" s="146"/>
      <c r="W294"/>
    </row>
    <row r="295" spans="1:24" ht="102">
      <c r="A295" s="3">
        <v>389</v>
      </c>
      <c r="B295" s="5" t="s">
        <v>399</v>
      </c>
      <c r="C295" s="5" t="s">
        <v>694</v>
      </c>
      <c r="D295" s="5" t="s">
        <v>695</v>
      </c>
      <c r="E295" s="7">
        <v>4</v>
      </c>
      <c r="F295" s="5" t="s">
        <v>1345</v>
      </c>
      <c r="G295" s="7">
        <v>4</v>
      </c>
      <c r="H295"/>
      <c r="I295"/>
      <c r="J295"/>
      <c r="K295"/>
      <c r="L295"/>
      <c r="M295" s="147"/>
      <c r="N295" s="148"/>
      <c r="O295" s="148"/>
      <c r="P295" s="50"/>
      <c r="Q295" s="52"/>
      <c r="R295" s="147"/>
      <c r="S295" s="148"/>
      <c r="T295" s="148"/>
      <c r="U295" s="50"/>
      <c r="V295" s="52"/>
      <c r="W295" s="106">
        <f>IF(R295&lt;&gt;"",R295,IF(M295&lt;&gt;"",M295,IF(I295&lt;&gt;"",I295,IF(E295&lt;&gt;"",E295,""))))</f>
        <v>4</v>
      </c>
      <c r="X295" s="27">
        <f>IF(U295&lt;&gt;"",U295,IF(P295&lt;&gt;"",P295,IF(K295&lt;&gt;"",K295,IF(H295&lt;&gt;"",H295,IF(G295&lt;&gt;"",G295,"")))))</f>
        <v>4</v>
      </c>
    </row>
    <row r="296" spans="1:24">
      <c r="H296"/>
      <c r="I296"/>
      <c r="J296"/>
      <c r="K296"/>
      <c r="L296"/>
      <c r="M296" s="146"/>
      <c r="N296" s="146"/>
      <c r="O296" s="146"/>
      <c r="P296" s="146"/>
      <c r="Q296" s="146"/>
      <c r="R296" s="146"/>
      <c r="S296" s="146"/>
      <c r="T296" s="146"/>
      <c r="U296" s="146"/>
      <c r="V296" s="146"/>
      <c r="X296" s="1"/>
    </row>
    <row r="297" spans="1:24">
      <c r="H297"/>
      <c r="I297"/>
      <c r="J297"/>
      <c r="K297"/>
      <c r="L297"/>
      <c r="M297" s="146"/>
      <c r="N297" s="146"/>
      <c r="O297" s="146"/>
      <c r="P297" s="146"/>
      <c r="Q297" s="146"/>
      <c r="R297" s="146"/>
      <c r="S297" s="146"/>
      <c r="T297" s="146"/>
      <c r="U297" s="146"/>
      <c r="V297" s="146"/>
      <c r="X297" s="1"/>
    </row>
    <row r="298" spans="1:24">
      <c r="H298"/>
      <c r="I298"/>
      <c r="J298"/>
      <c r="K298"/>
      <c r="L298"/>
      <c r="M298" s="146"/>
      <c r="N298" s="146"/>
      <c r="O298" s="146"/>
      <c r="P298" s="146"/>
      <c r="Q298" s="146"/>
      <c r="R298" s="146"/>
      <c r="S298" s="146"/>
      <c r="T298" s="146"/>
      <c r="U298" s="146"/>
      <c r="V298" s="146"/>
      <c r="X298" s="1"/>
    </row>
    <row r="299" spans="1:24" ht="17">
      <c r="B299" s="4" t="s">
        <v>43</v>
      </c>
      <c r="H299"/>
      <c r="I299"/>
      <c r="J299"/>
      <c r="K299"/>
      <c r="L299"/>
      <c r="M299" s="146"/>
      <c r="N299" s="146"/>
      <c r="O299" s="146"/>
      <c r="P299" s="146"/>
      <c r="Q299" s="146"/>
      <c r="R299" s="146"/>
      <c r="S299" s="146"/>
      <c r="T299" s="146"/>
      <c r="U299" s="146"/>
      <c r="V299" s="146"/>
      <c r="X299" s="1"/>
    </row>
    <row r="300" spans="1:24" ht="323">
      <c r="A300" s="3">
        <v>390</v>
      </c>
      <c r="B300" s="5" t="s">
        <v>400</v>
      </c>
      <c r="C300" s="5" t="s">
        <v>696</v>
      </c>
      <c r="D300" s="5" t="s">
        <v>697</v>
      </c>
      <c r="E300" s="7">
        <v>4</v>
      </c>
      <c r="F300" s="5" t="s">
        <v>1346</v>
      </c>
      <c r="G300" s="7">
        <v>4</v>
      </c>
      <c r="H300"/>
      <c r="I300"/>
      <c r="J300"/>
      <c r="K300"/>
      <c r="L300"/>
      <c r="M300" s="147"/>
      <c r="N300" s="148"/>
      <c r="O300" s="148"/>
      <c r="P300" s="50"/>
      <c r="Q300" s="52"/>
      <c r="R300" s="147"/>
      <c r="S300" s="148"/>
      <c r="T300" s="148"/>
      <c r="U300" s="50"/>
      <c r="V300" s="52"/>
      <c r="W300" s="106">
        <f>IF(R300&lt;&gt;"",R300,IF(M300&lt;&gt;"",M300,IF(I300&lt;&gt;"",I300,IF(E300&lt;&gt;"",E300,""))))</f>
        <v>4</v>
      </c>
      <c r="X300" s="27">
        <f>IF(U300&lt;&gt;"",U300,IF(P300&lt;&gt;"",P300,IF(K300&lt;&gt;"",K300,IF(H300&lt;&gt;"",H300,IF(G300&lt;&gt;"",G300,"")))))</f>
        <v>4</v>
      </c>
    </row>
    <row r="301" spans="1:24" ht="255">
      <c r="A301" s="3">
        <v>391</v>
      </c>
      <c r="B301" s="5" t="s">
        <v>401</v>
      </c>
      <c r="C301" s="5" t="s">
        <v>698</v>
      </c>
      <c r="D301" s="5" t="s">
        <v>699</v>
      </c>
      <c r="E301" s="7">
        <v>4</v>
      </c>
      <c r="F301" s="5" t="s">
        <v>1347</v>
      </c>
      <c r="G301" s="7">
        <v>5</v>
      </c>
      <c r="H301"/>
      <c r="I301"/>
      <c r="J301"/>
      <c r="K301"/>
      <c r="L301"/>
      <c r="M301" s="147"/>
      <c r="N301" s="148"/>
      <c r="O301" s="148"/>
      <c r="P301" s="50"/>
      <c r="Q301" s="52"/>
      <c r="R301" s="147"/>
      <c r="S301" s="148"/>
      <c r="T301" s="148"/>
      <c r="U301" s="50"/>
      <c r="V301" s="52"/>
      <c r="W301" s="106">
        <f>IF(R301&lt;&gt;"",R301,IF(M301&lt;&gt;"",M301,IF(I301&lt;&gt;"",I301,IF(E301&lt;&gt;"",E301,""))))</f>
        <v>4</v>
      </c>
      <c r="X301" s="27">
        <f>IF(U301&lt;&gt;"",U301,IF(P301&lt;&gt;"",P301,IF(K301&lt;&gt;"",K301,IF(H301&lt;&gt;"",H301,IF(G301&lt;&gt;"",G301,"")))))</f>
        <v>5</v>
      </c>
    </row>
    <row r="302" spans="1:24" ht="119">
      <c r="A302" s="3">
        <v>392</v>
      </c>
      <c r="B302" s="5" t="s">
        <v>402</v>
      </c>
      <c r="C302" s="5" t="s">
        <v>700</v>
      </c>
      <c r="D302" s="5" t="s">
        <v>701</v>
      </c>
      <c r="E302" s="7">
        <v>4</v>
      </c>
      <c r="F302" s="5" t="s">
        <v>1348</v>
      </c>
      <c r="G302" s="7">
        <v>4</v>
      </c>
      <c r="H302"/>
      <c r="I302"/>
      <c r="J302"/>
      <c r="K302"/>
      <c r="L302"/>
      <c r="M302" s="147"/>
      <c r="N302" s="148"/>
      <c r="O302" s="148"/>
      <c r="P302" s="50"/>
      <c r="Q302" s="52"/>
      <c r="R302" s="147"/>
      <c r="S302" s="148"/>
      <c r="T302" s="148"/>
      <c r="U302" s="50"/>
      <c r="V302" s="52"/>
      <c r="W302" s="106">
        <f>IF(R302&lt;&gt;"",R302,IF(M302&lt;&gt;"",M302,IF(I302&lt;&gt;"",I302,IF(E302&lt;&gt;"",E302,""))))</f>
        <v>4</v>
      </c>
      <c r="X302" s="27">
        <f>IF(U302&lt;&gt;"",U302,IF(P302&lt;&gt;"",P302,IF(K302&lt;&gt;"",K302,IF(H302&lt;&gt;"",H302,IF(G302&lt;&gt;"",G302,"")))))</f>
        <v>4</v>
      </c>
    </row>
    <row r="303" spans="1:24" ht="102">
      <c r="A303" s="3">
        <v>393</v>
      </c>
      <c r="B303" s="5" t="s">
        <v>403</v>
      </c>
      <c r="C303" s="5" t="s">
        <v>702</v>
      </c>
      <c r="D303" s="5" t="s">
        <v>703</v>
      </c>
      <c r="E303" s="7">
        <v>4</v>
      </c>
      <c r="F303" s="5" t="s">
        <v>1349</v>
      </c>
      <c r="G303" s="7">
        <v>4</v>
      </c>
      <c r="H303"/>
      <c r="I303"/>
      <c r="J303"/>
      <c r="K303"/>
      <c r="L303"/>
      <c r="M303" s="147"/>
      <c r="N303" s="148"/>
      <c r="O303" s="148"/>
      <c r="P303" s="50"/>
      <c r="Q303" s="52"/>
      <c r="R303" s="147"/>
      <c r="S303" s="148"/>
      <c r="T303" s="148"/>
      <c r="U303" s="50"/>
      <c r="V303" s="52"/>
      <c r="W303" s="106">
        <f>IF(R303&lt;&gt;"",R303,IF(M303&lt;&gt;"",M303,IF(I303&lt;&gt;"",I303,IF(E303&lt;&gt;"",E303,""))))</f>
        <v>4</v>
      </c>
      <c r="X303" s="27">
        <f>IF(U303&lt;&gt;"",U303,IF(P303&lt;&gt;"",P303,IF(K303&lt;&gt;"",K303,IF(H303&lt;&gt;"",H303,IF(G303&lt;&gt;"",G303,"")))))</f>
        <v>4</v>
      </c>
    </row>
    <row r="304" spans="1:24" ht="119">
      <c r="A304" s="3">
        <v>394</v>
      </c>
      <c r="B304" s="5" t="s">
        <v>404</v>
      </c>
      <c r="C304" s="5" t="s">
        <v>704</v>
      </c>
      <c r="D304" s="5" t="s">
        <v>705</v>
      </c>
      <c r="E304" s="7">
        <v>4</v>
      </c>
      <c r="F304" s="5" t="s">
        <v>1350</v>
      </c>
      <c r="G304" s="7">
        <v>3</v>
      </c>
      <c r="H304"/>
      <c r="I304"/>
      <c r="J304"/>
      <c r="K304"/>
      <c r="L304"/>
      <c r="M304" s="147"/>
      <c r="N304" s="148"/>
      <c r="O304" s="148"/>
      <c r="P304" s="50"/>
      <c r="Q304" s="52"/>
      <c r="R304" s="147"/>
      <c r="S304" s="148"/>
      <c r="T304" s="148"/>
      <c r="U304" s="50"/>
      <c r="V304" s="52"/>
      <c r="W304" s="106">
        <f>IF(R304&lt;&gt;"",R304,IF(M304&lt;&gt;"",M304,IF(I304&lt;&gt;"",I304,IF(E304&lt;&gt;"",E304,""))))</f>
        <v>4</v>
      </c>
      <c r="X304" s="27">
        <f>IF(U304&lt;&gt;"",U304,IF(P304&lt;&gt;"",P304,IF(K304&lt;&gt;"",K304,IF(H304&lt;&gt;"",H304,IF(G304&lt;&gt;"",G304,"")))))</f>
        <v>3</v>
      </c>
    </row>
    <row r="305" spans="1:24" s="1" customFormat="1">
      <c r="A305" s="139"/>
      <c r="E305" s="139"/>
      <c r="G305" s="139"/>
      <c r="H305"/>
      <c r="I305"/>
      <c r="J305"/>
      <c r="K305"/>
      <c r="L305"/>
      <c r="M305" s="146"/>
      <c r="N305" s="146"/>
      <c r="O305" s="146"/>
      <c r="P305" s="146"/>
      <c r="Q305" s="146"/>
      <c r="R305" s="146"/>
      <c r="S305" s="146"/>
      <c r="T305" s="146"/>
      <c r="U305" s="146"/>
      <c r="V305" s="146"/>
      <c r="W305"/>
    </row>
    <row r="306" spans="1:24" ht="187">
      <c r="A306" s="3">
        <v>395</v>
      </c>
      <c r="B306" s="5" t="s">
        <v>405</v>
      </c>
      <c r="C306" s="5" t="s">
        <v>706</v>
      </c>
      <c r="D306" s="5" t="s">
        <v>707</v>
      </c>
      <c r="E306" s="7">
        <v>4</v>
      </c>
      <c r="F306" s="5" t="s">
        <v>1351</v>
      </c>
      <c r="G306" s="7">
        <v>3</v>
      </c>
      <c r="H306"/>
      <c r="I306" s="7">
        <v>4</v>
      </c>
      <c r="J306" s="5" t="s">
        <v>1607</v>
      </c>
      <c r="K306" s="7">
        <v>3</v>
      </c>
      <c r="L306" s="7" t="s">
        <v>1912</v>
      </c>
      <c r="M306" s="147"/>
      <c r="N306" s="148"/>
      <c r="O306" s="148"/>
      <c r="P306" s="50"/>
      <c r="Q306" s="52"/>
      <c r="R306" s="147"/>
      <c r="S306" s="148"/>
      <c r="T306" s="148"/>
      <c r="U306" s="50"/>
      <c r="V306" s="52"/>
      <c r="W306" s="106">
        <f>IF(R306&lt;&gt;"",R306,IF(M306&lt;&gt;"",M306,IF(I306&lt;&gt;"",I306,IF(E306&lt;&gt;"",E306,""))))</f>
        <v>4</v>
      </c>
      <c r="X306" s="27">
        <f>IF(U306&lt;&gt;"",U306,IF(P306&lt;&gt;"",P306,IF(K306&lt;&gt;"",K306,IF(H306&lt;&gt;"",H306,IF(G306&lt;&gt;"",G306,"")))))</f>
        <v>3</v>
      </c>
    </row>
    <row r="307" spans="1:24" ht="187">
      <c r="A307" s="3">
        <v>396</v>
      </c>
      <c r="B307" s="5" t="s">
        <v>249</v>
      </c>
      <c r="C307" s="5" t="s">
        <v>197</v>
      </c>
      <c r="D307" s="5" t="s">
        <v>708</v>
      </c>
      <c r="E307" s="7">
        <v>4</v>
      </c>
      <c r="F307" s="5" t="s">
        <v>1352</v>
      </c>
      <c r="G307" s="7">
        <v>4</v>
      </c>
      <c r="H307"/>
      <c r="I307"/>
      <c r="J307"/>
      <c r="K307"/>
      <c r="L307"/>
      <c r="M307" s="147"/>
      <c r="N307" s="148"/>
      <c r="O307" s="148"/>
      <c r="P307" s="50"/>
      <c r="Q307" s="52"/>
      <c r="R307" s="147"/>
      <c r="S307" s="148"/>
      <c r="T307" s="148"/>
      <c r="U307" s="50"/>
      <c r="V307" s="52"/>
      <c r="W307" s="106">
        <f>IF(R307&lt;&gt;"",R307,IF(M307&lt;&gt;"",M307,IF(I307&lt;&gt;"",I307,IF(E307&lt;&gt;"",E307,""))))</f>
        <v>4</v>
      </c>
      <c r="X307" s="27">
        <f>IF(U307&lt;&gt;"",U307,IF(P307&lt;&gt;"",P307,IF(K307&lt;&gt;"",K307,IF(H307&lt;&gt;"",H307,IF(G307&lt;&gt;"",G307,"")))))</f>
        <v>4</v>
      </c>
    </row>
    <row r="308" spans="1:24" s="159" customFormat="1" ht="204">
      <c r="A308" s="74">
        <v>397</v>
      </c>
      <c r="B308" s="154" t="s">
        <v>406</v>
      </c>
      <c r="C308" s="154" t="s">
        <v>709</v>
      </c>
      <c r="D308" s="154" t="s">
        <v>710</v>
      </c>
      <c r="E308" s="155">
        <v>3</v>
      </c>
      <c r="F308" s="154" t="s">
        <v>1353</v>
      </c>
      <c r="G308" s="155">
        <v>3</v>
      </c>
      <c r="H308" s="156"/>
      <c r="I308" s="155">
        <v>3</v>
      </c>
      <c r="J308" s="154" t="s">
        <v>1608</v>
      </c>
      <c r="K308" s="155">
        <v>3</v>
      </c>
      <c r="L308" s="156"/>
      <c r="M308" s="157">
        <v>4</v>
      </c>
      <c r="N308" s="158" t="s">
        <v>1958</v>
      </c>
      <c r="O308" s="158"/>
      <c r="P308" s="157">
        <v>3</v>
      </c>
      <c r="Q308" s="158" t="s">
        <v>2062</v>
      </c>
      <c r="R308" s="157"/>
      <c r="S308" s="158"/>
      <c r="T308" s="158"/>
      <c r="U308" s="157"/>
      <c r="V308" s="158"/>
      <c r="W308" s="155">
        <f>IF(R308&lt;&gt;"",R308,IF(M308&lt;&gt;"",M308,IF(I308&lt;&gt;"",I308,IF(E308&lt;&gt;"",E308,""))))</f>
        <v>4</v>
      </c>
      <c r="X308" s="155">
        <f>IF(U308&lt;&gt;"",U308,IF(P308&lt;&gt;"",P308,IF(K308&lt;&gt;"",K308,IF(H308&lt;&gt;"",H308,IF(G308&lt;&gt;"",G308,"")))))</f>
        <v>3</v>
      </c>
    </row>
    <row r="309" spans="1:24" s="1" customFormat="1">
      <c r="A309" s="139"/>
      <c r="E309" s="139"/>
      <c r="G309" s="139"/>
      <c r="H309"/>
      <c r="I309"/>
      <c r="J309"/>
      <c r="K309"/>
      <c r="L309"/>
      <c r="M309" s="146"/>
      <c r="N309" s="146"/>
      <c r="O309" s="146"/>
      <c r="P309" s="146"/>
      <c r="Q309" s="146"/>
      <c r="R309" s="146"/>
      <c r="S309" s="146"/>
      <c r="T309" s="146"/>
      <c r="U309" s="146"/>
      <c r="V309" s="146"/>
      <c r="W309"/>
    </row>
    <row r="310" spans="1:24" ht="238">
      <c r="A310" s="3">
        <v>398</v>
      </c>
      <c r="B310" s="5" t="s">
        <v>256</v>
      </c>
      <c r="C310" s="5" t="s">
        <v>711</v>
      </c>
      <c r="D310" s="5" t="s">
        <v>24</v>
      </c>
      <c r="E310" s="7">
        <v>4</v>
      </c>
      <c r="F310" s="5" t="s">
        <v>1354</v>
      </c>
      <c r="G310" s="7">
        <v>4</v>
      </c>
      <c r="H310"/>
      <c r="I310"/>
      <c r="J310"/>
      <c r="K310"/>
      <c r="L310"/>
      <c r="M310" s="147"/>
      <c r="N310" s="148"/>
      <c r="O310" s="148"/>
      <c r="P310" s="50"/>
      <c r="Q310" s="52"/>
      <c r="R310" s="147"/>
      <c r="S310" s="148"/>
      <c r="T310" s="148"/>
      <c r="U310" s="50"/>
      <c r="V310" s="52"/>
      <c r="W310" s="106">
        <f>IF(R310&lt;&gt;"",R310,IF(M310&lt;&gt;"",M310,IF(I310&lt;&gt;"",I310,IF(E310&lt;&gt;"",E310,""))))</f>
        <v>4</v>
      </c>
      <c r="X310" s="27">
        <f>IF(U310&lt;&gt;"",U310,IF(P310&lt;&gt;"",P310,IF(K310&lt;&gt;"",K310,IF(H310&lt;&gt;"",H310,IF(G310&lt;&gt;"",G310,"")))))</f>
        <v>4</v>
      </c>
    </row>
    <row r="311" spans="1:24" s="1" customFormat="1">
      <c r="A311" s="139"/>
      <c r="E311" s="139"/>
      <c r="G311" s="139"/>
      <c r="H311"/>
      <c r="I311"/>
      <c r="J311"/>
      <c r="K311"/>
      <c r="L311"/>
      <c r="M311" s="146"/>
      <c r="N311" s="146"/>
      <c r="O311" s="146"/>
      <c r="P311" s="146"/>
      <c r="Q311" s="146"/>
      <c r="R311" s="146"/>
      <c r="S311" s="146"/>
      <c r="T311" s="146"/>
      <c r="U311" s="146"/>
      <c r="V311" s="146"/>
      <c r="W311"/>
    </row>
    <row r="312" spans="1:24" ht="204">
      <c r="A312" s="3">
        <v>399</v>
      </c>
      <c r="B312" s="5" t="s">
        <v>407</v>
      </c>
      <c r="C312" s="5" t="s">
        <v>712</v>
      </c>
      <c r="D312" s="5" t="s">
        <v>24</v>
      </c>
      <c r="E312" s="7">
        <v>4</v>
      </c>
      <c r="F312" s="5" t="s">
        <v>1355</v>
      </c>
      <c r="G312" s="7">
        <v>4</v>
      </c>
      <c r="H312"/>
      <c r="I312"/>
      <c r="J312"/>
      <c r="K312"/>
      <c r="L312"/>
      <c r="M312" s="147"/>
      <c r="N312" s="148"/>
      <c r="O312" s="148"/>
      <c r="P312" s="50"/>
      <c r="Q312" s="52"/>
      <c r="R312" s="147"/>
      <c r="S312" s="148"/>
      <c r="T312" s="148"/>
      <c r="U312" s="50"/>
      <c r="V312" s="52"/>
      <c r="W312" s="106">
        <f>IF(R312&lt;&gt;"",R312,IF(M312&lt;&gt;"",M312,IF(I312&lt;&gt;"",I312,IF(E312&lt;&gt;"",E312,""))))</f>
        <v>4</v>
      </c>
      <c r="X312" s="27">
        <f>IF(U312&lt;&gt;"",U312,IF(P312&lt;&gt;"",P312,IF(K312&lt;&gt;"",K312,IF(H312&lt;&gt;"",H312,IF(G312&lt;&gt;"",G312,"")))))</f>
        <v>4</v>
      </c>
    </row>
    <row r="313" spans="1:24" s="1" customFormat="1">
      <c r="A313" s="139"/>
      <c r="E313" s="139"/>
      <c r="G313" s="139"/>
      <c r="H313"/>
      <c r="I313"/>
      <c r="J313"/>
      <c r="K313"/>
      <c r="L313"/>
      <c r="M313" s="146"/>
      <c r="N313" s="146"/>
      <c r="O313" s="146"/>
      <c r="P313" s="146"/>
      <c r="Q313" s="146"/>
      <c r="R313" s="146"/>
      <c r="S313" s="146"/>
      <c r="T313" s="146"/>
      <c r="U313" s="146"/>
      <c r="V313" s="146"/>
      <c r="W313"/>
    </row>
    <row r="314" spans="1:24" ht="51">
      <c r="A314" s="3">
        <v>400</v>
      </c>
      <c r="B314" s="5" t="s">
        <v>408</v>
      </c>
      <c r="C314" s="5" t="s">
        <v>713</v>
      </c>
      <c r="D314" s="5" t="s">
        <v>24</v>
      </c>
      <c r="E314" s="7">
        <v>4</v>
      </c>
      <c r="F314" s="5" t="s">
        <v>1356</v>
      </c>
      <c r="G314" s="7">
        <v>4</v>
      </c>
      <c r="H314"/>
      <c r="I314"/>
      <c r="J314"/>
      <c r="K314"/>
      <c r="L314"/>
      <c r="M314" s="147"/>
      <c r="N314" s="148"/>
      <c r="O314" s="148"/>
      <c r="P314" s="50"/>
      <c r="Q314" s="52"/>
      <c r="R314" s="147"/>
      <c r="S314" s="148"/>
      <c r="T314" s="148"/>
      <c r="U314" s="50"/>
      <c r="V314" s="52"/>
      <c r="W314" s="106">
        <f>IF(R314&lt;&gt;"",R314,IF(M314&lt;&gt;"",M314,IF(I314&lt;&gt;"",I314,IF(E314&lt;&gt;"",E314,""))))</f>
        <v>4</v>
      </c>
      <c r="X314" s="27">
        <f>IF(U314&lt;&gt;"",U314,IF(P314&lt;&gt;"",P314,IF(K314&lt;&gt;"",K314,IF(H314&lt;&gt;"",H314,IF(G314&lt;&gt;"",G314,"")))))</f>
        <v>4</v>
      </c>
    </row>
    <row r="315" spans="1:24" s="1" customFormat="1">
      <c r="A315" s="139"/>
      <c r="E315" s="139"/>
      <c r="G315" s="139"/>
      <c r="H315"/>
      <c r="I315"/>
      <c r="J315"/>
      <c r="K315"/>
      <c r="L315"/>
      <c r="M315" s="146"/>
      <c r="N315" s="146"/>
      <c r="O315" s="146"/>
      <c r="P315" s="146"/>
      <c r="Q315" s="146"/>
      <c r="R315" s="146"/>
      <c r="S315" s="146"/>
      <c r="T315" s="146"/>
      <c r="U315" s="146"/>
      <c r="V315" s="146"/>
      <c r="W315"/>
    </row>
    <row r="316" spans="1:24" ht="102">
      <c r="A316" s="3">
        <v>401</v>
      </c>
      <c r="B316" s="5" t="s">
        <v>100</v>
      </c>
      <c r="C316" s="5" t="s">
        <v>714</v>
      </c>
      <c r="D316" s="5" t="s">
        <v>24</v>
      </c>
      <c r="E316" s="7">
        <v>4</v>
      </c>
      <c r="F316" s="5" t="s">
        <v>1357</v>
      </c>
      <c r="G316" s="7">
        <v>4</v>
      </c>
      <c r="H316"/>
      <c r="I316"/>
      <c r="J316"/>
      <c r="K316"/>
      <c r="L316"/>
      <c r="M316" s="147"/>
      <c r="N316" s="148"/>
      <c r="O316" s="148"/>
      <c r="P316" s="50"/>
      <c r="Q316" s="52"/>
      <c r="R316" s="147"/>
      <c r="S316" s="148"/>
      <c r="T316" s="148"/>
      <c r="U316" s="50"/>
      <c r="V316" s="52"/>
      <c r="W316" s="106">
        <f>IF(R316&lt;&gt;"",R316,IF(M316&lt;&gt;"",M316,IF(I316&lt;&gt;"",I316,IF(E316&lt;&gt;"",E316,""))))</f>
        <v>4</v>
      </c>
      <c r="X316" s="27">
        <f>IF(U316&lt;&gt;"",U316,IF(P316&lt;&gt;"",P316,IF(K316&lt;&gt;"",K316,IF(H316&lt;&gt;"",H316,IF(G316&lt;&gt;"",G316,"")))))</f>
        <v>4</v>
      </c>
    </row>
    <row r="317" spans="1:24">
      <c r="H317"/>
      <c r="I317"/>
      <c r="J317"/>
      <c r="K317"/>
      <c r="L317"/>
      <c r="M317" s="146"/>
      <c r="N317" s="146"/>
      <c r="O317" s="146"/>
      <c r="P317" s="146"/>
      <c r="Q317" s="146"/>
      <c r="R317" s="146"/>
      <c r="S317" s="146"/>
      <c r="T317" s="146"/>
      <c r="U317" s="146"/>
      <c r="V317" s="146"/>
      <c r="X317" s="1"/>
    </row>
    <row r="318" spans="1:24">
      <c r="H318"/>
      <c r="I318"/>
      <c r="J318"/>
      <c r="K318"/>
      <c r="L318"/>
      <c r="M318" s="146"/>
      <c r="N318" s="146"/>
      <c r="O318" s="146"/>
      <c r="P318" s="146"/>
      <c r="Q318" s="146"/>
      <c r="R318" s="146"/>
      <c r="S318" s="146"/>
      <c r="T318" s="146"/>
      <c r="U318" s="146"/>
      <c r="V318" s="146"/>
      <c r="X318" s="1"/>
    </row>
    <row r="319" spans="1:24">
      <c r="H319"/>
      <c r="I319"/>
      <c r="J319"/>
      <c r="K319"/>
      <c r="L319"/>
      <c r="M319" s="146"/>
      <c r="N319" s="146"/>
      <c r="O319" s="146"/>
      <c r="P319" s="146"/>
      <c r="Q319" s="146"/>
      <c r="R319" s="146"/>
      <c r="S319" s="146"/>
      <c r="T319" s="146"/>
      <c r="U319" s="146"/>
      <c r="V319" s="146"/>
      <c r="X319" s="1"/>
    </row>
    <row r="320" spans="1:24" ht="17">
      <c r="B320" s="4" t="s">
        <v>265</v>
      </c>
      <c r="H320"/>
      <c r="I320"/>
      <c r="J320"/>
      <c r="K320"/>
      <c r="L320"/>
      <c r="M320" s="146"/>
      <c r="N320" s="146"/>
      <c r="O320" s="146"/>
      <c r="P320" s="146"/>
      <c r="Q320" s="146"/>
      <c r="R320" s="146"/>
      <c r="S320" s="146"/>
      <c r="T320" s="146"/>
      <c r="U320" s="146"/>
      <c r="V320" s="146"/>
      <c r="X320" s="1"/>
    </row>
    <row r="321" spans="1:24" s="159" customFormat="1" ht="409.6">
      <c r="A321" s="74">
        <v>402</v>
      </c>
      <c r="B321" s="154" t="s">
        <v>111</v>
      </c>
      <c r="C321" s="154" t="s">
        <v>214</v>
      </c>
      <c r="D321" s="154" t="s">
        <v>489</v>
      </c>
      <c r="E321" s="155">
        <v>4</v>
      </c>
      <c r="F321" s="154" t="s">
        <v>1358</v>
      </c>
      <c r="G321" s="155">
        <v>2</v>
      </c>
      <c r="H321" s="156"/>
      <c r="I321" s="155">
        <v>3</v>
      </c>
      <c r="J321" s="154" t="s">
        <v>1609</v>
      </c>
      <c r="K321" s="155">
        <v>3</v>
      </c>
      <c r="L321" s="156"/>
      <c r="M321" s="157">
        <v>4</v>
      </c>
      <c r="N321" s="158" t="s">
        <v>2037</v>
      </c>
      <c r="O321" s="158"/>
      <c r="P321" s="157">
        <v>3</v>
      </c>
      <c r="Q321" s="158" t="s">
        <v>2063</v>
      </c>
      <c r="R321" s="157"/>
      <c r="S321" s="158"/>
      <c r="T321" s="158"/>
      <c r="U321" s="157"/>
      <c r="V321" s="158"/>
      <c r="W321" s="155">
        <f>IF(R321&lt;&gt;"",R321,IF(M321&lt;&gt;"",M321,IF(I321&lt;&gt;"",I321,IF(E321&lt;&gt;"",E321,""))))</f>
        <v>4</v>
      </c>
      <c r="X321" s="155">
        <f>IF(U321&lt;&gt;"",U321,IF(P321&lt;&gt;"",P321,IF(K321&lt;&gt;"",K321,IF(H321&lt;&gt;"",H321,IF(G321&lt;&gt;"",G321,"")))))</f>
        <v>3</v>
      </c>
    </row>
    <row r="322" spans="1:24" s="1" customFormat="1">
      <c r="A322" s="139"/>
      <c r="E322" s="139"/>
      <c r="G322" s="139"/>
      <c r="H322"/>
      <c r="I322"/>
      <c r="J322"/>
      <c r="K322"/>
      <c r="L322"/>
      <c r="M322" s="146"/>
      <c r="N322" s="146"/>
      <c r="O322" s="146"/>
      <c r="P322" s="146"/>
      <c r="Q322" s="146"/>
      <c r="R322" s="146"/>
      <c r="S322" s="146"/>
      <c r="T322" s="146"/>
      <c r="U322" s="146"/>
      <c r="V322" s="146"/>
      <c r="W322"/>
    </row>
    <row r="323" spans="1:24" ht="51">
      <c r="A323" s="3">
        <v>403</v>
      </c>
      <c r="B323" s="5" t="s">
        <v>409</v>
      </c>
      <c r="C323" s="5" t="s">
        <v>715</v>
      </c>
      <c r="D323" s="5" t="s">
        <v>489</v>
      </c>
      <c r="E323" s="7">
        <v>3</v>
      </c>
      <c r="F323" s="5" t="s">
        <v>1359</v>
      </c>
      <c r="G323" s="7">
        <v>1</v>
      </c>
      <c r="H323"/>
      <c r="I323"/>
      <c r="J323"/>
      <c r="K323"/>
      <c r="L323"/>
      <c r="M323" s="147"/>
      <c r="N323" s="148"/>
      <c r="O323" s="148"/>
      <c r="P323" s="50"/>
      <c r="Q323" s="52"/>
      <c r="R323" s="147"/>
      <c r="S323" s="148"/>
      <c r="T323" s="148"/>
      <c r="U323" s="50"/>
      <c r="V323" s="52"/>
      <c r="W323" s="106">
        <f>IF(R323&lt;&gt;"",R323,IF(M323&lt;&gt;"",M323,IF(I323&lt;&gt;"",I323,IF(E323&lt;&gt;"",E323,""))))</f>
        <v>3</v>
      </c>
      <c r="X323" s="27">
        <f>IF(U323&lt;&gt;"",U323,IF(P323&lt;&gt;"",P323,IF(K323&lt;&gt;"",K323,IF(H323&lt;&gt;"",H323,IF(G323&lt;&gt;"",G323,"")))))</f>
        <v>1</v>
      </c>
    </row>
    <row r="324" spans="1:24" s="1" customFormat="1">
      <c r="A324" s="139"/>
      <c r="E324" s="139"/>
      <c r="G324" s="139"/>
      <c r="H324"/>
      <c r="I324"/>
      <c r="J324"/>
      <c r="K324"/>
      <c r="L324"/>
      <c r="M324" s="146"/>
      <c r="N324" s="146"/>
      <c r="O324" s="146"/>
      <c r="P324" s="146"/>
      <c r="Q324" s="146"/>
      <c r="R324" s="146"/>
      <c r="S324" s="146"/>
      <c r="T324" s="146"/>
      <c r="U324" s="146"/>
      <c r="V324" s="146"/>
      <c r="W324"/>
    </row>
    <row r="325" spans="1:24" ht="68">
      <c r="A325" s="3">
        <v>404</v>
      </c>
      <c r="B325" s="5" t="s">
        <v>410</v>
      </c>
      <c r="C325" s="5" t="s">
        <v>716</v>
      </c>
      <c r="D325" s="5" t="s">
        <v>489</v>
      </c>
      <c r="E325" s="7">
        <v>3</v>
      </c>
      <c r="F325" s="5" t="s">
        <v>1360</v>
      </c>
      <c r="G325" s="7">
        <v>1</v>
      </c>
      <c r="H325"/>
      <c r="I325"/>
      <c r="J325"/>
      <c r="K325"/>
      <c r="L325"/>
      <c r="M325" s="147"/>
      <c r="N325" s="148"/>
      <c r="O325" s="148"/>
      <c r="P325" s="50"/>
      <c r="Q325" s="52"/>
      <c r="R325" s="147"/>
      <c r="S325" s="148"/>
      <c r="T325" s="148"/>
      <c r="U325" s="50"/>
      <c r="V325" s="52"/>
      <c r="W325" s="106">
        <f>IF(R325&lt;&gt;"",R325,IF(M325&lt;&gt;"",M325,IF(I325&lt;&gt;"",I325,IF(E325&lt;&gt;"",E325,""))))</f>
        <v>3</v>
      </c>
      <c r="X325" s="27">
        <f>IF(U325&lt;&gt;"",U325,IF(P325&lt;&gt;"",P325,IF(K325&lt;&gt;"",K325,IF(H325&lt;&gt;"",H325,IF(G325&lt;&gt;"",G325,"")))))</f>
        <v>1</v>
      </c>
    </row>
    <row r="326" spans="1:24" s="1" customFormat="1">
      <c r="A326" s="139"/>
      <c r="E326" s="139"/>
      <c r="G326" s="139"/>
      <c r="H326"/>
      <c r="I326"/>
      <c r="J326"/>
      <c r="K326"/>
      <c r="L326"/>
      <c r="M326" s="146"/>
      <c r="N326" s="146"/>
      <c r="O326" s="146"/>
      <c r="P326" s="146"/>
      <c r="Q326" s="146"/>
      <c r="R326" s="146"/>
      <c r="S326" s="146"/>
      <c r="T326" s="146"/>
      <c r="U326" s="146"/>
      <c r="V326" s="146"/>
      <c r="W326"/>
    </row>
    <row r="327" spans="1:24" ht="68">
      <c r="A327" s="3">
        <v>405</v>
      </c>
      <c r="B327" s="5" t="s">
        <v>411</v>
      </c>
      <c r="C327" s="5" t="s">
        <v>717</v>
      </c>
      <c r="D327" s="5" t="s">
        <v>489</v>
      </c>
      <c r="E327" s="7">
        <v>3</v>
      </c>
      <c r="F327" s="5" t="s">
        <v>1361</v>
      </c>
      <c r="G327" s="7">
        <v>2</v>
      </c>
      <c r="H327"/>
      <c r="I327"/>
      <c r="J327"/>
      <c r="K327"/>
      <c r="L327"/>
      <c r="M327" s="147"/>
      <c r="N327" s="148"/>
      <c r="O327" s="148"/>
      <c r="P327" s="50"/>
      <c r="Q327" s="52"/>
      <c r="R327" s="147"/>
      <c r="S327" s="148"/>
      <c r="T327" s="148"/>
      <c r="U327" s="50"/>
      <c r="V327" s="52"/>
      <c r="W327" s="106">
        <f>IF(R327&lt;&gt;"",R327,IF(M327&lt;&gt;"",M327,IF(I327&lt;&gt;"",I327,IF(E327&lt;&gt;"",E327,""))))</f>
        <v>3</v>
      </c>
      <c r="X327" s="27">
        <f>IF(U327&lt;&gt;"",U327,IF(P327&lt;&gt;"",P327,IF(K327&lt;&gt;"",K327,IF(H327&lt;&gt;"",H327,IF(G327&lt;&gt;"",G327,"")))))</f>
        <v>2</v>
      </c>
    </row>
    <row r="328" spans="1:24" s="1" customFormat="1">
      <c r="A328" s="139"/>
      <c r="E328" s="139"/>
      <c r="G328" s="139"/>
      <c r="H328"/>
      <c r="I328"/>
      <c r="J328"/>
      <c r="K328"/>
      <c r="L328"/>
      <c r="M328" s="146"/>
      <c r="N328" s="146"/>
      <c r="O328" s="146"/>
      <c r="P328" s="146"/>
      <c r="Q328" s="146"/>
      <c r="R328" s="146"/>
      <c r="S328" s="146"/>
      <c r="T328" s="146"/>
      <c r="U328" s="146"/>
      <c r="V328" s="146"/>
      <c r="W328"/>
    </row>
    <row r="329" spans="1:24" ht="51">
      <c r="A329" s="3">
        <v>406</v>
      </c>
      <c r="B329" s="5" t="s">
        <v>412</v>
      </c>
      <c r="C329" s="5" t="s">
        <v>718</v>
      </c>
      <c r="D329" s="5" t="s">
        <v>489</v>
      </c>
      <c r="E329" s="7">
        <v>3</v>
      </c>
      <c r="F329" s="5" t="s">
        <v>1362</v>
      </c>
      <c r="G329" s="7">
        <v>1</v>
      </c>
      <c r="H329"/>
      <c r="I329"/>
      <c r="J329"/>
      <c r="K329"/>
      <c r="L329"/>
      <c r="M329" s="147"/>
      <c r="N329" s="148"/>
      <c r="O329" s="148"/>
      <c r="P329" s="50"/>
      <c r="Q329" s="52"/>
      <c r="R329" s="147"/>
      <c r="S329" s="148"/>
      <c r="T329" s="148"/>
      <c r="U329" s="50"/>
      <c r="V329" s="52"/>
      <c r="W329" s="106">
        <f>IF(R329&lt;&gt;"",R329,IF(M329&lt;&gt;"",M329,IF(I329&lt;&gt;"",I329,IF(E329&lt;&gt;"",E329,""))))</f>
        <v>3</v>
      </c>
      <c r="X329" s="27">
        <f>IF(U329&lt;&gt;"",U329,IF(P329&lt;&gt;"",P329,IF(K329&lt;&gt;"",K329,IF(H329&lt;&gt;"",H329,IF(G329&lt;&gt;"",G329,"")))))</f>
        <v>1</v>
      </c>
    </row>
    <row r="330" spans="1:24" s="1" customFormat="1">
      <c r="A330" s="139"/>
      <c r="E330" s="139"/>
      <c r="G330" s="139"/>
      <c r="H330"/>
      <c r="I330"/>
      <c r="J330"/>
      <c r="K330"/>
      <c r="L330"/>
      <c r="M330" s="146"/>
      <c r="N330" s="146"/>
      <c r="O330" s="146"/>
      <c r="P330" s="146"/>
      <c r="Q330" s="146"/>
      <c r="R330" s="146"/>
      <c r="S330" s="146"/>
      <c r="T330" s="146"/>
      <c r="U330" s="146"/>
      <c r="V330" s="146"/>
      <c r="W330"/>
    </row>
    <row r="331" spans="1:24" ht="136">
      <c r="A331" s="3">
        <v>407</v>
      </c>
      <c r="B331" s="145" t="s">
        <v>112</v>
      </c>
      <c r="C331" s="5" t="s">
        <v>215</v>
      </c>
      <c r="D331" s="5" t="s">
        <v>489</v>
      </c>
      <c r="E331" s="7">
        <v>3</v>
      </c>
      <c r="F331" s="5" t="s">
        <v>1363</v>
      </c>
      <c r="G331" s="7">
        <v>1</v>
      </c>
      <c r="H331"/>
      <c r="I331"/>
      <c r="J331"/>
      <c r="K331"/>
      <c r="L331"/>
      <c r="M331" s="147"/>
      <c r="N331" s="148"/>
      <c r="O331" s="148"/>
      <c r="P331" s="50"/>
      <c r="Q331" s="52"/>
      <c r="R331" s="147"/>
      <c r="S331" s="148"/>
      <c r="T331" s="148"/>
      <c r="U331" s="50"/>
      <c r="V331" s="52"/>
      <c r="W331" s="106">
        <f>IF(R331&lt;&gt;"",R331,IF(M331&lt;&gt;"",M331,IF(I331&lt;&gt;"",I331,IF(E331&lt;&gt;"",E331,""))))</f>
        <v>3</v>
      </c>
      <c r="X331" s="27">
        <f>IF(U331&lt;&gt;"",U331,IF(P331&lt;&gt;"",P331,IF(K331&lt;&gt;"",K331,IF(H331&lt;&gt;"",H331,IF(G331&lt;&gt;"",G331,"")))))</f>
        <v>1</v>
      </c>
    </row>
    <row r="332" spans="1:24" s="1" customFormat="1">
      <c r="A332" s="139"/>
      <c r="E332" s="139"/>
      <c r="G332" s="139"/>
      <c r="H332"/>
      <c r="I332"/>
      <c r="J332"/>
      <c r="K332"/>
      <c r="L332"/>
      <c r="M332" s="146"/>
      <c r="N332" s="146"/>
      <c r="O332" s="146"/>
      <c r="P332" s="146"/>
      <c r="Q332" s="146"/>
      <c r="R332" s="146"/>
      <c r="S332" s="146"/>
      <c r="T332" s="146"/>
      <c r="U332" s="146"/>
      <c r="V332" s="146"/>
      <c r="W332"/>
    </row>
    <row r="333" spans="1:24" ht="409.6">
      <c r="A333" s="3">
        <v>408</v>
      </c>
      <c r="B333" s="5" t="s">
        <v>113</v>
      </c>
      <c r="C333" s="5" t="s">
        <v>216</v>
      </c>
      <c r="D333" s="5" t="s">
        <v>489</v>
      </c>
      <c r="E333" s="7">
        <v>4</v>
      </c>
      <c r="F333" s="5" t="s">
        <v>1364</v>
      </c>
      <c r="G333" s="7">
        <v>2</v>
      </c>
      <c r="H333"/>
      <c r="I333"/>
      <c r="J333"/>
      <c r="K333"/>
      <c r="L333"/>
      <c r="M333" s="147"/>
      <c r="N333" s="148"/>
      <c r="O333" s="148"/>
      <c r="P333" s="50"/>
      <c r="Q333" s="52"/>
      <c r="R333" s="147"/>
      <c r="S333" s="148"/>
      <c r="T333" s="148"/>
      <c r="U333" s="50"/>
      <c r="V333" s="52"/>
      <c r="W333" s="106">
        <f>IF(R333&lt;&gt;"",R333,IF(M333&lt;&gt;"",M333,IF(I333&lt;&gt;"",I333,IF(E333&lt;&gt;"",E333,""))))</f>
        <v>4</v>
      </c>
      <c r="X333" s="27">
        <f>IF(U333&lt;&gt;"",U333,IF(P333&lt;&gt;"",P333,IF(K333&lt;&gt;"",K333,IF(H333&lt;&gt;"",H333,IF(G333&lt;&gt;"",G333,"")))))</f>
        <v>2</v>
      </c>
    </row>
    <row r="334" spans="1:24">
      <c r="H334"/>
      <c r="M334" s="146"/>
      <c r="N334" s="146"/>
      <c r="O334" s="146"/>
      <c r="P334" s="146"/>
      <c r="Q334" s="146"/>
      <c r="R334" s="146"/>
      <c r="S334" s="146"/>
      <c r="T334" s="146"/>
      <c r="U334" s="146"/>
      <c r="V334" s="146"/>
    </row>
    <row r="335" spans="1:24">
      <c r="H335"/>
      <c r="M335" s="146"/>
      <c r="N335" s="146"/>
      <c r="O335" s="146"/>
      <c r="P335" s="146"/>
      <c r="Q335" s="146"/>
      <c r="R335" s="146"/>
      <c r="S335" s="146"/>
      <c r="T335" s="146"/>
      <c r="U335" s="146"/>
      <c r="V335" s="146"/>
    </row>
    <row r="336" spans="1:24">
      <c r="H336"/>
      <c r="M336" s="146"/>
      <c r="N336" s="146"/>
      <c r="O336" s="146"/>
      <c r="P336" s="146"/>
      <c r="Q336" s="146"/>
      <c r="R336" s="146"/>
      <c r="S336" s="146"/>
      <c r="T336" s="146"/>
      <c r="U336" s="146"/>
      <c r="V336" s="146"/>
    </row>
    <row r="337" spans="8:22">
      <c r="H337"/>
      <c r="M337" s="146"/>
      <c r="N337" s="146"/>
      <c r="O337" s="146"/>
      <c r="P337" s="146"/>
      <c r="Q337" s="146"/>
      <c r="R337" s="146"/>
      <c r="S337" s="146"/>
      <c r="T337" s="146"/>
      <c r="U337" s="146"/>
      <c r="V337" s="146"/>
    </row>
    <row r="338" spans="8:22">
      <c r="H338"/>
      <c r="M338" s="146"/>
      <c r="N338" s="146"/>
      <c r="O338" s="146"/>
      <c r="P338" s="146"/>
      <c r="Q338" s="146"/>
      <c r="R338" s="146"/>
      <c r="S338" s="146"/>
      <c r="T338" s="146"/>
      <c r="U338" s="146"/>
      <c r="V338" s="146"/>
    </row>
    <row r="339" spans="8:22">
      <c r="H339"/>
      <c r="M339" s="146"/>
      <c r="N339" s="146"/>
      <c r="O339" s="146"/>
      <c r="P339" s="146"/>
      <c r="Q339" s="146"/>
      <c r="R339" s="146"/>
      <c r="S339" s="146"/>
      <c r="T339" s="146"/>
      <c r="U339" s="146"/>
      <c r="V339" s="146"/>
    </row>
    <row r="340" spans="8:22">
      <c r="H340"/>
      <c r="M340" s="146"/>
      <c r="N340" s="146"/>
      <c r="O340" s="146"/>
      <c r="P340" s="146"/>
      <c r="Q340" s="146"/>
      <c r="R340" s="146"/>
      <c r="S340" s="146"/>
      <c r="T340" s="146"/>
      <c r="U340" s="146"/>
      <c r="V340" s="146"/>
    </row>
    <row r="341" spans="8:22">
      <c r="H341"/>
      <c r="M341" s="146"/>
      <c r="N341" s="146"/>
      <c r="O341" s="146"/>
      <c r="P341" s="146"/>
      <c r="Q341" s="146"/>
      <c r="R341" s="146"/>
      <c r="S341" s="146"/>
      <c r="T341" s="146"/>
      <c r="U341" s="146"/>
      <c r="V341" s="146"/>
    </row>
    <row r="342" spans="8:22">
      <c r="H342"/>
      <c r="M342" s="146"/>
      <c r="N342" s="146"/>
      <c r="O342" s="146"/>
      <c r="P342" s="146"/>
      <c r="Q342" s="146"/>
      <c r="R342" s="146"/>
      <c r="S342" s="146"/>
      <c r="T342" s="146"/>
      <c r="U342" s="146"/>
      <c r="V342" s="146"/>
    </row>
    <row r="343" spans="8:22">
      <c r="H343"/>
      <c r="M343" s="146"/>
      <c r="N343" s="146"/>
      <c r="O343" s="146"/>
      <c r="P343" s="146"/>
      <c r="Q343" s="146"/>
      <c r="R343" s="146"/>
      <c r="S343" s="146"/>
      <c r="T343" s="146"/>
      <c r="U343" s="146"/>
      <c r="V343" s="146"/>
    </row>
    <row r="344" spans="8:22">
      <c r="H344"/>
      <c r="M344" s="146"/>
      <c r="N344" s="146"/>
      <c r="O344" s="146"/>
      <c r="P344" s="146"/>
      <c r="Q344" s="146"/>
      <c r="R344" s="146"/>
      <c r="S344" s="146"/>
      <c r="T344" s="146"/>
      <c r="U344" s="146"/>
      <c r="V344" s="146"/>
    </row>
    <row r="345" spans="8:22">
      <c r="H345"/>
      <c r="M345" s="146"/>
      <c r="N345" s="146"/>
      <c r="O345" s="146"/>
      <c r="P345" s="146"/>
      <c r="Q345" s="146"/>
      <c r="R345" s="146"/>
      <c r="S345" s="146"/>
      <c r="T345" s="146"/>
      <c r="U345" s="146"/>
      <c r="V345" s="146"/>
    </row>
    <row r="346" spans="8:22">
      <c r="H346"/>
      <c r="M346" s="146"/>
      <c r="N346" s="146"/>
      <c r="O346" s="146"/>
      <c r="P346" s="146"/>
      <c r="Q346" s="146"/>
      <c r="R346" s="146"/>
      <c r="S346" s="146"/>
      <c r="T346" s="146"/>
      <c r="U346" s="146"/>
      <c r="V346" s="146"/>
    </row>
    <row r="347" spans="8:22">
      <c r="H347"/>
      <c r="M347" s="146"/>
      <c r="N347" s="146"/>
      <c r="O347" s="146"/>
      <c r="P347" s="146"/>
      <c r="Q347" s="146"/>
      <c r="R347" s="146"/>
      <c r="S347" s="146"/>
      <c r="T347" s="146"/>
      <c r="U347" s="146"/>
      <c r="V347" s="146"/>
    </row>
    <row r="348" spans="8:22">
      <c r="H348"/>
      <c r="M348" s="146"/>
      <c r="N348" s="146"/>
      <c r="O348" s="146"/>
      <c r="P348" s="146"/>
      <c r="Q348" s="146"/>
      <c r="R348" s="146"/>
      <c r="S348" s="146"/>
      <c r="T348" s="146"/>
      <c r="U348" s="146"/>
      <c r="V348" s="146"/>
    </row>
    <row r="349" spans="8:22">
      <c r="H349"/>
      <c r="M349" s="146"/>
      <c r="N349" s="146"/>
      <c r="O349" s="146"/>
      <c r="P349" s="146"/>
      <c r="Q349" s="146"/>
      <c r="R349" s="146"/>
      <c r="S349" s="146"/>
      <c r="T349" s="146"/>
      <c r="U349" s="146"/>
      <c r="V349" s="146"/>
    </row>
    <row r="350" spans="8:22">
      <c r="H350"/>
      <c r="M350" s="146"/>
      <c r="N350" s="146"/>
      <c r="O350" s="146"/>
      <c r="P350" s="146"/>
      <c r="Q350" s="146"/>
      <c r="R350" s="146"/>
      <c r="S350" s="146"/>
      <c r="T350" s="146"/>
      <c r="U350" s="146"/>
      <c r="V350" s="146"/>
    </row>
    <row r="351" spans="8:22">
      <c r="H351"/>
      <c r="M351" s="146"/>
      <c r="N351" s="146"/>
      <c r="O351" s="146"/>
      <c r="P351" s="146"/>
      <c r="Q351" s="146"/>
      <c r="R351" s="146"/>
      <c r="S351" s="146"/>
      <c r="T351" s="146"/>
      <c r="U351" s="146"/>
      <c r="V351" s="146"/>
    </row>
    <row r="352" spans="8:22">
      <c r="M352" s="146"/>
      <c r="N352" s="146"/>
      <c r="O352" s="146"/>
      <c r="P352" s="146"/>
      <c r="Q352" s="146"/>
      <c r="R352" s="146"/>
      <c r="S352" s="146"/>
      <c r="T352" s="146"/>
      <c r="U352" s="146"/>
      <c r="V352" s="146"/>
    </row>
    <row r="353" spans="13:22">
      <c r="M353" s="146"/>
      <c r="N353" s="146"/>
      <c r="O353" s="146"/>
      <c r="P353" s="146"/>
      <c r="Q353" s="146"/>
      <c r="R353" s="146"/>
      <c r="S353" s="146"/>
      <c r="T353" s="146"/>
      <c r="U353" s="146"/>
      <c r="V353" s="146"/>
    </row>
    <row r="354" spans="13:22">
      <c r="M354" s="146"/>
      <c r="N354" s="146"/>
      <c r="O354" s="146"/>
      <c r="P354" s="146"/>
      <c r="Q354" s="146"/>
      <c r="R354" s="146"/>
      <c r="S354" s="146"/>
      <c r="T354" s="146"/>
      <c r="U354" s="146"/>
      <c r="V354" s="146"/>
    </row>
    <row r="355" spans="13:22">
      <c r="M355" s="146"/>
      <c r="N355" s="146"/>
      <c r="O355" s="146"/>
      <c r="P355" s="146"/>
      <c r="Q355" s="146"/>
      <c r="R355" s="146"/>
      <c r="S355" s="146"/>
      <c r="T355" s="146"/>
      <c r="U355" s="146"/>
      <c r="V355" s="146"/>
    </row>
    <row r="356" spans="13:22">
      <c r="M356" s="146"/>
      <c r="N356" s="146"/>
      <c r="O356" s="146"/>
      <c r="P356" s="146"/>
      <c r="Q356" s="146"/>
      <c r="R356" s="146"/>
      <c r="S356" s="146"/>
      <c r="T356" s="146"/>
      <c r="U356" s="146"/>
      <c r="V356" s="146"/>
    </row>
    <row r="357" spans="13:22">
      <c r="M357" s="146"/>
      <c r="N357" s="146"/>
      <c r="O357" s="146"/>
      <c r="P357" s="146"/>
      <c r="Q357" s="146"/>
      <c r="R357" s="146"/>
      <c r="S357" s="146"/>
      <c r="T357" s="146"/>
      <c r="U357" s="146"/>
      <c r="V357" s="146"/>
    </row>
    <row r="358" spans="13:22">
      <c r="M358" s="146"/>
      <c r="N358" s="146"/>
      <c r="O358" s="146"/>
      <c r="P358" s="146"/>
      <c r="Q358" s="146"/>
      <c r="R358" s="146"/>
      <c r="S358" s="146"/>
      <c r="T358" s="146"/>
      <c r="U358" s="146"/>
      <c r="V358" s="146"/>
    </row>
    <row r="359" spans="13:22">
      <c r="M359" s="146"/>
      <c r="N359" s="146"/>
      <c r="O359" s="146"/>
      <c r="P359" s="146"/>
      <c r="Q359" s="146"/>
      <c r="R359" s="146"/>
      <c r="S359" s="146"/>
      <c r="T359" s="146"/>
      <c r="U359" s="146"/>
      <c r="V359" s="146"/>
    </row>
    <row r="360" spans="13:22">
      <c r="M360" s="146"/>
      <c r="N360" s="146"/>
      <c r="O360" s="146"/>
      <c r="P360" s="146"/>
      <c r="Q360" s="146"/>
      <c r="R360" s="146"/>
      <c r="S360" s="146"/>
      <c r="T360" s="146"/>
      <c r="U360" s="146"/>
      <c r="V360" s="146"/>
    </row>
    <row r="361" spans="13:22">
      <c r="M361" s="146"/>
      <c r="N361" s="146"/>
      <c r="O361" s="146"/>
      <c r="P361" s="146"/>
      <c r="Q361" s="146"/>
      <c r="R361" s="146"/>
      <c r="S361" s="146"/>
      <c r="T361" s="146"/>
      <c r="U361" s="146"/>
      <c r="V361" s="146"/>
    </row>
    <row r="362" spans="13:22">
      <c r="M362" s="146"/>
      <c r="N362" s="146"/>
      <c r="O362" s="146"/>
      <c r="P362" s="146"/>
      <c r="Q362" s="146"/>
      <c r="R362" s="146"/>
      <c r="S362" s="146"/>
      <c r="T362" s="146"/>
      <c r="U362" s="146"/>
      <c r="V362" s="146"/>
    </row>
    <row r="363" spans="13:22">
      <c r="M363" s="146"/>
      <c r="N363" s="146"/>
      <c r="O363" s="146"/>
      <c r="P363" s="146"/>
      <c r="Q363" s="146"/>
      <c r="R363" s="146"/>
      <c r="S363" s="146"/>
      <c r="T363" s="146"/>
      <c r="U363" s="146"/>
      <c r="V363" s="146"/>
    </row>
    <row r="364" spans="13:22">
      <c r="M364" s="146"/>
      <c r="N364" s="146"/>
      <c r="O364" s="146"/>
      <c r="P364" s="146"/>
      <c r="Q364" s="146"/>
      <c r="R364" s="146"/>
      <c r="S364" s="146"/>
      <c r="T364" s="146"/>
      <c r="U364" s="146"/>
      <c r="V364" s="146"/>
    </row>
    <row r="365" spans="13:22">
      <c r="M365" s="146"/>
      <c r="N365" s="146"/>
      <c r="O365" s="146"/>
      <c r="P365" s="146"/>
      <c r="Q365" s="146"/>
      <c r="R365" s="146"/>
      <c r="S365" s="146"/>
      <c r="T365" s="146"/>
      <c r="U365" s="146"/>
      <c r="V365" s="146"/>
    </row>
    <row r="366" spans="13:22">
      <c r="M366" s="146"/>
      <c r="N366" s="146"/>
      <c r="O366" s="146"/>
      <c r="P366" s="146"/>
      <c r="Q366" s="146"/>
      <c r="R366" s="146"/>
      <c r="S366" s="146"/>
      <c r="T366" s="146"/>
      <c r="U366" s="146"/>
      <c r="V366" s="146"/>
    </row>
    <row r="367" spans="13:22">
      <c r="M367" s="146"/>
      <c r="N367" s="146"/>
      <c r="O367" s="146"/>
      <c r="P367" s="146"/>
      <c r="Q367" s="146"/>
      <c r="R367" s="146"/>
      <c r="S367" s="146"/>
      <c r="T367" s="146"/>
      <c r="U367" s="146"/>
      <c r="V367" s="146"/>
    </row>
    <row r="368" spans="13:22">
      <c r="M368" s="146"/>
      <c r="N368" s="146"/>
      <c r="O368" s="146"/>
      <c r="P368" s="146"/>
      <c r="Q368" s="146"/>
      <c r="R368" s="146"/>
      <c r="S368" s="146"/>
      <c r="T368" s="146"/>
      <c r="U368" s="146"/>
      <c r="V368" s="146"/>
    </row>
    <row r="369" spans="13:22">
      <c r="M369" s="146"/>
      <c r="N369" s="146"/>
      <c r="O369" s="146"/>
      <c r="P369" s="146"/>
      <c r="Q369" s="146"/>
      <c r="R369" s="146"/>
      <c r="S369" s="146"/>
      <c r="T369" s="146"/>
      <c r="U369" s="146"/>
      <c r="V369" s="146"/>
    </row>
    <row r="370" spans="13:22">
      <c r="M370" s="146"/>
      <c r="N370" s="146"/>
      <c r="O370" s="146"/>
      <c r="P370" s="146"/>
      <c r="Q370" s="146"/>
      <c r="R370" s="146"/>
      <c r="S370" s="146"/>
      <c r="T370" s="146"/>
      <c r="U370" s="146"/>
      <c r="V370" s="146"/>
    </row>
    <row r="371" spans="13:22">
      <c r="M371" s="146"/>
      <c r="N371" s="146"/>
      <c r="O371" s="146"/>
      <c r="P371" s="146"/>
      <c r="Q371" s="146"/>
      <c r="R371" s="146"/>
      <c r="S371" s="146"/>
      <c r="T371" s="146"/>
      <c r="U371" s="146"/>
      <c r="V371" s="146"/>
    </row>
    <row r="372" spans="13:22">
      <c r="M372" s="146"/>
      <c r="N372" s="146"/>
      <c r="O372" s="146"/>
      <c r="P372" s="146"/>
      <c r="Q372" s="146"/>
      <c r="R372" s="146"/>
      <c r="S372" s="146"/>
      <c r="T372" s="146"/>
      <c r="U372" s="146"/>
      <c r="V372" s="146"/>
    </row>
    <row r="373" spans="13:22">
      <c r="M373" s="146"/>
      <c r="N373" s="146"/>
      <c r="O373" s="146"/>
      <c r="P373" s="146"/>
      <c r="Q373" s="146"/>
      <c r="R373" s="146"/>
      <c r="S373" s="146"/>
      <c r="T373" s="146"/>
      <c r="U373" s="146"/>
      <c r="V373" s="146"/>
    </row>
    <row r="374" spans="13:22">
      <c r="M374" s="146"/>
      <c r="N374" s="146"/>
      <c r="O374" s="146"/>
      <c r="P374" s="146"/>
      <c r="Q374" s="146"/>
      <c r="R374" s="146"/>
      <c r="S374" s="146"/>
      <c r="T374" s="146"/>
      <c r="U374" s="146"/>
      <c r="V374" s="146"/>
    </row>
    <row r="375" spans="13:22">
      <c r="M375" s="146"/>
      <c r="N375" s="146"/>
      <c r="O375" s="146"/>
      <c r="P375" s="146"/>
      <c r="Q375" s="146"/>
      <c r="R375" s="146"/>
      <c r="S375" s="146"/>
      <c r="T375" s="146"/>
      <c r="U375" s="146"/>
      <c r="V375" s="146"/>
    </row>
    <row r="376" spans="13:22">
      <c r="M376" s="146"/>
      <c r="N376" s="146"/>
      <c r="O376" s="146"/>
      <c r="P376" s="146"/>
      <c r="Q376" s="146"/>
      <c r="R376" s="146"/>
      <c r="S376" s="146"/>
      <c r="T376" s="146"/>
      <c r="U376" s="146"/>
      <c r="V376" s="146"/>
    </row>
    <row r="377" spans="13:22">
      <c r="M377" s="146"/>
      <c r="N377" s="146"/>
      <c r="O377" s="146"/>
      <c r="P377" s="146"/>
      <c r="Q377" s="146"/>
      <c r="R377" s="146"/>
      <c r="S377" s="146"/>
      <c r="T377" s="146"/>
      <c r="U377" s="146"/>
      <c r="V377" s="146"/>
    </row>
    <row r="378" spans="13:22">
      <c r="M378" s="146"/>
      <c r="N378" s="146"/>
      <c r="O378" s="146"/>
      <c r="P378" s="146"/>
      <c r="Q378" s="146"/>
      <c r="R378" s="146"/>
      <c r="S378" s="146"/>
      <c r="T378" s="146"/>
      <c r="U378" s="146"/>
      <c r="V378" s="146"/>
    </row>
    <row r="379" spans="13:22">
      <c r="M379" s="146"/>
      <c r="N379" s="146"/>
      <c r="O379" s="146"/>
      <c r="P379" s="146"/>
      <c r="Q379" s="146"/>
      <c r="R379" s="146"/>
      <c r="S379" s="146"/>
      <c r="T379" s="146"/>
      <c r="U379" s="146"/>
      <c r="V379" s="146"/>
    </row>
    <row r="380" spans="13:22">
      <c r="M380" s="146"/>
      <c r="N380" s="146"/>
      <c r="O380" s="146"/>
      <c r="P380" s="146"/>
      <c r="Q380" s="146"/>
      <c r="R380" s="146"/>
      <c r="S380" s="146"/>
      <c r="T380" s="146"/>
      <c r="U380" s="146"/>
      <c r="V380" s="146"/>
    </row>
    <row r="381" spans="13:22">
      <c r="M381" s="146"/>
      <c r="N381" s="146"/>
      <c r="O381" s="146"/>
      <c r="P381" s="146"/>
      <c r="Q381" s="146"/>
      <c r="R381" s="146"/>
      <c r="S381" s="146"/>
      <c r="T381" s="146"/>
      <c r="U381" s="146"/>
      <c r="V381" s="146"/>
    </row>
    <row r="382" spans="13:22">
      <c r="M382" s="146"/>
      <c r="N382" s="146"/>
      <c r="O382" s="146"/>
      <c r="P382" s="146"/>
      <c r="Q382" s="146"/>
      <c r="R382" s="146"/>
      <c r="S382" s="146"/>
      <c r="T382" s="146"/>
      <c r="U382" s="146"/>
      <c r="V382" s="146"/>
    </row>
    <row r="383" spans="13:22">
      <c r="M383" s="146"/>
      <c r="N383" s="146"/>
      <c r="O383" s="146"/>
      <c r="P383" s="146"/>
      <c r="Q383" s="146"/>
      <c r="R383" s="146"/>
      <c r="S383" s="146"/>
      <c r="T383" s="146"/>
      <c r="U383" s="146"/>
      <c r="V383" s="146"/>
    </row>
    <row r="384" spans="13:22">
      <c r="M384" s="146"/>
      <c r="N384" s="146"/>
      <c r="O384" s="146"/>
      <c r="P384" s="146"/>
      <c r="Q384" s="146"/>
      <c r="R384" s="146"/>
      <c r="S384" s="146"/>
      <c r="T384" s="146"/>
      <c r="U384" s="146"/>
      <c r="V384" s="146"/>
    </row>
    <row r="385" spans="13:22">
      <c r="M385" s="146"/>
      <c r="N385" s="146"/>
      <c r="O385" s="146"/>
      <c r="P385" s="146"/>
      <c r="Q385" s="146"/>
      <c r="R385" s="146"/>
      <c r="S385" s="146"/>
      <c r="T385" s="146"/>
      <c r="U385" s="146"/>
      <c r="V385" s="146"/>
    </row>
    <row r="386" spans="13:22">
      <c r="M386" s="146"/>
      <c r="N386" s="146"/>
      <c r="O386" s="146"/>
      <c r="P386" s="146"/>
      <c r="Q386" s="146"/>
      <c r="R386" s="146"/>
      <c r="S386" s="146"/>
      <c r="T386" s="146"/>
      <c r="U386" s="146"/>
      <c r="V386" s="146"/>
    </row>
    <row r="387" spans="13:22">
      <c r="M387" s="146"/>
      <c r="N387" s="146"/>
      <c r="O387" s="146"/>
      <c r="P387" s="146"/>
      <c r="Q387" s="146"/>
      <c r="R387" s="146"/>
      <c r="S387" s="146"/>
      <c r="T387" s="146"/>
      <c r="U387" s="146"/>
      <c r="V387" s="146"/>
    </row>
    <row r="388" spans="13:22">
      <c r="M388" s="146"/>
      <c r="N388" s="146"/>
      <c r="O388" s="146"/>
      <c r="P388" s="146"/>
      <c r="Q388" s="146"/>
      <c r="R388" s="146"/>
      <c r="S388" s="146"/>
      <c r="T388" s="146"/>
      <c r="U388" s="146"/>
      <c r="V388" s="146"/>
    </row>
    <row r="389" spans="13:22">
      <c r="M389" s="146"/>
      <c r="N389" s="146"/>
      <c r="O389" s="146"/>
      <c r="P389" s="146"/>
      <c r="Q389" s="146"/>
      <c r="R389" s="146"/>
      <c r="S389" s="146"/>
      <c r="T389" s="146"/>
      <c r="U389" s="146"/>
      <c r="V389" s="146"/>
    </row>
    <row r="390" spans="13:22">
      <c r="M390" s="146"/>
      <c r="N390" s="146"/>
      <c r="O390" s="146"/>
      <c r="P390" s="146"/>
      <c r="Q390" s="146"/>
      <c r="R390" s="146"/>
      <c r="S390" s="146"/>
      <c r="T390" s="146"/>
      <c r="U390" s="146"/>
      <c r="V390" s="146"/>
    </row>
    <row r="391" spans="13:22">
      <c r="M391" s="146"/>
      <c r="N391" s="146"/>
      <c r="O391" s="146"/>
      <c r="P391" s="146"/>
      <c r="Q391" s="146"/>
      <c r="R391" s="146"/>
      <c r="S391" s="146"/>
      <c r="T391" s="146"/>
      <c r="U391" s="146"/>
      <c r="V391" s="146"/>
    </row>
    <row r="392" spans="13:22">
      <c r="M392" s="146"/>
      <c r="N392" s="146"/>
      <c r="O392" s="146"/>
      <c r="P392" s="146"/>
      <c r="Q392" s="146"/>
      <c r="R392" s="146"/>
      <c r="S392" s="146"/>
      <c r="T392" s="146"/>
      <c r="U392" s="146"/>
      <c r="V392" s="146"/>
    </row>
    <row r="393" spans="13:22">
      <c r="M393" s="146"/>
      <c r="N393" s="146"/>
      <c r="O393" s="146"/>
      <c r="P393" s="146"/>
      <c r="Q393" s="146"/>
      <c r="R393" s="146"/>
      <c r="S393" s="146"/>
      <c r="T393" s="146"/>
      <c r="U393" s="146"/>
      <c r="V393" s="146"/>
    </row>
    <row r="394" spans="13:22">
      <c r="M394" s="146"/>
      <c r="N394" s="146"/>
      <c r="O394" s="146"/>
      <c r="P394" s="146"/>
      <c r="Q394" s="146"/>
      <c r="R394" s="146"/>
      <c r="S394" s="146"/>
      <c r="T394" s="146"/>
      <c r="U394" s="146"/>
      <c r="V394" s="146"/>
    </row>
    <row r="395" spans="13:22">
      <c r="M395" s="146"/>
      <c r="N395" s="146"/>
      <c r="O395" s="146"/>
      <c r="P395" s="146"/>
      <c r="Q395" s="146"/>
      <c r="R395" s="146"/>
      <c r="S395" s="146"/>
      <c r="T395" s="146"/>
      <c r="U395" s="146"/>
      <c r="V395" s="146"/>
    </row>
    <row r="396" spans="13:22">
      <c r="M396" s="146"/>
      <c r="N396" s="146"/>
      <c r="O396" s="146"/>
      <c r="P396" s="146"/>
      <c r="Q396" s="146"/>
      <c r="R396" s="146"/>
      <c r="S396" s="146"/>
      <c r="T396" s="146"/>
      <c r="U396" s="146"/>
      <c r="V396" s="146"/>
    </row>
    <row r="397" spans="13:22">
      <c r="M397" s="146"/>
      <c r="N397" s="146"/>
      <c r="O397" s="146"/>
      <c r="P397" s="146"/>
      <c r="Q397" s="146"/>
      <c r="R397" s="146"/>
      <c r="S397" s="146"/>
      <c r="T397" s="146"/>
      <c r="U397" s="146"/>
      <c r="V397" s="146"/>
    </row>
    <row r="398" spans="13:22">
      <c r="M398" s="146"/>
      <c r="N398" s="146"/>
      <c r="O398" s="146"/>
      <c r="P398" s="146"/>
      <c r="Q398" s="146"/>
      <c r="R398" s="146"/>
      <c r="S398" s="146"/>
      <c r="T398" s="146"/>
      <c r="U398" s="146"/>
      <c r="V398" s="146"/>
    </row>
    <row r="399" spans="13:22">
      <c r="M399" s="146"/>
      <c r="N399" s="146"/>
      <c r="O399" s="146"/>
      <c r="P399" s="146"/>
      <c r="Q399" s="146"/>
      <c r="R399" s="146"/>
      <c r="S399" s="146"/>
      <c r="T399" s="146"/>
      <c r="U399" s="146"/>
      <c r="V399" s="146"/>
    </row>
    <row r="400" spans="13:22">
      <c r="M400" s="146"/>
      <c r="N400" s="146"/>
      <c r="O400" s="146"/>
      <c r="P400" s="146"/>
      <c r="Q400" s="146"/>
      <c r="R400" s="146"/>
      <c r="S400" s="146"/>
      <c r="T400" s="146"/>
      <c r="U400" s="146"/>
      <c r="V400" s="146"/>
    </row>
    <row r="401" spans="13:22">
      <c r="M401" s="146"/>
      <c r="N401" s="146"/>
      <c r="O401" s="146"/>
      <c r="P401" s="146"/>
      <c r="Q401" s="146"/>
      <c r="R401" s="146"/>
      <c r="S401" s="146"/>
      <c r="T401" s="146"/>
      <c r="U401" s="146"/>
      <c r="V401" s="146"/>
    </row>
    <row r="402" spans="13:22">
      <c r="M402" s="146"/>
      <c r="N402" s="146"/>
      <c r="O402" s="146"/>
      <c r="P402" s="146"/>
      <c r="Q402" s="146"/>
      <c r="R402" s="146"/>
      <c r="S402" s="146"/>
      <c r="T402" s="146"/>
      <c r="U402" s="146"/>
      <c r="V402" s="146"/>
    </row>
    <row r="403" spans="13:22">
      <c r="M403" s="146"/>
      <c r="N403" s="146"/>
      <c r="O403" s="146"/>
      <c r="P403" s="146"/>
      <c r="Q403" s="146"/>
      <c r="R403" s="146"/>
      <c r="S403" s="146"/>
      <c r="T403" s="146"/>
      <c r="U403" s="146"/>
      <c r="V403" s="146"/>
    </row>
    <row r="404" spans="13:22">
      <c r="M404" s="146"/>
      <c r="N404" s="146"/>
      <c r="O404" s="146"/>
      <c r="P404" s="146"/>
      <c r="Q404" s="146"/>
      <c r="R404" s="146"/>
      <c r="S404" s="146"/>
      <c r="T404" s="146"/>
      <c r="U404" s="146"/>
      <c r="V404" s="146"/>
    </row>
    <row r="405" spans="13:22">
      <c r="M405" s="146"/>
      <c r="N405" s="146"/>
      <c r="O405" s="146"/>
      <c r="P405" s="146"/>
      <c r="Q405" s="146"/>
      <c r="R405" s="146"/>
      <c r="S405" s="146"/>
      <c r="T405" s="146"/>
      <c r="U405" s="146"/>
      <c r="V405" s="146"/>
    </row>
    <row r="406" spans="13:22">
      <c r="M406" s="146"/>
      <c r="N406" s="146"/>
      <c r="O406" s="146"/>
      <c r="P406" s="146"/>
      <c r="Q406" s="146"/>
      <c r="R406" s="146"/>
      <c r="S406" s="146"/>
      <c r="T406" s="146"/>
      <c r="U406" s="146"/>
      <c r="V406" s="146"/>
    </row>
    <row r="407" spans="13:22">
      <c r="M407" s="146"/>
      <c r="N407" s="146"/>
      <c r="O407" s="146"/>
      <c r="P407" s="146"/>
      <c r="Q407" s="146"/>
      <c r="R407" s="146"/>
      <c r="S407" s="146"/>
      <c r="T407" s="146"/>
      <c r="U407" s="146"/>
      <c r="V407" s="146"/>
    </row>
    <row r="408" spans="13:22">
      <c r="M408" s="146"/>
      <c r="N408" s="146"/>
      <c r="O408" s="146"/>
      <c r="P408" s="146"/>
      <c r="Q408" s="146"/>
      <c r="R408" s="146"/>
      <c r="S408" s="146"/>
      <c r="T408" s="146"/>
      <c r="U408" s="146"/>
      <c r="V408" s="146"/>
    </row>
    <row r="409" spans="13:22">
      <c r="M409" s="146"/>
      <c r="N409" s="146"/>
      <c r="O409" s="146"/>
      <c r="P409" s="146"/>
      <c r="Q409" s="146"/>
      <c r="R409" s="146"/>
      <c r="S409" s="146"/>
      <c r="T409" s="146"/>
      <c r="U409" s="146"/>
      <c r="V409" s="146"/>
    </row>
    <row r="410" spans="13:22">
      <c r="M410" s="146"/>
      <c r="N410" s="146"/>
      <c r="O410" s="146"/>
      <c r="P410" s="146"/>
      <c r="Q410" s="146"/>
      <c r="R410" s="146"/>
      <c r="S410" s="146"/>
      <c r="T410" s="146"/>
      <c r="U410" s="146"/>
      <c r="V410" s="146"/>
    </row>
    <row r="411" spans="13:22">
      <c r="M411" s="146"/>
      <c r="N411" s="146"/>
      <c r="O411" s="146"/>
      <c r="P411" s="146"/>
      <c r="Q411" s="146"/>
      <c r="R411" s="146"/>
      <c r="S411" s="146"/>
      <c r="T411" s="146"/>
      <c r="U411" s="146"/>
      <c r="V411" s="146"/>
    </row>
    <row r="412" spans="13:22">
      <c r="M412" s="146"/>
      <c r="N412" s="146"/>
      <c r="O412" s="146"/>
      <c r="P412" s="146"/>
      <c r="Q412" s="146"/>
      <c r="R412" s="146"/>
      <c r="S412" s="146"/>
      <c r="T412" s="146"/>
      <c r="U412" s="146"/>
      <c r="V412" s="146"/>
    </row>
    <row r="413" spans="13:22">
      <c r="M413" s="146"/>
      <c r="N413" s="146"/>
      <c r="O413" s="146"/>
      <c r="P413" s="146"/>
      <c r="Q413" s="146"/>
      <c r="R413" s="146"/>
      <c r="S413" s="146"/>
      <c r="T413" s="146"/>
      <c r="U413" s="146"/>
      <c r="V413" s="146"/>
    </row>
    <row r="414" spans="13:22">
      <c r="M414" s="146"/>
      <c r="N414" s="146"/>
      <c r="O414" s="146"/>
      <c r="P414" s="146"/>
      <c r="Q414" s="146"/>
      <c r="R414" s="146"/>
      <c r="S414" s="146"/>
      <c r="T414" s="146"/>
      <c r="U414" s="146"/>
      <c r="V414" s="146"/>
    </row>
    <row r="415" spans="13:22">
      <c r="M415" s="146"/>
      <c r="N415" s="146"/>
      <c r="O415" s="146"/>
      <c r="P415" s="146"/>
      <c r="Q415" s="146"/>
      <c r="R415" s="146"/>
      <c r="S415" s="146"/>
      <c r="T415" s="146"/>
      <c r="U415" s="146"/>
      <c r="V415" s="146"/>
    </row>
    <row r="416" spans="13:22">
      <c r="M416" s="146"/>
      <c r="N416" s="146"/>
      <c r="O416" s="146"/>
      <c r="P416" s="146"/>
      <c r="Q416" s="146"/>
      <c r="R416" s="146"/>
      <c r="S416" s="146"/>
      <c r="T416" s="146"/>
      <c r="U416" s="146"/>
      <c r="V416" s="146"/>
    </row>
    <row r="417" spans="13:22">
      <c r="M417" s="146"/>
      <c r="N417" s="146"/>
      <c r="O417" s="146"/>
      <c r="P417" s="146"/>
      <c r="Q417" s="146"/>
      <c r="R417" s="146"/>
      <c r="S417" s="146"/>
      <c r="T417" s="146"/>
      <c r="U417" s="146"/>
      <c r="V417" s="146"/>
    </row>
    <row r="418" spans="13:22">
      <c r="M418" s="146"/>
      <c r="N418" s="146"/>
      <c r="O418" s="146"/>
      <c r="P418" s="146"/>
      <c r="Q418" s="146"/>
      <c r="R418" s="146"/>
      <c r="S418" s="146"/>
      <c r="T418" s="146"/>
      <c r="U418" s="146"/>
      <c r="V418" s="146"/>
    </row>
    <row r="419" spans="13:22">
      <c r="M419" s="146"/>
      <c r="N419" s="146"/>
      <c r="O419" s="146"/>
      <c r="P419" s="146"/>
      <c r="Q419" s="146"/>
      <c r="R419" s="146"/>
      <c r="S419" s="146"/>
      <c r="T419" s="146"/>
      <c r="U419" s="146"/>
      <c r="V419" s="146"/>
    </row>
    <row r="420" spans="13:22">
      <c r="M420" s="146"/>
      <c r="N420" s="146"/>
      <c r="O420" s="146"/>
      <c r="P420" s="146"/>
      <c r="Q420" s="146"/>
      <c r="R420" s="146"/>
      <c r="S420" s="146"/>
      <c r="T420" s="146"/>
      <c r="U420" s="146"/>
      <c r="V420" s="146"/>
    </row>
    <row r="421" spans="13:22">
      <c r="M421" s="146"/>
      <c r="N421" s="146"/>
      <c r="O421" s="146"/>
      <c r="P421" s="146"/>
      <c r="Q421" s="146"/>
      <c r="R421" s="146"/>
      <c r="S421" s="146"/>
      <c r="T421" s="146"/>
      <c r="U421" s="146"/>
      <c r="V421" s="146"/>
    </row>
    <row r="422" spans="13:22">
      <c r="M422" s="146"/>
      <c r="N422" s="146"/>
      <c r="O422" s="146"/>
      <c r="P422" s="146"/>
      <c r="Q422" s="146"/>
      <c r="R422" s="146"/>
      <c r="S422" s="146"/>
      <c r="T422" s="146"/>
      <c r="U422" s="146"/>
      <c r="V422" s="146"/>
    </row>
    <row r="423" spans="13:22">
      <c r="M423" s="146"/>
      <c r="N423" s="146"/>
      <c r="O423" s="146"/>
      <c r="P423" s="146"/>
      <c r="Q423" s="146"/>
      <c r="R423" s="146"/>
      <c r="S423" s="146"/>
      <c r="T423" s="146"/>
      <c r="U423" s="146"/>
      <c r="V423" s="146"/>
    </row>
    <row r="424" spans="13:22">
      <c r="M424" s="146"/>
      <c r="N424" s="146"/>
      <c r="O424" s="146"/>
      <c r="P424" s="146"/>
      <c r="Q424" s="146"/>
      <c r="R424" s="146"/>
      <c r="S424" s="146"/>
      <c r="T424" s="146"/>
      <c r="U424" s="146"/>
      <c r="V424" s="146"/>
    </row>
    <row r="425" spans="13:22">
      <c r="M425" s="146"/>
      <c r="N425" s="146"/>
      <c r="O425" s="146"/>
      <c r="P425" s="146"/>
      <c r="Q425" s="146"/>
      <c r="R425" s="146"/>
      <c r="S425" s="146"/>
      <c r="T425" s="146"/>
      <c r="U425" s="146"/>
      <c r="V425" s="146"/>
    </row>
    <row r="426" spans="13:22">
      <c r="M426" s="146"/>
      <c r="N426" s="146"/>
      <c r="O426" s="146"/>
      <c r="P426" s="146"/>
      <c r="Q426" s="146"/>
      <c r="R426" s="146"/>
      <c r="S426" s="146"/>
      <c r="T426" s="146"/>
      <c r="U426" s="146"/>
      <c r="V426" s="146"/>
    </row>
    <row r="427" spans="13:22">
      <c r="M427" s="146"/>
      <c r="N427" s="146"/>
      <c r="O427" s="146"/>
      <c r="P427" s="146"/>
      <c r="Q427" s="146"/>
      <c r="R427" s="146"/>
      <c r="S427" s="146"/>
      <c r="T427" s="146"/>
      <c r="U427" s="146"/>
      <c r="V427" s="146"/>
    </row>
    <row r="428" spans="13:22">
      <c r="M428" s="146"/>
      <c r="N428" s="146"/>
      <c r="O428" s="146"/>
      <c r="P428" s="146"/>
      <c r="Q428" s="146"/>
      <c r="R428" s="146"/>
      <c r="S428" s="146"/>
      <c r="T428" s="146"/>
      <c r="U428" s="146"/>
      <c r="V428" s="146"/>
    </row>
    <row r="429" spans="13:22">
      <c r="M429" s="146"/>
      <c r="N429" s="146"/>
      <c r="O429" s="146"/>
      <c r="P429" s="146"/>
      <c r="Q429" s="146"/>
      <c r="R429" s="146"/>
      <c r="S429" s="146"/>
      <c r="T429" s="146"/>
      <c r="U429" s="146"/>
      <c r="V429" s="146"/>
    </row>
    <row r="430" spans="13:22">
      <c r="M430" s="146"/>
      <c r="N430" s="146"/>
      <c r="O430" s="146"/>
      <c r="P430" s="146"/>
      <c r="Q430" s="146"/>
      <c r="R430" s="146"/>
      <c r="S430" s="146"/>
      <c r="T430" s="146"/>
      <c r="U430" s="146"/>
      <c r="V430" s="146"/>
    </row>
    <row r="431" spans="13:22">
      <c r="M431" s="146"/>
      <c r="N431" s="146"/>
      <c r="O431" s="146"/>
      <c r="P431" s="146"/>
      <c r="Q431" s="146"/>
      <c r="R431" s="146"/>
      <c r="S431" s="146"/>
      <c r="T431" s="146"/>
      <c r="U431" s="146"/>
      <c r="V431" s="146"/>
    </row>
    <row r="432" spans="13:22">
      <c r="M432" s="146"/>
      <c r="N432" s="146"/>
      <c r="O432" s="146"/>
      <c r="P432" s="146"/>
      <c r="Q432" s="146"/>
      <c r="R432" s="146"/>
      <c r="S432" s="146"/>
      <c r="T432" s="146"/>
      <c r="U432" s="146"/>
      <c r="V432" s="146"/>
    </row>
    <row r="433" spans="13:22">
      <c r="M433" s="146"/>
      <c r="N433" s="146"/>
      <c r="O433" s="146"/>
      <c r="P433" s="146"/>
      <c r="Q433" s="146"/>
      <c r="R433" s="146"/>
      <c r="S433" s="146"/>
      <c r="T433" s="146"/>
      <c r="U433" s="146"/>
      <c r="V433" s="146"/>
    </row>
    <row r="434" spans="13:22">
      <c r="M434" s="146"/>
      <c r="N434" s="146"/>
      <c r="O434" s="146"/>
      <c r="P434" s="146"/>
      <c r="Q434" s="146"/>
      <c r="R434" s="146"/>
      <c r="S434" s="146"/>
      <c r="T434" s="146"/>
      <c r="U434" s="146"/>
      <c r="V434" s="146"/>
    </row>
    <row r="435" spans="13:22">
      <c r="M435" s="146"/>
      <c r="N435" s="146"/>
      <c r="O435" s="146"/>
      <c r="P435" s="146"/>
      <c r="Q435" s="146"/>
      <c r="R435" s="146"/>
      <c r="S435" s="146"/>
      <c r="T435" s="146"/>
      <c r="U435" s="146"/>
      <c r="V435" s="146"/>
    </row>
    <row r="436" spans="13:22">
      <c r="M436" s="146"/>
      <c r="N436" s="146"/>
      <c r="O436" s="146"/>
      <c r="P436" s="146"/>
      <c r="Q436" s="146"/>
      <c r="R436" s="146"/>
      <c r="S436" s="146"/>
      <c r="T436" s="146"/>
      <c r="U436" s="146"/>
      <c r="V436" s="146"/>
    </row>
    <row r="437" spans="13:22">
      <c r="M437" s="146"/>
      <c r="N437" s="146"/>
      <c r="O437" s="146"/>
      <c r="P437" s="146"/>
      <c r="Q437" s="146"/>
      <c r="R437" s="146"/>
      <c r="S437" s="146"/>
      <c r="T437" s="146"/>
      <c r="U437" s="146"/>
      <c r="V437" s="146"/>
    </row>
    <row r="438" spans="13:22">
      <c r="M438" s="146"/>
      <c r="N438" s="146"/>
      <c r="O438" s="146"/>
      <c r="P438" s="146"/>
      <c r="Q438" s="146"/>
      <c r="R438" s="146"/>
      <c r="S438" s="146"/>
      <c r="T438" s="146"/>
      <c r="U438" s="146"/>
      <c r="V438" s="146"/>
    </row>
    <row r="439" spans="13:22">
      <c r="M439" s="146"/>
      <c r="N439" s="146"/>
      <c r="O439" s="146"/>
      <c r="P439" s="146"/>
      <c r="Q439" s="146"/>
      <c r="R439" s="146"/>
      <c r="S439" s="146"/>
      <c r="T439" s="146"/>
      <c r="U439" s="146"/>
      <c r="V439" s="146"/>
    </row>
    <row r="440" spans="13:22">
      <c r="M440" s="146"/>
      <c r="N440" s="146"/>
      <c r="O440" s="146"/>
      <c r="P440" s="146"/>
      <c r="Q440" s="146"/>
      <c r="R440" s="146"/>
      <c r="S440" s="146"/>
      <c r="T440" s="146"/>
      <c r="U440" s="146"/>
      <c r="V440" s="146"/>
    </row>
    <row r="441" spans="13:22">
      <c r="M441" s="146"/>
      <c r="N441" s="146"/>
      <c r="O441" s="146"/>
      <c r="P441" s="146"/>
      <c r="Q441" s="146"/>
      <c r="R441" s="146"/>
      <c r="S441" s="146"/>
      <c r="T441" s="146"/>
      <c r="U441" s="146"/>
      <c r="V441" s="146"/>
    </row>
    <row r="442" spans="13:22">
      <c r="M442" s="146"/>
      <c r="N442" s="146"/>
      <c r="O442" s="146"/>
      <c r="P442" s="146"/>
      <c r="Q442" s="146"/>
      <c r="R442" s="146"/>
      <c r="S442" s="146"/>
      <c r="T442" s="146"/>
      <c r="U442" s="146"/>
      <c r="V442" s="146"/>
    </row>
    <row r="443" spans="13:22">
      <c r="M443" s="146"/>
      <c r="N443" s="146"/>
      <c r="O443" s="146"/>
      <c r="P443" s="146"/>
      <c r="Q443" s="146"/>
      <c r="R443" s="146"/>
      <c r="S443" s="146"/>
      <c r="T443" s="146"/>
      <c r="U443" s="146"/>
      <c r="V443" s="146"/>
    </row>
    <row r="444" spans="13:22">
      <c r="M444" s="146"/>
      <c r="N444" s="146"/>
      <c r="O444" s="146"/>
      <c r="P444" s="146"/>
      <c r="Q444" s="146"/>
      <c r="R444" s="146"/>
      <c r="S444" s="146"/>
      <c r="T444" s="146"/>
      <c r="U444" s="146"/>
      <c r="V444" s="146"/>
    </row>
    <row r="445" spans="13:22">
      <c r="M445" s="146"/>
      <c r="N445" s="146"/>
      <c r="O445" s="146"/>
      <c r="P445" s="146"/>
      <c r="Q445" s="146"/>
      <c r="R445" s="146"/>
      <c r="S445" s="146"/>
      <c r="T445" s="146"/>
      <c r="U445" s="146"/>
      <c r="V445" s="146"/>
    </row>
    <row r="446" spans="13:22">
      <c r="M446" s="146"/>
      <c r="N446" s="146"/>
      <c r="O446" s="146"/>
      <c r="P446" s="146"/>
      <c r="Q446" s="146"/>
      <c r="R446" s="146"/>
      <c r="S446" s="146"/>
      <c r="T446" s="146"/>
      <c r="U446" s="146"/>
      <c r="V446" s="146"/>
    </row>
    <row r="447" spans="13:22">
      <c r="M447" s="146"/>
      <c r="N447" s="146"/>
      <c r="O447" s="146"/>
      <c r="P447" s="146"/>
      <c r="Q447" s="146"/>
      <c r="R447" s="146"/>
      <c r="S447" s="146"/>
      <c r="T447" s="146"/>
      <c r="U447" s="146"/>
      <c r="V447" s="146"/>
    </row>
    <row r="448" spans="13:22">
      <c r="M448" s="146"/>
      <c r="N448" s="146"/>
      <c r="O448" s="146"/>
      <c r="P448" s="146"/>
      <c r="Q448" s="146"/>
      <c r="R448" s="146"/>
      <c r="S448" s="146"/>
      <c r="T448" s="146"/>
      <c r="U448" s="146"/>
      <c r="V448" s="146"/>
    </row>
    <row r="449" spans="13:22">
      <c r="M449" s="146"/>
      <c r="N449" s="146"/>
      <c r="O449" s="146"/>
      <c r="P449" s="146"/>
      <c r="Q449" s="146"/>
      <c r="R449" s="146"/>
      <c r="S449" s="146"/>
      <c r="T449" s="146"/>
      <c r="U449" s="146"/>
      <c r="V449" s="146"/>
    </row>
    <row r="450" spans="13:22">
      <c r="M450" s="146"/>
      <c r="N450" s="146"/>
      <c r="O450" s="146"/>
      <c r="P450" s="146"/>
      <c r="Q450" s="146"/>
      <c r="R450" s="146"/>
      <c r="S450" s="146"/>
      <c r="T450" s="146"/>
      <c r="U450" s="146"/>
      <c r="V450" s="146"/>
    </row>
    <row r="451" spans="13:22">
      <c r="M451" s="146"/>
      <c r="N451" s="146"/>
      <c r="O451" s="146"/>
      <c r="P451" s="146"/>
      <c r="Q451" s="146"/>
      <c r="R451" s="146"/>
      <c r="S451" s="146"/>
      <c r="T451" s="146"/>
      <c r="U451" s="146"/>
      <c r="V451" s="146"/>
    </row>
    <row r="452" spans="13:22">
      <c r="M452" s="146"/>
      <c r="N452" s="146"/>
      <c r="O452" s="146"/>
      <c r="P452" s="146"/>
      <c r="Q452" s="146"/>
      <c r="R452" s="146"/>
      <c r="S452" s="146"/>
      <c r="T452" s="146"/>
      <c r="U452" s="146"/>
      <c r="V452" s="146"/>
    </row>
    <row r="453" spans="13:22">
      <c r="M453" s="146"/>
      <c r="N453" s="146"/>
      <c r="O453" s="146"/>
      <c r="P453" s="146"/>
      <c r="Q453" s="146"/>
      <c r="R453" s="146"/>
      <c r="S453" s="146"/>
      <c r="T453" s="146"/>
      <c r="U453" s="146"/>
      <c r="V453" s="146"/>
    </row>
    <row r="454" spans="13:22">
      <c r="M454" s="146"/>
      <c r="N454" s="146"/>
      <c r="O454" s="146"/>
      <c r="P454" s="146"/>
      <c r="Q454" s="146"/>
      <c r="R454" s="146"/>
      <c r="S454" s="146"/>
      <c r="T454" s="146"/>
      <c r="U454" s="146"/>
      <c r="V454" s="146"/>
    </row>
    <row r="455" spans="13:22">
      <c r="M455" s="146"/>
      <c r="N455" s="146"/>
      <c r="O455" s="146"/>
      <c r="P455" s="146"/>
      <c r="Q455" s="146"/>
      <c r="R455" s="146"/>
      <c r="S455" s="146"/>
      <c r="T455" s="146"/>
      <c r="U455" s="146"/>
      <c r="V455" s="146"/>
    </row>
    <row r="456" spans="13:22">
      <c r="M456" s="146"/>
      <c r="N456" s="146"/>
      <c r="O456" s="146"/>
      <c r="P456" s="146"/>
      <c r="Q456" s="146"/>
      <c r="R456" s="146"/>
      <c r="S456" s="146"/>
      <c r="T456" s="146"/>
      <c r="U456" s="146"/>
      <c r="V456" s="146"/>
    </row>
    <row r="457" spans="13:22">
      <c r="M457" s="146"/>
      <c r="N457" s="146"/>
      <c r="O457" s="146"/>
      <c r="P457" s="146"/>
      <c r="Q457" s="146"/>
      <c r="R457" s="146"/>
      <c r="S457" s="146"/>
      <c r="T457" s="146"/>
      <c r="U457" s="146"/>
      <c r="V457" s="146"/>
    </row>
    <row r="458" spans="13:22">
      <c r="M458" s="146"/>
      <c r="N458" s="146"/>
      <c r="O458" s="146"/>
      <c r="P458" s="146"/>
      <c r="Q458" s="146"/>
      <c r="R458" s="146"/>
      <c r="S458" s="146"/>
      <c r="T458" s="146"/>
      <c r="U458" s="146"/>
      <c r="V458" s="146"/>
    </row>
    <row r="459" spans="13:22">
      <c r="M459" s="146"/>
      <c r="N459" s="146"/>
      <c r="O459" s="146"/>
      <c r="P459" s="146"/>
      <c r="Q459" s="146"/>
      <c r="R459" s="146"/>
      <c r="S459" s="146"/>
      <c r="T459" s="146"/>
      <c r="U459" s="146"/>
      <c r="V459" s="146"/>
    </row>
    <row r="460" spans="13:22">
      <c r="M460" s="146"/>
      <c r="N460" s="146"/>
      <c r="O460" s="146"/>
      <c r="P460" s="146"/>
      <c r="Q460" s="146"/>
      <c r="R460" s="146"/>
      <c r="S460" s="146"/>
      <c r="T460" s="146"/>
      <c r="U460" s="146"/>
      <c r="V460" s="146"/>
    </row>
    <row r="461" spans="13:22">
      <c r="M461" s="146"/>
      <c r="N461" s="146"/>
      <c r="O461" s="146"/>
      <c r="P461" s="146"/>
      <c r="Q461" s="146"/>
      <c r="R461" s="146"/>
      <c r="S461" s="146"/>
      <c r="T461" s="146"/>
      <c r="U461" s="146"/>
      <c r="V461" s="146"/>
    </row>
    <row r="462" spans="13:22">
      <c r="M462" s="146"/>
      <c r="N462" s="146"/>
      <c r="O462" s="146"/>
      <c r="P462" s="146"/>
      <c r="Q462" s="146"/>
      <c r="R462" s="146"/>
      <c r="S462" s="146"/>
      <c r="T462" s="146"/>
      <c r="U462" s="146"/>
      <c r="V462" s="146"/>
    </row>
    <row r="463" spans="13:22">
      <c r="M463" s="146"/>
      <c r="N463" s="146"/>
      <c r="O463" s="146"/>
      <c r="P463" s="146"/>
      <c r="Q463" s="146"/>
      <c r="R463" s="146"/>
      <c r="S463" s="146"/>
      <c r="T463" s="146"/>
      <c r="U463" s="146"/>
      <c r="V463" s="146"/>
    </row>
    <row r="464" spans="13:22">
      <c r="M464" s="146"/>
      <c r="N464" s="146"/>
      <c r="O464" s="146"/>
      <c r="P464" s="146"/>
      <c r="Q464" s="146"/>
      <c r="R464" s="146"/>
      <c r="S464" s="146"/>
      <c r="T464" s="146"/>
      <c r="U464" s="146"/>
      <c r="V464" s="146"/>
    </row>
    <row r="465" spans="13:22">
      <c r="M465" s="146"/>
      <c r="N465" s="146"/>
      <c r="O465" s="146"/>
      <c r="P465" s="146"/>
      <c r="Q465" s="146"/>
      <c r="R465" s="146"/>
      <c r="S465" s="146"/>
      <c r="T465" s="146"/>
      <c r="U465" s="146"/>
      <c r="V465" s="146"/>
    </row>
    <row r="466" spans="13:22">
      <c r="M466" s="146"/>
      <c r="N466" s="146"/>
      <c r="O466" s="146"/>
      <c r="P466" s="146"/>
      <c r="Q466" s="146"/>
      <c r="R466" s="146"/>
      <c r="S466" s="146"/>
      <c r="T466" s="146"/>
      <c r="U466" s="146"/>
      <c r="V466" s="146"/>
    </row>
    <row r="467" spans="13:22">
      <c r="M467" s="146"/>
      <c r="N467" s="146"/>
      <c r="O467" s="146"/>
      <c r="P467" s="146"/>
      <c r="Q467" s="146"/>
      <c r="R467" s="146"/>
      <c r="S467" s="146"/>
      <c r="T467" s="146"/>
      <c r="U467" s="146"/>
      <c r="V467" s="146"/>
    </row>
    <row r="468" spans="13:22">
      <c r="M468" s="146"/>
      <c r="N468" s="146"/>
      <c r="O468" s="146"/>
      <c r="P468" s="146"/>
      <c r="Q468" s="146"/>
      <c r="R468" s="146"/>
      <c r="S468" s="146"/>
      <c r="T468" s="146"/>
      <c r="U468" s="146"/>
      <c r="V468" s="146"/>
    </row>
    <row r="469" spans="13:22">
      <c r="M469" s="146"/>
      <c r="N469" s="146"/>
      <c r="O469" s="146"/>
      <c r="P469" s="146"/>
      <c r="Q469" s="146"/>
      <c r="R469" s="146"/>
      <c r="S469" s="146"/>
      <c r="T469" s="146"/>
      <c r="U469" s="146"/>
      <c r="V469" s="146"/>
    </row>
    <row r="470" spans="13:22">
      <c r="M470" s="146"/>
      <c r="N470" s="146"/>
      <c r="O470" s="146"/>
      <c r="P470" s="146"/>
      <c r="Q470" s="146"/>
      <c r="R470" s="146"/>
      <c r="S470" s="146"/>
      <c r="T470" s="146"/>
      <c r="U470" s="146"/>
      <c r="V470" s="146"/>
    </row>
    <row r="471" spans="13:22">
      <c r="M471" s="146"/>
      <c r="N471" s="146"/>
      <c r="O471" s="146"/>
      <c r="P471" s="146"/>
      <c r="Q471" s="146"/>
      <c r="R471" s="146"/>
      <c r="S471" s="146"/>
      <c r="T471" s="146"/>
      <c r="U471" s="146"/>
      <c r="V471" s="146"/>
    </row>
    <row r="472" spans="13:22">
      <c r="M472" s="146"/>
      <c r="N472" s="146"/>
      <c r="O472" s="146"/>
      <c r="P472" s="146"/>
      <c r="Q472" s="146"/>
      <c r="R472" s="146"/>
      <c r="S472" s="146"/>
      <c r="T472" s="146"/>
      <c r="U472" s="146"/>
      <c r="V472" s="146"/>
    </row>
    <row r="473" spans="13:22">
      <c r="M473" s="146"/>
      <c r="N473" s="146"/>
      <c r="O473" s="146"/>
      <c r="P473" s="146"/>
      <c r="Q473" s="146"/>
      <c r="R473" s="146"/>
      <c r="S473" s="146"/>
      <c r="T473" s="146"/>
      <c r="U473" s="146"/>
      <c r="V473" s="146"/>
    </row>
    <row r="474" spans="13:22">
      <c r="M474" s="146"/>
      <c r="N474" s="146"/>
      <c r="O474" s="146"/>
      <c r="P474" s="146"/>
      <c r="Q474" s="146"/>
      <c r="R474" s="146"/>
      <c r="S474" s="146"/>
      <c r="T474" s="146"/>
      <c r="U474" s="146"/>
      <c r="V474" s="146"/>
    </row>
    <row r="475" spans="13:22">
      <c r="M475" s="146"/>
      <c r="N475" s="146"/>
      <c r="O475" s="146"/>
      <c r="P475" s="146"/>
      <c r="Q475" s="146"/>
      <c r="R475" s="146"/>
      <c r="S475" s="146"/>
      <c r="T475" s="146"/>
      <c r="U475" s="146"/>
      <c r="V475" s="146"/>
    </row>
    <row r="476" spans="13:22">
      <c r="M476" s="146"/>
      <c r="N476" s="146"/>
      <c r="O476" s="146"/>
      <c r="P476" s="146"/>
      <c r="Q476" s="146"/>
      <c r="R476" s="146"/>
      <c r="S476" s="146"/>
      <c r="T476" s="146"/>
      <c r="U476" s="146"/>
      <c r="V476" s="146"/>
    </row>
    <row r="477" spans="13:22">
      <c r="M477" s="146"/>
      <c r="N477" s="146"/>
      <c r="O477" s="146"/>
      <c r="P477" s="146"/>
      <c r="Q477" s="146"/>
      <c r="R477" s="146"/>
      <c r="S477" s="146"/>
      <c r="T477" s="146"/>
      <c r="U477" s="146"/>
      <c r="V477" s="146"/>
    </row>
    <row r="478" spans="13:22">
      <c r="M478" s="146"/>
      <c r="N478" s="146"/>
      <c r="O478" s="146"/>
      <c r="P478" s="146"/>
      <c r="Q478" s="146"/>
      <c r="R478" s="146"/>
      <c r="S478" s="146"/>
      <c r="T478" s="146"/>
      <c r="U478" s="146"/>
      <c r="V478" s="146"/>
    </row>
    <row r="479" spans="13:22">
      <c r="M479" s="146"/>
      <c r="N479" s="146"/>
      <c r="O479" s="146"/>
      <c r="P479" s="146"/>
      <c r="Q479" s="146"/>
      <c r="R479" s="146"/>
      <c r="S479" s="146"/>
      <c r="T479" s="146"/>
      <c r="U479" s="146"/>
      <c r="V479" s="146"/>
    </row>
    <row r="480" spans="13:22">
      <c r="M480" s="146"/>
      <c r="N480" s="146"/>
      <c r="O480" s="146"/>
      <c r="P480" s="146"/>
      <c r="Q480" s="146"/>
      <c r="R480" s="146"/>
      <c r="S480" s="146"/>
      <c r="T480" s="146"/>
      <c r="U480" s="146"/>
      <c r="V480" s="146"/>
    </row>
    <row r="481" spans="13:22">
      <c r="M481" s="146"/>
      <c r="N481" s="146"/>
      <c r="O481" s="146"/>
      <c r="P481" s="146"/>
      <c r="Q481" s="146"/>
      <c r="R481" s="146"/>
      <c r="S481" s="146"/>
      <c r="T481" s="146"/>
      <c r="U481" s="146"/>
      <c r="V481" s="146"/>
    </row>
    <row r="482" spans="13:22">
      <c r="M482" s="146"/>
      <c r="N482" s="146"/>
      <c r="O482" s="146"/>
      <c r="P482" s="146"/>
      <c r="Q482" s="146"/>
      <c r="R482" s="146"/>
      <c r="S482" s="146"/>
      <c r="T482" s="146"/>
      <c r="U482" s="146"/>
      <c r="V482" s="146"/>
    </row>
    <row r="483" spans="13:22">
      <c r="M483" s="146"/>
      <c r="N483" s="146"/>
      <c r="O483" s="146"/>
      <c r="P483" s="146"/>
      <c r="Q483" s="146"/>
      <c r="R483" s="146"/>
      <c r="S483" s="146"/>
      <c r="T483" s="146"/>
      <c r="U483" s="146"/>
      <c r="V483" s="146"/>
    </row>
    <row r="484" spans="13:22">
      <c r="M484" s="146"/>
      <c r="N484" s="146"/>
      <c r="O484" s="146"/>
      <c r="P484" s="146"/>
      <c r="Q484" s="146"/>
      <c r="R484" s="146"/>
      <c r="S484" s="146"/>
      <c r="T484" s="146"/>
      <c r="U484" s="146"/>
      <c r="V484" s="146"/>
    </row>
    <row r="485" spans="13:22">
      <c r="M485" s="146"/>
      <c r="N485" s="146"/>
      <c r="O485" s="146"/>
      <c r="P485" s="146"/>
      <c r="Q485" s="146"/>
      <c r="R485" s="146"/>
      <c r="S485" s="146"/>
      <c r="T485" s="146"/>
      <c r="U485" s="146"/>
      <c r="V485" s="146"/>
    </row>
    <row r="486" spans="13:22">
      <c r="M486" s="146"/>
      <c r="N486" s="146"/>
      <c r="O486" s="146"/>
      <c r="P486" s="146"/>
      <c r="Q486" s="146"/>
      <c r="R486" s="146"/>
      <c r="S486" s="146"/>
      <c r="T486" s="146"/>
      <c r="U486" s="146"/>
      <c r="V486" s="146"/>
    </row>
    <row r="487" spans="13:22">
      <c r="M487" s="146"/>
      <c r="N487" s="146"/>
      <c r="O487" s="146"/>
      <c r="P487" s="146"/>
      <c r="Q487" s="146"/>
      <c r="R487" s="146"/>
      <c r="S487" s="146"/>
      <c r="T487" s="146"/>
      <c r="U487" s="146"/>
      <c r="V487" s="146"/>
    </row>
    <row r="488" spans="13:22">
      <c r="M488" s="146"/>
      <c r="N488" s="146"/>
      <c r="O488" s="146"/>
      <c r="P488" s="146"/>
      <c r="Q488" s="146"/>
      <c r="R488" s="146"/>
      <c r="S488" s="146"/>
      <c r="T488" s="146"/>
      <c r="U488" s="146"/>
      <c r="V488" s="146"/>
    </row>
    <row r="489" spans="13:22">
      <c r="M489" s="146"/>
      <c r="N489" s="146"/>
      <c r="O489" s="146"/>
      <c r="P489" s="146"/>
      <c r="Q489" s="146"/>
      <c r="R489" s="146"/>
      <c r="S489" s="146"/>
      <c r="T489" s="146"/>
      <c r="U489" s="146"/>
      <c r="V489" s="146"/>
    </row>
    <row r="490" spans="13:22">
      <c r="M490" s="146"/>
      <c r="N490" s="146"/>
      <c r="O490" s="146"/>
      <c r="P490" s="146"/>
      <c r="Q490" s="146"/>
      <c r="R490" s="146"/>
      <c r="S490" s="146"/>
      <c r="T490" s="146"/>
      <c r="U490" s="146"/>
      <c r="V490" s="146"/>
    </row>
    <row r="491" spans="13:22">
      <c r="M491" s="146"/>
      <c r="N491" s="146"/>
      <c r="O491" s="146"/>
      <c r="P491" s="146"/>
      <c r="Q491" s="146"/>
      <c r="R491" s="146"/>
      <c r="S491" s="146"/>
      <c r="T491" s="146"/>
      <c r="U491" s="146"/>
      <c r="V491" s="146"/>
    </row>
    <row r="492" spans="13:22">
      <c r="M492" s="146"/>
      <c r="N492" s="146"/>
      <c r="O492" s="146"/>
      <c r="P492" s="146"/>
      <c r="Q492" s="146"/>
      <c r="R492" s="146"/>
      <c r="S492" s="146"/>
      <c r="T492" s="146"/>
      <c r="U492" s="146"/>
      <c r="V492" s="146"/>
    </row>
    <row r="493" spans="13:22">
      <c r="M493" s="146"/>
      <c r="N493" s="146"/>
      <c r="O493" s="146"/>
      <c r="P493" s="146"/>
      <c r="Q493" s="146"/>
      <c r="R493" s="146"/>
      <c r="S493" s="146"/>
      <c r="T493" s="146"/>
      <c r="U493" s="146"/>
      <c r="V493" s="146"/>
    </row>
    <row r="494" spans="13:22">
      <c r="M494" s="146"/>
      <c r="N494" s="146"/>
      <c r="O494" s="146"/>
      <c r="P494" s="146"/>
      <c r="Q494" s="146"/>
      <c r="R494" s="146"/>
      <c r="S494" s="146"/>
      <c r="T494" s="146"/>
      <c r="U494" s="146"/>
      <c r="V494" s="146"/>
    </row>
    <row r="495" spans="13:22">
      <c r="M495" s="146"/>
      <c r="N495" s="146"/>
      <c r="O495" s="146"/>
      <c r="P495" s="146"/>
      <c r="Q495" s="146"/>
      <c r="R495" s="146"/>
      <c r="S495" s="146"/>
      <c r="T495" s="146"/>
      <c r="U495" s="146"/>
      <c r="V495" s="146"/>
    </row>
    <row r="496" spans="13:22">
      <c r="M496" s="146"/>
      <c r="N496" s="146"/>
      <c r="O496" s="146"/>
      <c r="P496" s="146"/>
      <c r="Q496" s="146"/>
      <c r="R496" s="146"/>
      <c r="S496" s="146"/>
      <c r="T496" s="146"/>
      <c r="U496" s="146"/>
      <c r="V496" s="146"/>
    </row>
    <row r="497" spans="13:22">
      <c r="M497" s="146"/>
      <c r="N497" s="146"/>
      <c r="O497" s="146"/>
      <c r="P497" s="146"/>
      <c r="Q497" s="146"/>
      <c r="R497" s="146"/>
      <c r="S497" s="146"/>
      <c r="T497" s="146"/>
      <c r="U497" s="146"/>
      <c r="V497" s="146"/>
    </row>
    <row r="498" spans="13:22">
      <c r="M498" s="146"/>
      <c r="N498" s="146"/>
      <c r="O498" s="146"/>
      <c r="P498" s="146"/>
      <c r="Q498" s="146"/>
      <c r="R498" s="146"/>
      <c r="S498" s="146"/>
      <c r="T498" s="146"/>
      <c r="U498" s="146"/>
      <c r="V498" s="146"/>
    </row>
    <row r="499" spans="13:22">
      <c r="M499" s="146"/>
      <c r="N499" s="146"/>
      <c r="O499" s="146"/>
      <c r="P499" s="146"/>
      <c r="Q499" s="146"/>
      <c r="R499" s="146"/>
      <c r="S499" s="146"/>
      <c r="T499" s="146"/>
      <c r="U499" s="146"/>
      <c r="V499" s="146"/>
    </row>
    <row r="500" spans="13:22">
      <c r="M500" s="146"/>
      <c r="N500" s="146"/>
      <c r="O500" s="146"/>
      <c r="P500" s="146"/>
      <c r="Q500" s="146"/>
      <c r="R500" s="146"/>
      <c r="S500" s="146"/>
      <c r="T500" s="146"/>
      <c r="U500" s="146"/>
      <c r="V500" s="146"/>
    </row>
    <row r="501" spans="13:22">
      <c r="M501" s="146"/>
      <c r="N501" s="146"/>
      <c r="O501" s="146"/>
      <c r="P501" s="146"/>
      <c r="Q501" s="146"/>
      <c r="R501" s="146"/>
      <c r="S501" s="146"/>
      <c r="T501" s="146"/>
      <c r="U501" s="146"/>
      <c r="V501" s="146"/>
    </row>
    <row r="502" spans="13:22">
      <c r="M502" s="146"/>
      <c r="N502" s="146"/>
      <c r="O502" s="146"/>
      <c r="P502" s="146"/>
      <c r="Q502" s="146"/>
      <c r="R502" s="146"/>
      <c r="S502" s="146"/>
      <c r="T502" s="146"/>
      <c r="U502" s="146"/>
      <c r="V502" s="146"/>
    </row>
    <row r="503" spans="13:22">
      <c r="M503" s="146"/>
      <c r="N503" s="146"/>
      <c r="O503" s="146"/>
      <c r="P503" s="146"/>
      <c r="Q503" s="146"/>
      <c r="R503" s="146"/>
      <c r="S503" s="146"/>
      <c r="T503" s="146"/>
      <c r="U503" s="146"/>
      <c r="V503" s="146"/>
    </row>
    <row r="504" spans="13:22">
      <c r="M504" s="146"/>
      <c r="N504" s="146"/>
      <c r="O504" s="146"/>
      <c r="P504" s="146"/>
      <c r="Q504" s="146"/>
      <c r="R504" s="146"/>
      <c r="S504" s="146"/>
      <c r="T504" s="146"/>
      <c r="U504" s="146"/>
      <c r="V504" s="146"/>
    </row>
    <row r="505" spans="13:22">
      <c r="M505" s="146"/>
      <c r="N505" s="146"/>
      <c r="O505" s="146"/>
      <c r="P505" s="146"/>
      <c r="Q505" s="146"/>
      <c r="R505" s="146"/>
      <c r="S505" s="146"/>
      <c r="T505" s="146"/>
      <c r="U505" s="146"/>
      <c r="V505" s="146"/>
    </row>
    <row r="506" spans="13:22">
      <c r="M506" s="146"/>
      <c r="N506" s="146"/>
      <c r="O506" s="146"/>
      <c r="P506" s="146"/>
      <c r="Q506" s="146"/>
      <c r="R506" s="146"/>
      <c r="S506" s="146"/>
      <c r="T506" s="146"/>
      <c r="U506" s="146"/>
      <c r="V506" s="146"/>
    </row>
    <row r="507" spans="13:22">
      <c r="M507" s="146"/>
      <c r="N507" s="146"/>
      <c r="O507" s="146"/>
      <c r="P507" s="146"/>
      <c r="Q507" s="146"/>
      <c r="R507" s="146"/>
      <c r="S507" s="146"/>
      <c r="T507" s="146"/>
      <c r="U507" s="146"/>
      <c r="V507" s="146"/>
    </row>
    <row r="508" spans="13:22">
      <c r="M508" s="146"/>
      <c r="N508" s="146"/>
      <c r="O508" s="146"/>
      <c r="P508" s="146"/>
      <c r="Q508" s="146"/>
      <c r="R508" s="146"/>
      <c r="S508" s="146"/>
      <c r="T508" s="146"/>
      <c r="U508" s="146"/>
      <c r="V508" s="146"/>
    </row>
    <row r="509" spans="13:22">
      <c r="M509" s="146"/>
      <c r="N509" s="146"/>
      <c r="O509" s="146"/>
      <c r="P509" s="146"/>
      <c r="Q509" s="146"/>
      <c r="R509" s="146"/>
      <c r="S509" s="146"/>
      <c r="T509" s="146"/>
      <c r="U509" s="146"/>
      <c r="V509" s="146"/>
    </row>
    <row r="510" spans="13:22">
      <c r="M510" s="146"/>
      <c r="N510" s="146"/>
      <c r="O510" s="146"/>
      <c r="P510" s="146"/>
      <c r="Q510" s="146"/>
      <c r="R510" s="146"/>
      <c r="S510" s="146"/>
      <c r="T510" s="146"/>
      <c r="U510" s="146"/>
      <c r="V510" s="146"/>
    </row>
    <row r="511" spans="13:22">
      <c r="M511" s="146"/>
      <c r="N511" s="146"/>
      <c r="O511" s="146"/>
      <c r="P511" s="146"/>
      <c r="Q511" s="146"/>
      <c r="R511" s="146"/>
      <c r="S511" s="146"/>
      <c r="T511" s="146"/>
      <c r="U511" s="146"/>
      <c r="V511" s="146"/>
    </row>
    <row r="512" spans="13:22">
      <c r="M512" s="146"/>
      <c r="N512" s="146"/>
      <c r="O512" s="146"/>
      <c r="P512" s="146"/>
      <c r="Q512" s="146"/>
      <c r="R512" s="146"/>
      <c r="S512" s="146"/>
      <c r="T512" s="146"/>
      <c r="U512" s="146"/>
      <c r="V512" s="146"/>
    </row>
    <row r="513" spans="13:22">
      <c r="M513" s="146"/>
      <c r="N513" s="146"/>
      <c r="O513" s="146"/>
      <c r="P513" s="146"/>
      <c r="Q513" s="146"/>
      <c r="R513" s="146"/>
      <c r="S513" s="146"/>
      <c r="T513" s="146"/>
      <c r="U513" s="146"/>
      <c r="V513" s="146"/>
    </row>
    <row r="514" spans="13:22">
      <c r="M514" s="146"/>
      <c r="N514" s="146"/>
      <c r="O514" s="146"/>
      <c r="P514" s="146"/>
      <c r="Q514" s="146"/>
      <c r="R514" s="146"/>
      <c r="S514" s="146"/>
      <c r="T514" s="146"/>
      <c r="U514" s="146"/>
      <c r="V514" s="146"/>
    </row>
    <row r="515" spans="13:22">
      <c r="M515" s="146"/>
      <c r="N515" s="146"/>
      <c r="O515" s="146"/>
      <c r="P515" s="146"/>
      <c r="Q515" s="146"/>
      <c r="R515" s="146"/>
      <c r="S515" s="146"/>
      <c r="T515" s="146"/>
      <c r="U515" s="146"/>
      <c r="V515" s="146"/>
    </row>
    <row r="516" spans="13:22">
      <c r="M516" s="146"/>
      <c r="N516" s="146"/>
      <c r="O516" s="146"/>
      <c r="P516" s="146"/>
      <c r="Q516" s="146"/>
      <c r="R516" s="146"/>
      <c r="S516" s="146"/>
      <c r="T516" s="146"/>
      <c r="U516" s="146"/>
      <c r="V516" s="146"/>
    </row>
    <row r="517" spans="13:22">
      <c r="M517" s="146"/>
      <c r="N517" s="146"/>
      <c r="O517" s="146"/>
      <c r="P517" s="146"/>
      <c r="Q517" s="146"/>
      <c r="R517" s="146"/>
      <c r="S517" s="146"/>
      <c r="T517" s="146"/>
      <c r="U517" s="146"/>
      <c r="V517" s="146"/>
    </row>
    <row r="518" spans="13:22">
      <c r="M518" s="146"/>
      <c r="N518" s="146"/>
      <c r="O518" s="146"/>
      <c r="P518" s="146"/>
      <c r="Q518" s="146"/>
      <c r="R518" s="146"/>
      <c r="S518" s="146"/>
      <c r="T518" s="146"/>
      <c r="U518" s="146"/>
      <c r="V518" s="146"/>
    </row>
    <row r="519" spans="13:22">
      <c r="M519" s="146"/>
      <c r="N519" s="146"/>
      <c r="O519" s="146"/>
      <c r="P519" s="146"/>
      <c r="Q519" s="146"/>
      <c r="R519" s="146"/>
      <c r="S519" s="146"/>
      <c r="T519" s="146"/>
      <c r="U519" s="146"/>
      <c r="V519" s="146"/>
    </row>
    <row r="520" spans="13:22">
      <c r="M520" s="146"/>
      <c r="N520" s="146"/>
      <c r="O520" s="146"/>
      <c r="P520" s="146"/>
      <c r="Q520" s="146"/>
      <c r="R520" s="146"/>
      <c r="S520" s="146"/>
      <c r="T520" s="146"/>
      <c r="U520" s="146"/>
      <c r="V520" s="146"/>
    </row>
    <row r="521" spans="13:22">
      <c r="M521" s="146"/>
      <c r="N521" s="146"/>
      <c r="O521" s="146"/>
      <c r="P521" s="146"/>
      <c r="Q521" s="146"/>
      <c r="R521" s="146"/>
      <c r="S521" s="146"/>
      <c r="T521" s="146"/>
      <c r="U521" s="146"/>
      <c r="V521" s="146"/>
    </row>
    <row r="522" spans="13:22">
      <c r="M522" s="146"/>
      <c r="N522" s="146"/>
      <c r="O522" s="146"/>
      <c r="P522" s="146"/>
      <c r="Q522" s="146"/>
      <c r="R522" s="146"/>
      <c r="S522" s="146"/>
      <c r="T522" s="146"/>
      <c r="U522" s="146"/>
      <c r="V522" s="146"/>
    </row>
    <row r="523" spans="13:22">
      <c r="M523" s="146"/>
      <c r="N523" s="146"/>
      <c r="O523" s="146"/>
      <c r="P523" s="146"/>
      <c r="Q523" s="146"/>
      <c r="R523" s="146"/>
      <c r="S523" s="146"/>
      <c r="T523" s="146"/>
      <c r="U523" s="146"/>
      <c r="V523" s="146"/>
    </row>
    <row r="524" spans="13:22">
      <c r="M524" s="146"/>
      <c r="N524" s="146"/>
      <c r="O524" s="146"/>
      <c r="P524" s="146"/>
      <c r="Q524" s="146"/>
      <c r="R524" s="146"/>
      <c r="S524" s="146"/>
      <c r="T524" s="146"/>
      <c r="U524" s="146"/>
      <c r="V524" s="146"/>
    </row>
    <row r="525" spans="13:22">
      <c r="M525" s="146"/>
      <c r="N525" s="146"/>
      <c r="O525" s="146"/>
      <c r="P525" s="146"/>
      <c r="Q525" s="146"/>
      <c r="R525" s="146"/>
      <c r="S525" s="146"/>
      <c r="T525" s="146"/>
      <c r="U525" s="146"/>
      <c r="V525" s="146"/>
    </row>
    <row r="526" spans="13:22">
      <c r="M526" s="146"/>
      <c r="N526" s="146"/>
      <c r="O526" s="146"/>
      <c r="P526" s="146"/>
      <c r="Q526" s="146"/>
      <c r="R526" s="146"/>
      <c r="S526" s="146"/>
      <c r="T526" s="146"/>
      <c r="U526" s="146"/>
      <c r="V526" s="146"/>
    </row>
    <row r="527" spans="13:22">
      <c r="M527" s="146"/>
      <c r="N527" s="146"/>
      <c r="O527" s="146"/>
      <c r="P527" s="146"/>
      <c r="Q527" s="146"/>
      <c r="R527" s="146"/>
      <c r="S527" s="146"/>
      <c r="T527" s="146"/>
      <c r="U527" s="146"/>
      <c r="V527" s="146"/>
    </row>
    <row r="528" spans="13:22">
      <c r="M528" s="146"/>
      <c r="N528" s="146"/>
      <c r="O528" s="146"/>
      <c r="P528" s="146"/>
      <c r="Q528" s="146"/>
      <c r="R528" s="146"/>
      <c r="S528" s="146"/>
      <c r="T528" s="146"/>
      <c r="U528" s="146"/>
      <c r="V528" s="146"/>
    </row>
    <row r="529" spans="13:22">
      <c r="M529" s="146"/>
      <c r="N529" s="146"/>
      <c r="O529" s="146"/>
      <c r="P529" s="146"/>
      <c r="Q529" s="146"/>
      <c r="R529" s="146"/>
      <c r="S529" s="146"/>
      <c r="T529" s="146"/>
      <c r="U529" s="146"/>
      <c r="V529" s="146"/>
    </row>
    <row r="530" spans="13:22">
      <c r="M530" s="146"/>
      <c r="N530" s="146"/>
      <c r="O530" s="146"/>
      <c r="P530" s="146"/>
      <c r="Q530" s="146"/>
      <c r="R530" s="146"/>
      <c r="S530" s="146"/>
      <c r="T530" s="146"/>
      <c r="U530" s="146"/>
      <c r="V530" s="146"/>
    </row>
    <row r="531" spans="13:22">
      <c r="M531" s="146"/>
      <c r="N531" s="146"/>
      <c r="O531" s="146"/>
      <c r="P531" s="146"/>
      <c r="Q531" s="146"/>
      <c r="R531" s="146"/>
      <c r="S531" s="146"/>
      <c r="T531" s="146"/>
      <c r="U531" s="146"/>
      <c r="V531" s="146"/>
    </row>
    <row r="532" spans="13:22">
      <c r="M532" s="146"/>
      <c r="N532" s="146"/>
      <c r="O532" s="146"/>
      <c r="P532" s="146"/>
      <c r="Q532" s="146"/>
      <c r="R532" s="146"/>
      <c r="S532" s="146"/>
      <c r="T532" s="146"/>
      <c r="U532" s="146"/>
      <c r="V532" s="146"/>
    </row>
    <row r="533" spans="13:22">
      <c r="M533" s="146"/>
      <c r="N533" s="146"/>
      <c r="O533" s="146"/>
      <c r="P533" s="146"/>
      <c r="Q533" s="146"/>
      <c r="R533" s="146"/>
      <c r="S533" s="146"/>
      <c r="T533" s="146"/>
      <c r="U533" s="146"/>
      <c r="V533" s="146"/>
    </row>
    <row r="534" spans="13:22">
      <c r="M534" s="146"/>
      <c r="N534" s="146"/>
      <c r="O534" s="146"/>
      <c r="P534" s="146"/>
      <c r="Q534" s="146"/>
      <c r="R534" s="146"/>
      <c r="S534" s="146"/>
      <c r="T534" s="146"/>
      <c r="U534" s="146"/>
      <c r="V534" s="146"/>
    </row>
    <row r="535" spans="13:22">
      <c r="M535" s="146"/>
      <c r="N535" s="146"/>
      <c r="O535" s="146"/>
      <c r="P535" s="146"/>
      <c r="Q535" s="146"/>
      <c r="R535" s="146"/>
      <c r="S535" s="146"/>
      <c r="T535" s="146"/>
      <c r="U535" s="146"/>
      <c r="V535" s="146"/>
    </row>
    <row r="536" spans="13:22">
      <c r="M536" s="146"/>
      <c r="N536" s="146"/>
      <c r="O536" s="146"/>
      <c r="P536" s="146"/>
      <c r="Q536" s="146"/>
      <c r="R536" s="146"/>
      <c r="S536" s="146"/>
      <c r="T536" s="146"/>
      <c r="U536" s="146"/>
      <c r="V536" s="146"/>
    </row>
    <row r="537" spans="13:22">
      <c r="M537" s="146"/>
      <c r="N537" s="146"/>
      <c r="O537" s="146"/>
      <c r="P537" s="146"/>
      <c r="Q537" s="146"/>
      <c r="R537" s="146"/>
      <c r="S537" s="146"/>
      <c r="T537" s="146"/>
      <c r="U537" s="146"/>
      <c r="V537" s="146"/>
    </row>
    <row r="538" spans="13:22">
      <c r="M538" s="146"/>
      <c r="N538" s="146"/>
      <c r="O538" s="146"/>
      <c r="P538" s="146"/>
      <c r="Q538" s="146"/>
      <c r="R538" s="146"/>
      <c r="S538" s="146"/>
      <c r="T538" s="146"/>
      <c r="U538" s="146"/>
      <c r="V538" s="146"/>
    </row>
    <row r="539" spans="13:22">
      <c r="M539" s="146"/>
      <c r="N539" s="146"/>
      <c r="O539" s="146"/>
      <c r="P539" s="146"/>
      <c r="Q539" s="146"/>
      <c r="R539" s="146"/>
      <c r="S539" s="146"/>
      <c r="T539" s="146"/>
      <c r="U539" s="146"/>
      <c r="V539" s="146"/>
    </row>
    <row r="540" spans="13:22">
      <c r="M540" s="146"/>
      <c r="N540" s="146"/>
      <c r="O540" s="146"/>
      <c r="P540" s="146"/>
      <c r="Q540" s="146"/>
      <c r="R540" s="146"/>
      <c r="S540" s="146"/>
      <c r="T540" s="146"/>
      <c r="U540" s="146"/>
      <c r="V540" s="146"/>
    </row>
    <row r="541" spans="13:22">
      <c r="M541" s="146"/>
      <c r="N541" s="146"/>
      <c r="O541" s="146"/>
      <c r="P541" s="146"/>
      <c r="Q541" s="146"/>
      <c r="R541" s="146"/>
      <c r="S541" s="146"/>
      <c r="T541" s="146"/>
      <c r="U541" s="146"/>
      <c r="V541" s="146"/>
    </row>
    <row r="542" spans="13:22">
      <c r="M542" s="146"/>
      <c r="N542" s="146"/>
      <c r="O542" s="146"/>
      <c r="P542" s="146"/>
      <c r="Q542" s="146"/>
      <c r="R542" s="146"/>
      <c r="S542" s="146"/>
      <c r="T542" s="146"/>
      <c r="U542" s="146"/>
      <c r="V542" s="146"/>
    </row>
    <row r="543" spans="13:22">
      <c r="M543" s="146"/>
      <c r="N543" s="146"/>
      <c r="O543" s="146"/>
      <c r="P543" s="146"/>
      <c r="Q543" s="146"/>
      <c r="R543" s="146"/>
      <c r="S543" s="146"/>
      <c r="T543" s="146"/>
      <c r="U543" s="146"/>
      <c r="V543" s="146"/>
    </row>
    <row r="544" spans="13:22">
      <c r="M544" s="146"/>
      <c r="N544" s="146"/>
      <c r="O544" s="146"/>
      <c r="P544" s="146"/>
      <c r="Q544" s="146"/>
      <c r="R544" s="146"/>
      <c r="S544" s="146"/>
      <c r="T544" s="146"/>
      <c r="U544" s="146"/>
      <c r="V544" s="146"/>
    </row>
    <row r="545" spans="13:22">
      <c r="M545" s="146"/>
      <c r="N545" s="146"/>
      <c r="O545" s="146"/>
      <c r="P545" s="146"/>
      <c r="Q545" s="146"/>
      <c r="R545" s="146"/>
      <c r="S545" s="146"/>
      <c r="T545" s="146"/>
      <c r="U545" s="146"/>
      <c r="V545" s="146"/>
    </row>
    <row r="546" spans="13:22">
      <c r="M546" s="146"/>
      <c r="N546" s="146"/>
      <c r="O546" s="146"/>
      <c r="P546" s="146"/>
      <c r="Q546" s="146"/>
      <c r="R546" s="146"/>
      <c r="S546" s="146"/>
      <c r="T546" s="146"/>
      <c r="U546" s="146"/>
      <c r="V546" s="146"/>
    </row>
    <row r="547" spans="13:22">
      <c r="M547" s="146"/>
      <c r="N547" s="146"/>
      <c r="O547" s="146"/>
      <c r="P547" s="146"/>
      <c r="Q547" s="146"/>
      <c r="R547" s="146"/>
      <c r="S547" s="146"/>
      <c r="T547" s="146"/>
      <c r="U547" s="146"/>
      <c r="V547" s="146"/>
    </row>
    <row r="548" spans="13:22">
      <c r="M548" s="146"/>
      <c r="N548" s="146"/>
      <c r="O548" s="146"/>
      <c r="P548" s="146"/>
      <c r="Q548" s="146"/>
      <c r="R548" s="146"/>
      <c r="S548" s="146"/>
      <c r="T548" s="146"/>
      <c r="U548" s="146"/>
      <c r="V548" s="146"/>
    </row>
    <row r="549" spans="13:22">
      <c r="M549" s="146"/>
      <c r="N549" s="146"/>
      <c r="O549" s="146"/>
      <c r="P549" s="146"/>
      <c r="Q549" s="146"/>
      <c r="R549" s="146"/>
      <c r="S549" s="146"/>
      <c r="T549" s="146"/>
      <c r="U549" s="146"/>
      <c r="V549" s="146"/>
    </row>
    <row r="550" spans="13:22">
      <c r="M550" s="146"/>
      <c r="N550" s="146"/>
      <c r="O550" s="146"/>
      <c r="P550" s="146"/>
      <c r="Q550" s="146"/>
      <c r="R550" s="146"/>
      <c r="S550" s="146"/>
      <c r="T550" s="146"/>
      <c r="U550" s="146"/>
      <c r="V550" s="146"/>
    </row>
    <row r="551" spans="13:22">
      <c r="M551" s="146"/>
      <c r="N551" s="146"/>
      <c r="O551" s="146"/>
      <c r="P551" s="146"/>
      <c r="Q551" s="146"/>
      <c r="R551" s="146"/>
      <c r="S551" s="146"/>
      <c r="T551" s="146"/>
      <c r="U551" s="146"/>
      <c r="V551" s="146"/>
    </row>
    <row r="552" spans="13:22">
      <c r="M552" s="146"/>
      <c r="N552" s="146"/>
      <c r="O552" s="146"/>
      <c r="P552" s="146"/>
      <c r="Q552" s="146"/>
      <c r="R552" s="146"/>
      <c r="S552" s="146"/>
      <c r="T552" s="146"/>
      <c r="U552" s="146"/>
      <c r="V552" s="146"/>
    </row>
    <row r="553" spans="13:22">
      <c r="M553" s="146"/>
      <c r="N553" s="146"/>
      <c r="O553" s="146"/>
      <c r="P553" s="146"/>
      <c r="Q553" s="146"/>
      <c r="R553" s="146"/>
      <c r="S553" s="146"/>
      <c r="T553" s="146"/>
      <c r="U553" s="146"/>
      <c r="V553" s="146"/>
    </row>
    <row r="554" spans="13:22">
      <c r="M554" s="146"/>
      <c r="N554" s="146"/>
      <c r="O554" s="146"/>
      <c r="P554" s="146"/>
      <c r="Q554" s="146"/>
      <c r="R554" s="146"/>
      <c r="S554" s="146"/>
      <c r="T554" s="146"/>
      <c r="U554" s="146"/>
      <c r="V554" s="146"/>
    </row>
    <row r="555" spans="13:22">
      <c r="M555" s="146"/>
      <c r="N555" s="146"/>
      <c r="O555" s="146"/>
      <c r="P555" s="146"/>
      <c r="Q555" s="146"/>
      <c r="R555" s="146"/>
      <c r="S555" s="146"/>
      <c r="T555" s="146"/>
      <c r="U555" s="146"/>
      <c r="V555" s="146"/>
    </row>
    <row r="556" spans="13:22">
      <c r="M556" s="146"/>
      <c r="N556" s="146"/>
      <c r="O556" s="146"/>
      <c r="P556" s="146"/>
      <c r="Q556" s="146"/>
      <c r="R556" s="146"/>
      <c r="S556" s="146"/>
      <c r="T556" s="146"/>
      <c r="U556" s="146"/>
      <c r="V556" s="146"/>
    </row>
    <row r="557" spans="13:22">
      <c r="M557" s="146"/>
      <c r="N557" s="146"/>
      <c r="O557" s="146"/>
      <c r="P557" s="146"/>
      <c r="Q557" s="146"/>
      <c r="R557" s="146"/>
      <c r="S557" s="146"/>
      <c r="T557" s="146"/>
      <c r="U557" s="146"/>
      <c r="V557" s="146"/>
    </row>
    <row r="558" spans="13:22">
      <c r="M558" s="146"/>
      <c r="N558" s="146"/>
      <c r="O558" s="146"/>
      <c r="P558" s="146"/>
      <c r="Q558" s="146"/>
      <c r="R558" s="146"/>
      <c r="S558" s="146"/>
      <c r="T558" s="146"/>
      <c r="U558" s="146"/>
      <c r="V558" s="146"/>
    </row>
    <row r="559" spans="13:22">
      <c r="M559" s="146"/>
      <c r="N559" s="146"/>
      <c r="O559" s="146"/>
      <c r="P559" s="146"/>
      <c r="Q559" s="146"/>
      <c r="R559" s="146"/>
      <c r="S559" s="146"/>
      <c r="T559" s="146"/>
      <c r="U559" s="146"/>
      <c r="V559" s="146"/>
    </row>
    <row r="560" spans="13:22">
      <c r="M560" s="146"/>
      <c r="N560" s="146"/>
      <c r="O560" s="146"/>
      <c r="P560" s="146"/>
      <c r="Q560" s="146"/>
      <c r="R560" s="146"/>
      <c r="S560" s="146"/>
      <c r="T560" s="146"/>
      <c r="U560" s="146"/>
      <c r="V560" s="146"/>
    </row>
    <row r="561" spans="13:22">
      <c r="M561" s="146"/>
      <c r="N561" s="146"/>
      <c r="O561" s="146"/>
      <c r="P561" s="146"/>
      <c r="Q561" s="146"/>
      <c r="R561" s="146"/>
      <c r="S561" s="146"/>
      <c r="T561" s="146"/>
      <c r="U561" s="146"/>
      <c r="V561" s="146"/>
    </row>
    <row r="562" spans="13:22">
      <c r="M562" s="146"/>
      <c r="N562" s="146"/>
      <c r="O562" s="146"/>
      <c r="P562" s="146"/>
      <c r="Q562" s="146"/>
      <c r="R562" s="146"/>
      <c r="S562" s="146"/>
      <c r="T562" s="146"/>
      <c r="U562" s="146"/>
      <c r="V562" s="146"/>
    </row>
    <row r="563" spans="13:22">
      <c r="M563" s="146"/>
      <c r="N563" s="146"/>
      <c r="O563" s="146"/>
      <c r="P563" s="146"/>
      <c r="Q563" s="146"/>
      <c r="R563" s="146"/>
      <c r="S563" s="146"/>
      <c r="T563" s="146"/>
      <c r="U563" s="146"/>
      <c r="V563" s="146"/>
    </row>
    <row r="564" spans="13:22">
      <c r="M564" s="146"/>
      <c r="N564" s="146"/>
      <c r="O564" s="146"/>
      <c r="P564" s="146"/>
      <c r="Q564" s="146"/>
      <c r="R564" s="146"/>
      <c r="S564" s="146"/>
      <c r="T564" s="146"/>
      <c r="U564" s="146"/>
      <c r="V564" s="146"/>
    </row>
    <row r="565" spans="13:22">
      <c r="M565" s="146"/>
      <c r="N565" s="146"/>
      <c r="O565" s="146"/>
      <c r="P565" s="146"/>
      <c r="Q565" s="146"/>
      <c r="R565" s="146"/>
      <c r="S565" s="146"/>
      <c r="T565" s="146"/>
      <c r="U565" s="146"/>
      <c r="V565" s="146"/>
    </row>
    <row r="566" spans="13:22">
      <c r="M566" s="146"/>
      <c r="N566" s="146"/>
      <c r="O566" s="146"/>
      <c r="P566" s="146"/>
      <c r="Q566" s="146"/>
      <c r="R566" s="146"/>
      <c r="S566" s="146"/>
      <c r="T566" s="146"/>
      <c r="U566" s="146"/>
      <c r="V566" s="146"/>
    </row>
    <row r="567" spans="13:22">
      <c r="M567" s="146"/>
      <c r="N567" s="146"/>
      <c r="O567" s="146"/>
      <c r="P567" s="146"/>
      <c r="Q567" s="146"/>
      <c r="R567" s="146"/>
      <c r="S567" s="146"/>
      <c r="T567" s="146"/>
      <c r="U567" s="146"/>
      <c r="V567" s="146"/>
    </row>
    <row r="568" spans="13:22">
      <c r="M568" s="146"/>
      <c r="N568" s="146"/>
      <c r="O568" s="146"/>
      <c r="P568" s="146"/>
      <c r="Q568" s="146"/>
      <c r="R568" s="146"/>
      <c r="S568" s="146"/>
      <c r="T568" s="146"/>
      <c r="U568" s="146"/>
      <c r="V568" s="146"/>
    </row>
    <row r="569" spans="13:22">
      <c r="M569" s="146"/>
      <c r="N569" s="146"/>
      <c r="O569" s="146"/>
      <c r="P569" s="146"/>
      <c r="Q569" s="146"/>
      <c r="R569" s="146"/>
      <c r="S569" s="146"/>
      <c r="T569" s="146"/>
      <c r="U569" s="146"/>
      <c r="V569" s="146"/>
    </row>
    <row r="570" spans="13:22">
      <c r="M570" s="146"/>
      <c r="N570" s="146"/>
      <c r="O570" s="146"/>
      <c r="P570" s="146"/>
      <c r="Q570" s="146"/>
      <c r="R570" s="146"/>
      <c r="S570" s="146"/>
      <c r="T570" s="146"/>
      <c r="U570" s="146"/>
      <c r="V570" s="146"/>
    </row>
    <row r="571" spans="13:22">
      <c r="M571" s="146"/>
      <c r="N571" s="146"/>
      <c r="O571" s="146"/>
      <c r="P571" s="146"/>
      <c r="Q571" s="146"/>
      <c r="R571" s="146"/>
      <c r="S571" s="146"/>
      <c r="T571" s="146"/>
      <c r="U571" s="146"/>
      <c r="V571" s="146"/>
    </row>
    <row r="572" spans="13:22">
      <c r="M572" s="146"/>
      <c r="N572" s="146"/>
      <c r="O572" s="146"/>
      <c r="P572" s="146"/>
      <c r="Q572" s="146"/>
      <c r="R572" s="146"/>
      <c r="S572" s="146"/>
      <c r="T572" s="146"/>
      <c r="U572" s="146"/>
      <c r="V572" s="146"/>
    </row>
    <row r="573" spans="13:22">
      <c r="M573" s="146"/>
      <c r="N573" s="146"/>
      <c r="O573" s="146"/>
      <c r="P573" s="146"/>
      <c r="Q573" s="146"/>
      <c r="R573" s="146"/>
      <c r="S573" s="146"/>
      <c r="T573" s="146"/>
      <c r="U573" s="146"/>
      <c r="V573" s="146"/>
    </row>
    <row r="574" spans="13:22">
      <c r="M574" s="146"/>
      <c r="N574" s="146"/>
      <c r="O574" s="146"/>
      <c r="P574" s="146"/>
      <c r="Q574" s="146"/>
      <c r="R574" s="146"/>
      <c r="S574" s="146"/>
      <c r="T574" s="146"/>
      <c r="U574" s="146"/>
      <c r="V574" s="146"/>
    </row>
    <row r="575" spans="13:22">
      <c r="M575" s="146"/>
      <c r="N575" s="146"/>
      <c r="O575" s="146"/>
      <c r="P575" s="146"/>
      <c r="Q575" s="146"/>
      <c r="R575" s="146"/>
      <c r="S575" s="146"/>
      <c r="T575" s="146"/>
      <c r="U575" s="146"/>
      <c r="V575" s="146"/>
    </row>
    <row r="576" spans="13:22">
      <c r="M576" s="146"/>
      <c r="N576" s="146"/>
      <c r="O576" s="146"/>
      <c r="P576" s="146"/>
      <c r="Q576" s="146"/>
      <c r="R576" s="146"/>
      <c r="S576" s="146"/>
      <c r="T576" s="146"/>
      <c r="U576" s="146"/>
      <c r="V576" s="146"/>
    </row>
    <row r="577" spans="13:22">
      <c r="M577" s="146"/>
      <c r="N577" s="146"/>
      <c r="O577" s="146"/>
      <c r="P577" s="146"/>
      <c r="Q577" s="146"/>
      <c r="R577" s="146"/>
      <c r="S577" s="146"/>
      <c r="T577" s="146"/>
      <c r="U577" s="146"/>
      <c r="V577" s="146"/>
    </row>
    <row r="578" spans="13:22">
      <c r="M578" s="146"/>
      <c r="N578" s="146"/>
      <c r="O578" s="146"/>
      <c r="P578" s="146"/>
      <c r="Q578" s="146"/>
      <c r="R578" s="146"/>
      <c r="S578" s="146"/>
      <c r="T578" s="146"/>
      <c r="U578" s="146"/>
      <c r="V578" s="146"/>
    </row>
    <row r="579" spans="13:22">
      <c r="M579" s="146"/>
      <c r="N579" s="146"/>
      <c r="O579" s="146"/>
      <c r="P579" s="146"/>
      <c r="Q579" s="146"/>
      <c r="R579" s="146"/>
      <c r="S579" s="146"/>
      <c r="T579" s="146"/>
      <c r="U579" s="146"/>
      <c r="V579" s="146"/>
    </row>
    <row r="580" spans="13:22">
      <c r="M580" s="146"/>
      <c r="N580" s="146"/>
      <c r="O580" s="146"/>
      <c r="P580" s="146"/>
      <c r="Q580" s="146"/>
      <c r="R580" s="146"/>
      <c r="S580" s="146"/>
      <c r="T580" s="146"/>
      <c r="U580" s="146"/>
      <c r="V580" s="146"/>
    </row>
    <row r="581" spans="13:22">
      <c r="M581" s="146"/>
      <c r="N581" s="146"/>
      <c r="O581" s="146"/>
      <c r="P581" s="146"/>
      <c r="Q581" s="146"/>
      <c r="R581" s="146"/>
      <c r="S581" s="146"/>
      <c r="T581" s="146"/>
      <c r="U581" s="146"/>
      <c r="V581" s="146"/>
    </row>
    <row r="582" spans="13:22">
      <c r="M582" s="146"/>
      <c r="N582" s="146"/>
      <c r="O582" s="146"/>
      <c r="P582" s="146"/>
      <c r="Q582" s="146"/>
      <c r="R582" s="146"/>
      <c r="S582" s="146"/>
      <c r="T582" s="146"/>
      <c r="U582" s="146"/>
      <c r="V582" s="146"/>
    </row>
    <row r="583" spans="13:22">
      <c r="M583" s="146"/>
      <c r="N583" s="146"/>
      <c r="O583" s="146"/>
      <c r="P583" s="146"/>
      <c r="Q583" s="146"/>
      <c r="R583" s="146"/>
      <c r="S583" s="146"/>
      <c r="T583" s="146"/>
      <c r="U583" s="146"/>
      <c r="V583" s="146"/>
    </row>
    <row r="584" spans="13:22">
      <c r="M584" s="146"/>
      <c r="N584" s="146"/>
      <c r="O584" s="146"/>
      <c r="P584" s="146"/>
      <c r="Q584" s="146"/>
      <c r="R584" s="146"/>
      <c r="S584" s="146"/>
      <c r="T584" s="146"/>
      <c r="U584" s="146"/>
      <c r="V584" s="146"/>
    </row>
    <row r="585" spans="13:22">
      <c r="M585" s="146"/>
      <c r="N585" s="146"/>
      <c r="O585" s="146"/>
      <c r="P585" s="146"/>
      <c r="Q585" s="146"/>
      <c r="R585" s="146"/>
      <c r="S585" s="146"/>
      <c r="T585" s="146"/>
      <c r="U585" s="146"/>
      <c r="V585" s="146"/>
    </row>
    <row r="586" spans="13:22">
      <c r="M586" s="146"/>
      <c r="N586" s="146"/>
      <c r="O586" s="146"/>
      <c r="P586" s="146"/>
      <c r="Q586" s="146"/>
      <c r="R586" s="146"/>
      <c r="S586" s="146"/>
      <c r="T586" s="146"/>
      <c r="U586" s="146"/>
      <c r="V586" s="146"/>
    </row>
    <row r="587" spans="13:22">
      <c r="M587" s="146"/>
      <c r="N587" s="146"/>
      <c r="O587" s="146"/>
      <c r="P587" s="146"/>
      <c r="Q587" s="146"/>
      <c r="R587" s="146"/>
      <c r="S587" s="146"/>
      <c r="T587" s="146"/>
      <c r="U587" s="146"/>
      <c r="V587" s="146"/>
    </row>
    <row r="588" spans="13:22">
      <c r="M588" s="146"/>
      <c r="N588" s="146"/>
      <c r="O588" s="146"/>
      <c r="P588" s="146"/>
      <c r="Q588" s="146"/>
      <c r="R588" s="146"/>
      <c r="S588" s="146"/>
      <c r="T588" s="146"/>
      <c r="U588" s="146"/>
      <c r="V588" s="146"/>
    </row>
    <row r="589" spans="13:22">
      <c r="M589" s="146"/>
      <c r="N589" s="146"/>
      <c r="O589" s="146"/>
      <c r="P589" s="146"/>
      <c r="Q589" s="146"/>
      <c r="R589" s="146"/>
      <c r="S589" s="146"/>
      <c r="T589" s="146"/>
      <c r="U589" s="146"/>
      <c r="V589" s="146"/>
    </row>
    <row r="590" spans="13:22">
      <c r="M590" s="146"/>
      <c r="N590" s="146"/>
      <c r="O590" s="146"/>
      <c r="P590" s="146"/>
      <c r="Q590" s="146"/>
      <c r="R590" s="146"/>
      <c r="S590" s="146"/>
      <c r="T590" s="146"/>
      <c r="U590" s="146"/>
      <c r="V590" s="146"/>
    </row>
    <row r="591" spans="13:22">
      <c r="M591" s="146"/>
      <c r="N591" s="146"/>
      <c r="O591" s="146"/>
      <c r="P591" s="146"/>
      <c r="Q591" s="146"/>
      <c r="R591" s="146"/>
      <c r="S591" s="146"/>
      <c r="T591" s="146"/>
      <c r="U591" s="146"/>
      <c r="V591" s="146"/>
    </row>
    <row r="592" spans="13:22">
      <c r="M592" s="146"/>
      <c r="N592" s="146"/>
      <c r="O592" s="146"/>
      <c r="P592" s="146"/>
      <c r="Q592" s="146"/>
      <c r="R592" s="146"/>
      <c r="S592" s="146"/>
      <c r="T592" s="146"/>
      <c r="U592" s="146"/>
      <c r="V592" s="146"/>
    </row>
    <row r="593" spans="13:22">
      <c r="M593" s="146"/>
      <c r="N593" s="146"/>
      <c r="O593" s="146"/>
      <c r="P593" s="146"/>
      <c r="Q593" s="146"/>
      <c r="R593" s="146"/>
      <c r="S593" s="146"/>
      <c r="T593" s="146"/>
      <c r="U593" s="146"/>
      <c r="V593" s="146"/>
    </row>
    <row r="594" spans="13:22">
      <c r="M594" s="146"/>
      <c r="N594" s="146"/>
      <c r="O594" s="146"/>
      <c r="P594" s="146"/>
      <c r="Q594" s="146"/>
      <c r="R594" s="146"/>
      <c r="S594" s="146"/>
      <c r="T594" s="146"/>
      <c r="U594" s="146"/>
      <c r="V594" s="146"/>
    </row>
    <row r="595" spans="13:22">
      <c r="M595" s="146"/>
      <c r="N595" s="146"/>
      <c r="O595" s="146"/>
      <c r="P595" s="146"/>
      <c r="Q595" s="146"/>
      <c r="R595" s="146"/>
      <c r="S595" s="146"/>
      <c r="T595" s="146"/>
      <c r="U595" s="146"/>
      <c r="V595" s="146"/>
    </row>
    <row r="596" spans="13:22">
      <c r="M596" s="146"/>
      <c r="N596" s="146"/>
      <c r="O596" s="146"/>
      <c r="P596" s="146"/>
      <c r="Q596" s="146"/>
      <c r="R596" s="146"/>
      <c r="S596" s="146"/>
      <c r="T596" s="146"/>
      <c r="U596" s="146"/>
      <c r="V596" s="146"/>
    </row>
    <row r="597" spans="13:22">
      <c r="M597" s="146"/>
      <c r="N597" s="146"/>
      <c r="O597" s="146"/>
      <c r="P597" s="146"/>
      <c r="Q597" s="146"/>
      <c r="R597" s="146"/>
      <c r="S597" s="146"/>
      <c r="T597" s="146"/>
      <c r="U597" s="146"/>
      <c r="V597" s="146"/>
    </row>
    <row r="598" spans="13:22">
      <c r="M598" s="146"/>
      <c r="N598" s="146"/>
      <c r="O598" s="146"/>
      <c r="P598" s="146"/>
      <c r="Q598" s="146"/>
      <c r="R598" s="146"/>
      <c r="S598" s="146"/>
      <c r="T598" s="146"/>
      <c r="U598" s="146"/>
      <c r="V598" s="146"/>
    </row>
    <row r="599" spans="13:22">
      <c r="M599" s="146"/>
      <c r="N599" s="146"/>
      <c r="O599" s="146"/>
      <c r="P599" s="146"/>
      <c r="Q599" s="146"/>
      <c r="R599" s="146"/>
      <c r="S599" s="146"/>
      <c r="T599" s="146"/>
      <c r="U599" s="146"/>
      <c r="V599" s="146"/>
    </row>
    <row r="600" spans="13:22">
      <c r="M600" s="146"/>
      <c r="N600" s="146"/>
      <c r="O600" s="146"/>
      <c r="P600" s="146"/>
      <c r="Q600" s="146"/>
      <c r="R600" s="146"/>
      <c r="S600" s="146"/>
      <c r="T600" s="146"/>
      <c r="U600" s="146"/>
      <c r="V600" s="146"/>
    </row>
    <row r="601" spans="13:22">
      <c r="M601" s="146"/>
      <c r="N601" s="146"/>
      <c r="O601" s="146"/>
      <c r="P601" s="146"/>
      <c r="Q601" s="146"/>
      <c r="R601" s="146"/>
      <c r="S601" s="146"/>
      <c r="T601" s="146"/>
      <c r="U601" s="146"/>
      <c r="V601" s="146"/>
    </row>
    <row r="602" spans="13:22">
      <c r="M602" s="146"/>
      <c r="N602" s="146"/>
      <c r="O602" s="146"/>
      <c r="P602" s="146"/>
      <c r="Q602" s="146"/>
      <c r="R602" s="146"/>
      <c r="S602" s="146"/>
      <c r="T602" s="146"/>
      <c r="U602" s="146"/>
      <c r="V602" s="146"/>
    </row>
    <row r="603" spans="13:22">
      <c r="M603" s="146"/>
      <c r="N603" s="146"/>
      <c r="O603" s="146"/>
      <c r="P603" s="146"/>
      <c r="Q603" s="146"/>
      <c r="R603" s="146"/>
      <c r="S603" s="146"/>
      <c r="T603" s="146"/>
      <c r="U603" s="146"/>
      <c r="V603" s="146"/>
    </row>
    <row r="604" spans="13:22">
      <c r="M604" s="146"/>
      <c r="N604" s="146"/>
      <c r="O604" s="146"/>
      <c r="P604" s="146"/>
      <c r="Q604" s="146"/>
      <c r="R604" s="146"/>
      <c r="S604" s="146"/>
      <c r="T604" s="146"/>
      <c r="U604" s="146"/>
      <c r="V604" s="146"/>
    </row>
    <row r="605" spans="13:22">
      <c r="M605" s="146"/>
      <c r="N605" s="146"/>
      <c r="O605" s="146"/>
      <c r="P605" s="146"/>
      <c r="Q605" s="146"/>
      <c r="R605" s="146"/>
      <c r="S605" s="146"/>
      <c r="T605" s="146"/>
      <c r="U605" s="146"/>
      <c r="V605" s="146"/>
    </row>
    <row r="606" spans="13:22">
      <c r="M606" s="146"/>
      <c r="N606" s="146"/>
      <c r="O606" s="146"/>
      <c r="P606" s="146"/>
      <c r="Q606" s="146"/>
      <c r="R606" s="146"/>
      <c r="S606" s="146"/>
      <c r="T606" s="146"/>
      <c r="U606" s="146"/>
      <c r="V606" s="146"/>
    </row>
    <row r="607" spans="13:22">
      <c r="M607" s="146"/>
      <c r="N607" s="146"/>
      <c r="O607" s="146"/>
      <c r="P607" s="146"/>
      <c r="Q607" s="146"/>
      <c r="R607" s="146"/>
      <c r="S607" s="146"/>
      <c r="T607" s="146"/>
      <c r="U607" s="146"/>
      <c r="V607" s="146"/>
    </row>
    <row r="608" spans="13:22">
      <c r="M608" s="146"/>
      <c r="N608" s="146"/>
      <c r="O608" s="146"/>
      <c r="P608" s="146"/>
      <c r="Q608" s="146"/>
      <c r="R608" s="146"/>
      <c r="S608" s="146"/>
      <c r="T608" s="146"/>
      <c r="U608" s="146"/>
      <c r="V608" s="146"/>
    </row>
    <row r="609" spans="13:22">
      <c r="M609" s="146"/>
      <c r="N609" s="146"/>
      <c r="O609" s="146"/>
      <c r="P609" s="146"/>
      <c r="Q609" s="146"/>
      <c r="R609" s="146"/>
      <c r="S609" s="146"/>
      <c r="T609" s="146"/>
      <c r="U609" s="146"/>
      <c r="V609" s="146"/>
    </row>
    <row r="610" spans="13:22">
      <c r="M610" s="146"/>
      <c r="N610" s="146"/>
      <c r="O610" s="146"/>
      <c r="P610" s="146"/>
      <c r="Q610" s="146"/>
      <c r="R610" s="146"/>
      <c r="S610" s="146"/>
      <c r="T610" s="146"/>
      <c r="U610" s="146"/>
      <c r="V610" s="146"/>
    </row>
    <row r="611" spans="13:22">
      <c r="M611" s="146"/>
      <c r="N611" s="146"/>
      <c r="O611" s="146"/>
      <c r="P611" s="146"/>
      <c r="Q611" s="146"/>
      <c r="R611" s="146"/>
      <c r="S611" s="146"/>
      <c r="T611" s="146"/>
      <c r="U611" s="146"/>
      <c r="V611" s="146"/>
    </row>
    <row r="612" spans="13:22">
      <c r="M612" s="146"/>
      <c r="N612" s="146"/>
      <c r="O612" s="146"/>
      <c r="P612" s="146"/>
      <c r="Q612" s="146"/>
      <c r="R612" s="146"/>
      <c r="S612" s="146"/>
      <c r="T612" s="146"/>
      <c r="U612" s="146"/>
      <c r="V612" s="146"/>
    </row>
    <row r="613" spans="13:22">
      <c r="M613" s="146"/>
      <c r="N613" s="146"/>
      <c r="O613" s="146"/>
      <c r="P613" s="146"/>
      <c r="Q613" s="146"/>
      <c r="R613" s="146"/>
      <c r="S613" s="146"/>
      <c r="T613" s="146"/>
      <c r="U613" s="146"/>
      <c r="V613" s="146"/>
    </row>
    <row r="614" spans="13:22">
      <c r="M614" s="146"/>
      <c r="N614" s="146"/>
      <c r="O614" s="146"/>
      <c r="P614" s="146"/>
      <c r="Q614" s="146"/>
      <c r="R614" s="146"/>
      <c r="S614" s="146"/>
      <c r="T614" s="146"/>
      <c r="U614" s="146"/>
      <c r="V614" s="146"/>
    </row>
    <row r="615" spans="13:22">
      <c r="M615" s="146"/>
      <c r="N615" s="146"/>
      <c r="O615" s="146"/>
      <c r="P615" s="146"/>
      <c r="Q615" s="146"/>
      <c r="R615" s="146"/>
      <c r="S615" s="146"/>
      <c r="T615" s="146"/>
      <c r="U615" s="146"/>
      <c r="V615" s="146"/>
    </row>
    <row r="616" spans="13:22">
      <c r="M616" s="146"/>
      <c r="N616" s="146"/>
      <c r="O616" s="146"/>
      <c r="P616" s="146"/>
      <c r="Q616" s="146"/>
      <c r="R616" s="146"/>
      <c r="S616" s="146"/>
      <c r="T616" s="146"/>
      <c r="U616" s="146"/>
      <c r="V616" s="146"/>
    </row>
    <row r="617" spans="13:22">
      <c r="M617" s="146"/>
      <c r="N617" s="146"/>
      <c r="O617" s="146"/>
      <c r="P617" s="146"/>
      <c r="Q617" s="146"/>
      <c r="R617" s="146"/>
      <c r="S617" s="146"/>
      <c r="T617" s="146"/>
      <c r="U617" s="146"/>
      <c r="V617" s="146"/>
    </row>
    <row r="618" spans="13:22">
      <c r="M618" s="146"/>
      <c r="N618" s="146"/>
      <c r="O618" s="146"/>
      <c r="P618" s="146"/>
      <c r="Q618" s="146"/>
      <c r="R618" s="146"/>
      <c r="S618" s="146"/>
      <c r="T618" s="146"/>
      <c r="U618" s="146"/>
      <c r="V618" s="146"/>
    </row>
    <row r="619" spans="13:22">
      <c r="M619" s="146"/>
      <c r="N619" s="146"/>
      <c r="O619" s="146"/>
      <c r="P619" s="146"/>
      <c r="Q619" s="146"/>
      <c r="R619" s="146"/>
      <c r="S619" s="146"/>
      <c r="T619" s="146"/>
      <c r="U619" s="146"/>
      <c r="V619" s="146"/>
    </row>
    <row r="620" spans="13:22">
      <c r="M620" s="146"/>
      <c r="N620" s="146"/>
      <c r="O620" s="146"/>
      <c r="P620" s="146"/>
      <c r="Q620" s="146"/>
      <c r="R620" s="146"/>
      <c r="S620" s="146"/>
      <c r="T620" s="146"/>
      <c r="U620" s="146"/>
      <c r="V620" s="146"/>
    </row>
    <row r="621" spans="13:22">
      <c r="M621" s="146"/>
      <c r="N621" s="146"/>
      <c r="O621" s="146"/>
      <c r="P621" s="146"/>
      <c r="Q621" s="146"/>
      <c r="R621" s="146"/>
      <c r="S621" s="146"/>
      <c r="T621" s="146"/>
      <c r="U621" s="146"/>
      <c r="V621" s="146"/>
    </row>
    <row r="622" spans="13:22">
      <c r="M622" s="146"/>
      <c r="N622" s="146"/>
      <c r="O622" s="146"/>
      <c r="P622" s="146"/>
      <c r="Q622" s="146"/>
      <c r="R622" s="146"/>
      <c r="S622" s="146"/>
      <c r="T622" s="146"/>
      <c r="U622" s="146"/>
      <c r="V622" s="146"/>
    </row>
    <row r="623" spans="13:22">
      <c r="M623" s="146"/>
      <c r="N623" s="146"/>
      <c r="O623" s="146"/>
      <c r="P623" s="146"/>
      <c r="Q623" s="146"/>
      <c r="R623" s="146"/>
      <c r="S623" s="146"/>
      <c r="T623" s="146"/>
      <c r="U623" s="146"/>
      <c r="V623" s="146"/>
    </row>
    <row r="624" spans="13:22">
      <c r="M624" s="146"/>
      <c r="N624" s="146"/>
      <c r="O624" s="146"/>
      <c r="P624" s="146"/>
      <c r="Q624" s="146"/>
      <c r="R624" s="146"/>
      <c r="S624" s="146"/>
      <c r="T624" s="146"/>
      <c r="U624" s="146"/>
      <c r="V624" s="146"/>
    </row>
    <row r="625" spans="13:22">
      <c r="M625" s="146"/>
      <c r="N625" s="146"/>
      <c r="O625" s="146"/>
      <c r="P625" s="146"/>
      <c r="Q625" s="146"/>
      <c r="R625" s="146"/>
      <c r="S625" s="146"/>
      <c r="T625" s="146"/>
      <c r="U625" s="146"/>
      <c r="V625" s="146"/>
    </row>
    <row r="626" spans="13:22">
      <c r="M626" s="146"/>
      <c r="N626" s="146"/>
      <c r="O626" s="146"/>
      <c r="P626" s="146"/>
      <c r="Q626" s="146"/>
      <c r="R626" s="146"/>
      <c r="S626" s="146"/>
      <c r="T626" s="146"/>
      <c r="U626" s="146"/>
      <c r="V626" s="146"/>
    </row>
    <row r="627" spans="13:22">
      <c r="M627" s="146"/>
      <c r="N627" s="146"/>
      <c r="O627" s="146"/>
      <c r="P627" s="146"/>
      <c r="Q627" s="146"/>
      <c r="R627" s="146"/>
      <c r="S627" s="146"/>
      <c r="T627" s="146"/>
      <c r="U627" s="146"/>
      <c r="V627" s="146"/>
    </row>
    <row r="628" spans="13:22">
      <c r="M628" s="146"/>
      <c r="N628" s="146"/>
      <c r="O628" s="146"/>
      <c r="P628" s="146"/>
      <c r="Q628" s="146"/>
      <c r="R628" s="146"/>
      <c r="S628" s="146"/>
      <c r="T628" s="146"/>
      <c r="U628" s="146"/>
      <c r="V628" s="146"/>
    </row>
    <row r="629" spans="13:22">
      <c r="M629" s="146"/>
      <c r="N629" s="146"/>
      <c r="O629" s="146"/>
      <c r="P629" s="146"/>
      <c r="Q629" s="146"/>
      <c r="R629" s="146"/>
      <c r="S629" s="146"/>
      <c r="T629" s="146"/>
      <c r="U629" s="146"/>
      <c r="V629" s="146"/>
    </row>
    <row r="630" spans="13:22">
      <c r="M630" s="146"/>
      <c r="N630" s="146"/>
      <c r="O630" s="146"/>
      <c r="P630" s="146"/>
      <c r="Q630" s="146"/>
      <c r="R630" s="146"/>
      <c r="S630" s="146"/>
      <c r="T630" s="146"/>
      <c r="U630" s="146"/>
      <c r="V630" s="146"/>
    </row>
    <row r="631" spans="13:22">
      <c r="M631" s="146"/>
      <c r="N631" s="146"/>
      <c r="O631" s="146"/>
      <c r="P631" s="146"/>
      <c r="Q631" s="146"/>
      <c r="R631" s="146"/>
      <c r="S631" s="146"/>
      <c r="T631" s="146"/>
      <c r="U631" s="146"/>
      <c r="V631" s="146"/>
    </row>
    <row r="632" spans="13:22">
      <c r="M632" s="146"/>
      <c r="N632" s="146"/>
      <c r="O632" s="146"/>
      <c r="P632" s="146"/>
      <c r="Q632" s="146"/>
      <c r="R632" s="146"/>
      <c r="S632" s="146"/>
      <c r="T632" s="146"/>
      <c r="U632" s="146"/>
      <c r="V632" s="146"/>
    </row>
    <row r="633" spans="13:22">
      <c r="M633" s="146"/>
      <c r="N633" s="146"/>
      <c r="O633" s="146"/>
      <c r="P633" s="146"/>
      <c r="Q633" s="146"/>
      <c r="R633" s="146"/>
      <c r="S633" s="146"/>
      <c r="T633" s="146"/>
      <c r="U633" s="146"/>
      <c r="V633" s="146"/>
    </row>
    <row r="634" spans="13:22">
      <c r="M634" s="146"/>
      <c r="N634" s="146"/>
      <c r="O634" s="146"/>
      <c r="P634" s="146"/>
      <c r="Q634" s="146"/>
      <c r="R634" s="146"/>
      <c r="S634" s="146"/>
      <c r="T634" s="146"/>
      <c r="U634" s="146"/>
      <c r="V634" s="146"/>
    </row>
    <row r="635" spans="13:22">
      <c r="M635" s="146"/>
      <c r="N635" s="146"/>
      <c r="O635" s="146"/>
      <c r="P635" s="146"/>
      <c r="Q635" s="146"/>
      <c r="R635" s="146"/>
      <c r="S635" s="146"/>
      <c r="T635" s="146"/>
      <c r="U635" s="146"/>
      <c r="V635" s="146"/>
    </row>
    <row r="636" spans="13:22">
      <c r="M636" s="146"/>
      <c r="N636" s="146"/>
      <c r="O636" s="146"/>
      <c r="P636" s="146"/>
      <c r="Q636" s="146"/>
      <c r="R636" s="146"/>
      <c r="S636" s="146"/>
      <c r="T636" s="146"/>
      <c r="U636" s="146"/>
      <c r="V636" s="146"/>
    </row>
    <row r="637" spans="13:22">
      <c r="M637" s="146"/>
      <c r="N637" s="146"/>
      <c r="O637" s="146"/>
      <c r="P637" s="146"/>
      <c r="Q637" s="146"/>
      <c r="R637" s="146"/>
      <c r="S637" s="146"/>
      <c r="T637" s="146"/>
      <c r="U637" s="146"/>
      <c r="V637" s="146"/>
    </row>
    <row r="638" spans="13:22">
      <c r="M638" s="146"/>
      <c r="N638" s="146"/>
      <c r="O638" s="146"/>
      <c r="P638" s="146"/>
      <c r="Q638" s="146"/>
      <c r="R638" s="146"/>
      <c r="S638" s="146"/>
      <c r="T638" s="146"/>
      <c r="U638" s="146"/>
      <c r="V638" s="146"/>
    </row>
    <row r="639" spans="13:22">
      <c r="M639" s="146"/>
      <c r="N639" s="146"/>
      <c r="O639" s="146"/>
      <c r="P639" s="146"/>
      <c r="Q639" s="146"/>
      <c r="R639" s="146"/>
      <c r="S639" s="146"/>
      <c r="T639" s="146"/>
      <c r="U639" s="146"/>
      <c r="V639" s="146"/>
    </row>
    <row r="640" spans="13:22">
      <c r="M640" s="146"/>
      <c r="N640" s="146"/>
      <c r="O640" s="146"/>
      <c r="P640" s="146"/>
      <c r="Q640" s="146"/>
      <c r="R640" s="146"/>
      <c r="S640" s="146"/>
      <c r="T640" s="146"/>
      <c r="U640" s="146"/>
      <c r="V640" s="146"/>
    </row>
    <row r="641" spans="13:22">
      <c r="M641" s="146"/>
      <c r="N641" s="146"/>
      <c r="O641" s="146"/>
      <c r="P641" s="146"/>
      <c r="Q641" s="146"/>
      <c r="R641" s="146"/>
      <c r="S641" s="146"/>
      <c r="T641" s="146"/>
      <c r="U641" s="146"/>
      <c r="V641" s="146"/>
    </row>
    <row r="642" spans="13:22">
      <c r="M642" s="146"/>
      <c r="N642" s="146"/>
      <c r="O642" s="146"/>
      <c r="P642" s="146"/>
      <c r="Q642" s="146"/>
      <c r="R642" s="146"/>
      <c r="S642" s="146"/>
      <c r="T642" s="146"/>
      <c r="U642" s="146"/>
      <c r="V642" s="146"/>
    </row>
    <row r="643" spans="13:22">
      <c r="M643" s="146"/>
      <c r="N643" s="146"/>
      <c r="O643" s="146"/>
      <c r="P643" s="146"/>
      <c r="Q643" s="146"/>
      <c r="R643" s="146"/>
      <c r="S643" s="146"/>
      <c r="T643" s="146"/>
      <c r="U643" s="146"/>
      <c r="V643" s="146"/>
    </row>
    <row r="644" spans="13:22">
      <c r="M644" s="146"/>
      <c r="N644" s="146"/>
      <c r="O644" s="146"/>
      <c r="P644" s="146"/>
      <c r="Q644" s="146"/>
      <c r="R644" s="146"/>
      <c r="S644" s="146"/>
      <c r="T644" s="146"/>
      <c r="U644" s="146"/>
      <c r="V644" s="146"/>
    </row>
    <row r="645" spans="13:22">
      <c r="M645" s="146"/>
      <c r="N645" s="146"/>
      <c r="O645" s="146"/>
      <c r="P645" s="146"/>
      <c r="Q645" s="146"/>
      <c r="R645" s="146"/>
      <c r="S645" s="146"/>
      <c r="T645" s="146"/>
      <c r="U645" s="146"/>
      <c r="V645" s="146"/>
    </row>
    <row r="646" spans="13:22">
      <c r="M646" s="146"/>
      <c r="N646" s="146"/>
      <c r="O646" s="146"/>
      <c r="P646" s="146"/>
      <c r="Q646" s="146"/>
      <c r="R646" s="146"/>
      <c r="S646" s="146"/>
      <c r="T646" s="146"/>
      <c r="U646" s="146"/>
      <c r="V646" s="146"/>
    </row>
    <row r="647" spans="13:22">
      <c r="M647" s="146"/>
      <c r="N647" s="146"/>
      <c r="O647" s="146"/>
      <c r="P647" s="146"/>
      <c r="Q647" s="146"/>
      <c r="R647" s="146"/>
      <c r="S647" s="146"/>
      <c r="T647" s="146"/>
      <c r="U647" s="146"/>
      <c r="V647" s="146"/>
    </row>
    <row r="648" spans="13:22">
      <c r="M648" s="146"/>
      <c r="N648" s="146"/>
      <c r="O648" s="146"/>
      <c r="P648" s="146"/>
      <c r="Q648" s="146"/>
      <c r="R648" s="146"/>
      <c r="S648" s="146"/>
      <c r="T648" s="146"/>
      <c r="U648" s="146"/>
      <c r="V648" s="146"/>
    </row>
    <row r="649" spans="13:22">
      <c r="M649" s="146"/>
      <c r="N649" s="146"/>
      <c r="O649" s="146"/>
      <c r="P649" s="146"/>
      <c r="Q649" s="146"/>
      <c r="R649" s="146"/>
      <c r="S649" s="146"/>
      <c r="T649" s="146"/>
      <c r="U649" s="146"/>
      <c r="V649" s="146"/>
    </row>
    <row r="650" spans="13:22">
      <c r="M650" s="146"/>
      <c r="N650" s="146"/>
      <c r="O650" s="146"/>
      <c r="P650" s="146"/>
      <c r="Q650" s="146"/>
      <c r="R650" s="146"/>
      <c r="S650" s="146"/>
      <c r="T650" s="146"/>
      <c r="U650" s="146"/>
      <c r="V650" s="146"/>
    </row>
    <row r="651" spans="13:22">
      <c r="M651" s="146"/>
      <c r="N651" s="146"/>
      <c r="O651" s="146"/>
      <c r="P651" s="146"/>
      <c r="Q651" s="146"/>
      <c r="R651" s="146"/>
      <c r="S651" s="146"/>
      <c r="T651" s="146"/>
      <c r="U651" s="146"/>
      <c r="V651" s="146"/>
    </row>
    <row r="652" spans="13:22">
      <c r="M652" s="146"/>
      <c r="N652" s="146"/>
      <c r="O652" s="146"/>
      <c r="P652" s="146"/>
      <c r="Q652" s="146"/>
      <c r="R652" s="146"/>
      <c r="S652" s="146"/>
      <c r="T652" s="146"/>
      <c r="U652" s="146"/>
      <c r="V652" s="146"/>
    </row>
    <row r="653" spans="13:22">
      <c r="M653" s="146"/>
      <c r="N653" s="146"/>
      <c r="O653" s="146"/>
      <c r="P653" s="146"/>
      <c r="Q653" s="146"/>
      <c r="R653" s="146"/>
      <c r="S653" s="146"/>
      <c r="T653" s="146"/>
      <c r="U653" s="146"/>
      <c r="V653" s="146"/>
    </row>
    <row r="654" spans="13:22">
      <c r="M654" s="146"/>
      <c r="N654" s="146"/>
      <c r="O654" s="146"/>
      <c r="P654" s="146"/>
      <c r="Q654" s="146"/>
      <c r="R654" s="146"/>
      <c r="S654" s="146"/>
      <c r="T654" s="146"/>
      <c r="U654" s="146"/>
      <c r="V654" s="146"/>
    </row>
    <row r="655" spans="13:22">
      <c r="M655" s="146"/>
      <c r="N655" s="146"/>
      <c r="O655" s="146"/>
      <c r="P655" s="146"/>
      <c r="Q655" s="146"/>
      <c r="R655" s="146"/>
      <c r="S655" s="146"/>
      <c r="T655" s="146"/>
      <c r="U655" s="146"/>
      <c r="V655" s="146"/>
    </row>
    <row r="656" spans="13:22">
      <c r="M656" s="146"/>
      <c r="N656" s="146"/>
      <c r="O656" s="146"/>
      <c r="P656" s="146"/>
      <c r="Q656" s="146"/>
      <c r="R656" s="146"/>
      <c r="S656" s="146"/>
      <c r="T656" s="146"/>
      <c r="U656" s="146"/>
      <c r="V656" s="146"/>
    </row>
    <row r="657" spans="13:22">
      <c r="M657" s="146"/>
      <c r="N657" s="146"/>
      <c r="O657" s="146"/>
      <c r="P657" s="146"/>
      <c r="Q657" s="146"/>
      <c r="R657" s="146"/>
      <c r="S657" s="146"/>
      <c r="T657" s="146"/>
      <c r="U657" s="146"/>
      <c r="V657" s="146"/>
    </row>
    <row r="658" spans="13:22">
      <c r="M658" s="146"/>
      <c r="N658" s="146"/>
      <c r="O658" s="146"/>
      <c r="P658" s="146"/>
      <c r="Q658" s="146"/>
      <c r="R658" s="146"/>
      <c r="S658" s="146"/>
      <c r="T658" s="146"/>
      <c r="U658" s="146"/>
      <c r="V658" s="146"/>
    </row>
    <row r="659" spans="13:22">
      <c r="M659" s="146"/>
      <c r="N659" s="146"/>
      <c r="O659" s="146"/>
      <c r="P659" s="146"/>
      <c r="Q659" s="146"/>
      <c r="R659" s="146"/>
      <c r="S659" s="146"/>
      <c r="T659" s="146"/>
      <c r="U659" s="146"/>
      <c r="V659" s="146"/>
    </row>
    <row r="660" spans="13:22">
      <c r="M660" s="146"/>
      <c r="N660" s="146"/>
      <c r="O660" s="146"/>
      <c r="P660" s="146"/>
      <c r="Q660" s="146"/>
      <c r="R660" s="146"/>
      <c r="S660" s="146"/>
      <c r="T660" s="146"/>
      <c r="U660" s="146"/>
      <c r="V660" s="146"/>
    </row>
    <row r="661" spans="13:22">
      <c r="M661" s="146"/>
      <c r="N661" s="146"/>
      <c r="O661" s="146"/>
      <c r="P661" s="146"/>
      <c r="Q661" s="146"/>
      <c r="R661" s="146"/>
      <c r="S661" s="146"/>
      <c r="T661" s="146"/>
      <c r="U661" s="146"/>
      <c r="V661" s="146"/>
    </row>
    <row r="662" spans="13:22">
      <c r="M662" s="146"/>
      <c r="N662" s="146"/>
      <c r="O662" s="146"/>
      <c r="P662" s="146"/>
      <c r="Q662" s="146"/>
      <c r="R662" s="146"/>
      <c r="S662" s="146"/>
      <c r="T662" s="146"/>
      <c r="U662" s="146"/>
      <c r="V662" s="146"/>
    </row>
    <row r="663" spans="13:22">
      <c r="M663" s="146"/>
      <c r="N663" s="146"/>
      <c r="O663" s="146"/>
      <c r="P663" s="146"/>
      <c r="Q663" s="146"/>
      <c r="R663" s="146"/>
      <c r="S663" s="146"/>
      <c r="T663" s="146"/>
      <c r="U663" s="146"/>
      <c r="V663" s="146"/>
    </row>
    <row r="664" spans="13:22">
      <c r="M664" s="146"/>
      <c r="N664" s="146"/>
      <c r="O664" s="146"/>
      <c r="P664" s="146"/>
      <c r="Q664" s="146"/>
      <c r="R664" s="146"/>
      <c r="S664" s="146"/>
      <c r="T664" s="146"/>
      <c r="U664" s="146"/>
      <c r="V664" s="146"/>
    </row>
    <row r="665" spans="13:22">
      <c r="M665" s="146"/>
      <c r="N665" s="146"/>
      <c r="O665" s="146"/>
      <c r="P665" s="146"/>
      <c r="Q665" s="146"/>
      <c r="R665" s="146"/>
      <c r="S665" s="146"/>
      <c r="T665" s="146"/>
      <c r="U665" s="146"/>
      <c r="V665" s="146"/>
    </row>
    <row r="666" spans="13:22">
      <c r="M666" s="146"/>
      <c r="N666" s="146"/>
      <c r="O666" s="146"/>
      <c r="P666" s="146"/>
      <c r="Q666" s="146"/>
      <c r="R666" s="146"/>
      <c r="S666" s="146"/>
      <c r="T666" s="146"/>
      <c r="U666" s="146"/>
      <c r="V666" s="146"/>
    </row>
    <row r="667" spans="13:22">
      <c r="M667" s="146"/>
      <c r="N667" s="146"/>
      <c r="O667" s="146"/>
      <c r="P667" s="146"/>
      <c r="Q667" s="146"/>
      <c r="R667" s="146"/>
      <c r="S667" s="146"/>
      <c r="T667" s="146"/>
      <c r="U667" s="146"/>
      <c r="V667" s="146"/>
    </row>
    <row r="668" spans="13:22">
      <c r="M668" s="146"/>
      <c r="N668" s="146"/>
      <c r="O668" s="146"/>
      <c r="P668" s="146"/>
      <c r="Q668" s="146"/>
      <c r="R668" s="146"/>
      <c r="S668" s="146"/>
      <c r="T668" s="146"/>
      <c r="U668" s="146"/>
      <c r="V668" s="146"/>
    </row>
    <row r="669" spans="13:22">
      <c r="M669" s="146"/>
      <c r="N669" s="146"/>
      <c r="O669" s="146"/>
      <c r="P669" s="146"/>
      <c r="Q669" s="146"/>
      <c r="R669" s="146"/>
      <c r="S669" s="146"/>
      <c r="T669" s="146"/>
      <c r="U669" s="146"/>
      <c r="V669" s="146"/>
    </row>
    <row r="670" spans="13:22">
      <c r="M670" s="146"/>
      <c r="N670" s="146"/>
      <c r="O670" s="146"/>
      <c r="P670" s="146"/>
      <c r="Q670" s="146"/>
      <c r="R670" s="146"/>
      <c r="S670" s="146"/>
      <c r="T670" s="146"/>
      <c r="U670" s="146"/>
      <c r="V670" s="146"/>
    </row>
    <row r="671" spans="13:22">
      <c r="M671" s="146"/>
      <c r="N671" s="146"/>
      <c r="O671" s="146"/>
      <c r="P671" s="146"/>
      <c r="Q671" s="146"/>
      <c r="R671" s="146"/>
      <c r="S671" s="146"/>
      <c r="T671" s="146"/>
      <c r="U671" s="146"/>
      <c r="V671" s="146"/>
    </row>
    <row r="672" spans="13:22">
      <c r="M672" s="146"/>
      <c r="N672" s="146"/>
      <c r="O672" s="146"/>
      <c r="P672" s="146"/>
      <c r="Q672" s="146"/>
      <c r="R672" s="146"/>
      <c r="S672" s="146"/>
      <c r="T672" s="146"/>
      <c r="U672" s="146"/>
      <c r="V672" s="146"/>
    </row>
    <row r="673" spans="13:22">
      <c r="M673" s="146"/>
      <c r="N673" s="146"/>
      <c r="O673" s="146"/>
      <c r="P673" s="146"/>
      <c r="Q673" s="146"/>
      <c r="R673" s="146"/>
      <c r="S673" s="146"/>
      <c r="T673" s="146"/>
      <c r="U673" s="146"/>
      <c r="V673" s="146"/>
    </row>
    <row r="674" spans="13:22">
      <c r="M674" s="146"/>
      <c r="N674" s="146"/>
      <c r="O674" s="146"/>
      <c r="P674" s="146"/>
      <c r="Q674" s="146"/>
      <c r="R674" s="146"/>
      <c r="S674" s="146"/>
      <c r="T674" s="146"/>
      <c r="U674" s="146"/>
      <c r="V674" s="146"/>
    </row>
    <row r="675" spans="13:22">
      <c r="M675" s="146"/>
      <c r="N675" s="146"/>
      <c r="O675" s="146"/>
      <c r="P675" s="146"/>
      <c r="Q675" s="146"/>
      <c r="R675" s="146"/>
      <c r="S675" s="146"/>
      <c r="T675" s="146"/>
      <c r="U675" s="146"/>
      <c r="V675" s="146"/>
    </row>
    <row r="676" spans="13:22">
      <c r="M676" s="146"/>
      <c r="N676" s="146"/>
      <c r="O676" s="146"/>
      <c r="P676" s="146"/>
      <c r="Q676" s="146"/>
      <c r="R676" s="146"/>
      <c r="S676" s="146"/>
      <c r="T676" s="146"/>
      <c r="U676" s="146"/>
      <c r="V676" s="146"/>
    </row>
    <row r="677" spans="13:22">
      <c r="M677" s="146"/>
      <c r="N677" s="146"/>
      <c r="O677" s="146"/>
      <c r="P677" s="146"/>
      <c r="Q677" s="146"/>
      <c r="R677" s="146"/>
      <c r="S677" s="146"/>
      <c r="T677" s="146"/>
      <c r="U677" s="146"/>
      <c r="V677" s="146"/>
    </row>
    <row r="678" spans="13:22">
      <c r="M678" s="146"/>
      <c r="N678" s="146"/>
      <c r="O678" s="146"/>
      <c r="P678" s="146"/>
      <c r="Q678" s="146"/>
      <c r="R678" s="146"/>
      <c r="S678" s="146"/>
      <c r="T678" s="146"/>
      <c r="U678" s="146"/>
      <c r="V678" s="146"/>
    </row>
    <row r="679" spans="13:22">
      <c r="M679" s="146"/>
      <c r="N679" s="146"/>
      <c r="O679" s="146"/>
      <c r="P679" s="146"/>
      <c r="Q679" s="146"/>
      <c r="R679" s="146"/>
      <c r="S679" s="146"/>
      <c r="T679" s="146"/>
      <c r="U679" s="146"/>
      <c r="V679" s="146"/>
    </row>
    <row r="680" spans="13:22">
      <c r="M680" s="146"/>
      <c r="N680" s="146"/>
      <c r="O680" s="146"/>
      <c r="P680" s="146"/>
      <c r="Q680" s="146"/>
      <c r="R680" s="146"/>
      <c r="S680" s="146"/>
      <c r="T680" s="146"/>
      <c r="U680" s="146"/>
      <c r="V680" s="146"/>
    </row>
    <row r="681" spans="13:22">
      <c r="M681" s="146"/>
      <c r="N681" s="146"/>
      <c r="O681" s="146"/>
      <c r="P681" s="146"/>
      <c r="Q681" s="146"/>
      <c r="R681" s="146"/>
      <c r="S681" s="146"/>
      <c r="T681" s="146"/>
      <c r="U681" s="146"/>
      <c r="V681" s="146"/>
    </row>
    <row r="682" spans="13:22">
      <c r="M682" s="146"/>
      <c r="N682" s="146"/>
      <c r="O682" s="146"/>
      <c r="P682" s="146"/>
      <c r="Q682" s="146"/>
      <c r="R682" s="146"/>
      <c r="S682" s="146"/>
      <c r="T682" s="146"/>
      <c r="U682" s="146"/>
      <c r="V682" s="146"/>
    </row>
    <row r="683" spans="13:22">
      <c r="M683" s="146"/>
      <c r="N683" s="146"/>
      <c r="O683" s="146"/>
      <c r="P683" s="146"/>
      <c r="Q683" s="146"/>
      <c r="R683" s="146"/>
      <c r="S683" s="146"/>
      <c r="T683" s="146"/>
      <c r="U683" s="146"/>
      <c r="V683" s="146"/>
    </row>
    <row r="684" spans="13:22">
      <c r="M684" s="146"/>
      <c r="N684" s="146"/>
      <c r="O684" s="146"/>
      <c r="P684" s="146"/>
      <c r="Q684" s="146"/>
      <c r="R684" s="146"/>
      <c r="S684" s="146"/>
      <c r="T684" s="146"/>
      <c r="U684" s="146"/>
      <c r="V684" s="146"/>
    </row>
    <row r="685" spans="13:22">
      <c r="M685" s="146"/>
      <c r="N685" s="146"/>
      <c r="O685" s="146"/>
      <c r="P685" s="146"/>
      <c r="Q685" s="146"/>
      <c r="R685" s="146"/>
      <c r="S685" s="146"/>
      <c r="T685" s="146"/>
      <c r="U685" s="146"/>
      <c r="V685" s="146"/>
    </row>
    <row r="686" spans="13:22">
      <c r="M686" s="146"/>
      <c r="N686" s="146"/>
      <c r="O686" s="146"/>
      <c r="P686" s="146"/>
      <c r="Q686" s="146"/>
      <c r="R686" s="146"/>
      <c r="S686" s="146"/>
      <c r="T686" s="146"/>
      <c r="U686" s="146"/>
      <c r="V686" s="146"/>
    </row>
    <row r="687" spans="13:22">
      <c r="M687" s="146"/>
      <c r="N687" s="146"/>
      <c r="O687" s="146"/>
      <c r="P687" s="146"/>
      <c r="Q687" s="146"/>
      <c r="R687" s="146"/>
      <c r="S687" s="146"/>
      <c r="T687" s="146"/>
      <c r="U687" s="146"/>
      <c r="V687" s="146"/>
    </row>
    <row r="688" spans="13:22">
      <c r="M688" s="146"/>
      <c r="N688" s="146"/>
      <c r="O688" s="146"/>
      <c r="P688" s="146"/>
      <c r="Q688" s="146"/>
      <c r="R688" s="146"/>
      <c r="S688" s="146"/>
      <c r="T688" s="146"/>
      <c r="U688" s="146"/>
      <c r="V688" s="146"/>
    </row>
    <row r="689" spans="13:22">
      <c r="M689" s="146"/>
      <c r="N689" s="146"/>
      <c r="O689" s="146"/>
      <c r="P689" s="146"/>
      <c r="Q689" s="146"/>
      <c r="R689" s="146"/>
      <c r="S689" s="146"/>
      <c r="T689" s="146"/>
      <c r="U689" s="146"/>
      <c r="V689" s="146"/>
    </row>
    <row r="690" spans="13:22">
      <c r="M690" s="146"/>
      <c r="N690" s="146"/>
      <c r="O690" s="146"/>
      <c r="P690" s="146"/>
      <c r="Q690" s="146"/>
      <c r="R690" s="146"/>
      <c r="S690" s="146"/>
      <c r="T690" s="146"/>
      <c r="U690" s="146"/>
      <c r="V690" s="146"/>
    </row>
    <row r="691" spans="13:22">
      <c r="M691" s="146"/>
      <c r="N691" s="146"/>
      <c r="O691" s="146"/>
      <c r="P691" s="146"/>
      <c r="Q691" s="146"/>
      <c r="R691" s="146"/>
      <c r="S691" s="146"/>
      <c r="T691" s="146"/>
      <c r="U691" s="146"/>
      <c r="V691" s="146"/>
    </row>
    <row r="692" spans="13:22">
      <c r="M692" s="146"/>
      <c r="N692" s="146"/>
      <c r="O692" s="146"/>
      <c r="P692" s="146"/>
      <c r="Q692" s="146"/>
      <c r="R692" s="146"/>
      <c r="S692" s="146"/>
      <c r="T692" s="146"/>
      <c r="U692" s="146"/>
      <c r="V692" s="146"/>
    </row>
    <row r="693" spans="13:22">
      <c r="M693" s="146"/>
      <c r="N693" s="146"/>
      <c r="O693" s="146"/>
      <c r="P693" s="146"/>
      <c r="Q693" s="146"/>
      <c r="R693" s="146"/>
      <c r="S693" s="146"/>
      <c r="T693" s="146"/>
      <c r="U693" s="146"/>
      <c r="V693" s="146"/>
    </row>
    <row r="694" spans="13:22">
      <c r="M694" s="146"/>
      <c r="N694" s="146"/>
      <c r="O694" s="146"/>
      <c r="P694" s="146"/>
      <c r="Q694" s="146"/>
      <c r="R694" s="146"/>
      <c r="S694" s="146"/>
      <c r="T694" s="146"/>
      <c r="U694" s="146"/>
      <c r="V694" s="146"/>
    </row>
    <row r="695" spans="13:22">
      <c r="M695" s="146"/>
      <c r="N695" s="146"/>
      <c r="O695" s="146"/>
      <c r="P695" s="146"/>
      <c r="Q695" s="146"/>
      <c r="R695" s="146"/>
      <c r="S695" s="146"/>
      <c r="T695" s="146"/>
      <c r="U695" s="146"/>
      <c r="V695" s="146"/>
    </row>
    <row r="696" spans="13:22">
      <c r="M696" s="146"/>
      <c r="N696" s="146"/>
      <c r="O696" s="146"/>
      <c r="P696" s="146"/>
      <c r="Q696" s="146"/>
      <c r="R696" s="146"/>
      <c r="S696" s="146"/>
      <c r="T696" s="146"/>
      <c r="U696" s="146"/>
      <c r="V696" s="146"/>
    </row>
    <row r="697" spans="13:22">
      <c r="M697" s="146"/>
      <c r="N697" s="146"/>
      <c r="O697" s="146"/>
      <c r="P697" s="146"/>
      <c r="Q697" s="146"/>
      <c r="R697" s="146"/>
      <c r="S697" s="146"/>
      <c r="T697" s="146"/>
      <c r="U697" s="146"/>
      <c r="V697" s="146"/>
    </row>
    <row r="698" spans="13:22">
      <c r="M698" s="146"/>
      <c r="N698" s="146"/>
      <c r="O698" s="146"/>
      <c r="P698" s="146"/>
      <c r="Q698" s="146"/>
      <c r="R698" s="146"/>
      <c r="S698" s="146"/>
      <c r="T698" s="146"/>
      <c r="U698" s="146"/>
      <c r="V698" s="146"/>
    </row>
    <row r="699" spans="13:22">
      <c r="M699" s="146"/>
      <c r="N699" s="146"/>
      <c r="O699" s="146"/>
      <c r="P699" s="146"/>
      <c r="Q699" s="146"/>
      <c r="R699" s="146"/>
      <c r="S699" s="146"/>
      <c r="T699" s="146"/>
      <c r="U699" s="146"/>
      <c r="V699" s="146"/>
    </row>
    <row r="700" spans="13:22">
      <c r="M700" s="146"/>
      <c r="N700" s="146"/>
      <c r="O700" s="146"/>
      <c r="P700" s="146"/>
      <c r="Q700" s="146"/>
      <c r="R700" s="146"/>
      <c r="S700" s="146"/>
      <c r="T700" s="146"/>
      <c r="U700" s="146"/>
      <c r="V700" s="146"/>
    </row>
    <row r="701" spans="13:22">
      <c r="M701" s="146"/>
      <c r="N701" s="146"/>
      <c r="O701" s="146"/>
      <c r="P701" s="146"/>
      <c r="Q701" s="146"/>
      <c r="R701" s="146"/>
      <c r="S701" s="146"/>
      <c r="T701" s="146"/>
      <c r="U701" s="146"/>
      <c r="V701" s="146"/>
    </row>
    <row r="702" spans="13:22">
      <c r="M702" s="146"/>
      <c r="N702" s="146"/>
      <c r="O702" s="146"/>
      <c r="P702" s="146"/>
      <c r="Q702" s="146"/>
      <c r="R702" s="146"/>
      <c r="S702" s="146"/>
      <c r="T702" s="146"/>
      <c r="U702" s="146"/>
      <c r="V702" s="146"/>
    </row>
    <row r="703" spans="13:22">
      <c r="M703" s="146"/>
      <c r="N703" s="146"/>
      <c r="O703" s="146"/>
      <c r="P703" s="146"/>
      <c r="Q703" s="146"/>
      <c r="R703" s="146"/>
      <c r="S703" s="146"/>
      <c r="T703" s="146"/>
      <c r="U703" s="146"/>
      <c r="V703" s="146"/>
    </row>
    <row r="704" spans="13:22">
      <c r="M704" s="146"/>
      <c r="N704" s="146"/>
      <c r="O704" s="146"/>
      <c r="P704" s="146"/>
      <c r="Q704" s="146"/>
      <c r="R704" s="146"/>
      <c r="S704" s="146"/>
      <c r="T704" s="146"/>
      <c r="U704" s="146"/>
      <c r="V704" s="146"/>
    </row>
    <row r="705" spans="13:22">
      <c r="M705" s="146"/>
      <c r="N705" s="146"/>
      <c r="O705" s="146"/>
      <c r="P705" s="146"/>
      <c r="Q705" s="146"/>
      <c r="R705" s="146"/>
      <c r="S705" s="146"/>
      <c r="T705" s="146"/>
      <c r="U705" s="146"/>
      <c r="V705" s="146"/>
    </row>
    <row r="706" spans="13:22">
      <c r="M706" s="146"/>
      <c r="N706" s="146"/>
      <c r="O706" s="146"/>
      <c r="P706" s="146"/>
      <c r="Q706" s="146"/>
      <c r="R706" s="146"/>
      <c r="S706" s="146"/>
      <c r="T706" s="146"/>
      <c r="U706" s="146"/>
      <c r="V706" s="146"/>
    </row>
    <row r="707" spans="13:22">
      <c r="M707" s="146"/>
      <c r="N707" s="146"/>
      <c r="O707" s="146"/>
      <c r="P707" s="146"/>
      <c r="Q707" s="146"/>
      <c r="R707" s="146"/>
      <c r="S707" s="146"/>
      <c r="T707" s="146"/>
      <c r="U707" s="146"/>
      <c r="V707" s="146"/>
    </row>
    <row r="708" spans="13:22">
      <c r="M708" s="146"/>
      <c r="N708" s="146"/>
      <c r="O708" s="146"/>
      <c r="P708" s="146"/>
      <c r="Q708" s="146"/>
      <c r="R708" s="146"/>
      <c r="S708" s="146"/>
      <c r="T708" s="146"/>
      <c r="U708" s="146"/>
      <c r="V708" s="146"/>
    </row>
    <row r="709" spans="13:22">
      <c r="M709" s="146"/>
      <c r="N709" s="146"/>
      <c r="O709" s="146"/>
      <c r="P709" s="146"/>
      <c r="Q709" s="146"/>
      <c r="R709" s="146"/>
      <c r="S709" s="146"/>
      <c r="T709" s="146"/>
      <c r="U709" s="146"/>
      <c r="V709" s="146"/>
    </row>
    <row r="710" spans="13:22">
      <c r="M710" s="146"/>
      <c r="N710" s="146"/>
      <c r="O710" s="146"/>
      <c r="P710" s="146"/>
      <c r="Q710" s="146"/>
      <c r="R710" s="146"/>
      <c r="S710" s="146"/>
      <c r="T710" s="146"/>
      <c r="U710" s="146"/>
      <c r="V710" s="146"/>
    </row>
    <row r="711" spans="13:22">
      <c r="M711" s="146"/>
      <c r="N711" s="146"/>
      <c r="O711" s="146"/>
      <c r="P711" s="146"/>
      <c r="Q711" s="146"/>
      <c r="R711" s="146"/>
      <c r="S711" s="146"/>
      <c r="T711" s="146"/>
      <c r="U711" s="146"/>
      <c r="V711" s="146"/>
    </row>
    <row r="712" spans="13:22">
      <c r="M712" s="146"/>
      <c r="N712" s="146"/>
      <c r="O712" s="146"/>
      <c r="P712" s="146"/>
      <c r="Q712" s="146"/>
      <c r="R712" s="146"/>
      <c r="S712" s="146"/>
      <c r="T712" s="146"/>
      <c r="U712" s="146"/>
      <c r="V712" s="146"/>
    </row>
    <row r="713" spans="13:22">
      <c r="M713" s="146"/>
      <c r="N713" s="146"/>
      <c r="O713" s="146"/>
      <c r="P713" s="146"/>
      <c r="Q713" s="146"/>
      <c r="R713" s="146"/>
      <c r="S713" s="146"/>
      <c r="T713" s="146"/>
      <c r="U713" s="146"/>
      <c r="V713" s="146"/>
    </row>
    <row r="714" spans="13:22">
      <c r="M714" s="146"/>
      <c r="N714" s="146"/>
      <c r="O714" s="146"/>
      <c r="P714" s="146"/>
      <c r="Q714" s="146"/>
      <c r="R714" s="146"/>
      <c r="S714" s="146"/>
      <c r="T714" s="146"/>
      <c r="U714" s="146"/>
      <c r="V714" s="146"/>
    </row>
    <row r="715" spans="13:22">
      <c r="M715" s="146"/>
      <c r="N715" s="146"/>
      <c r="O715" s="146"/>
      <c r="P715" s="146"/>
      <c r="Q715" s="146"/>
      <c r="R715" s="146"/>
      <c r="S715" s="146"/>
      <c r="T715" s="146"/>
      <c r="U715" s="146"/>
      <c r="V715" s="146"/>
    </row>
    <row r="716" spans="13:22">
      <c r="M716" s="146"/>
      <c r="N716" s="146"/>
      <c r="O716" s="146"/>
      <c r="P716" s="146"/>
      <c r="Q716" s="146"/>
      <c r="R716" s="146"/>
      <c r="S716" s="146"/>
      <c r="T716" s="146"/>
      <c r="U716" s="146"/>
      <c r="V716" s="146"/>
    </row>
    <row r="717" spans="13:22">
      <c r="M717" s="146"/>
      <c r="N717" s="146"/>
      <c r="O717" s="146"/>
      <c r="P717" s="146"/>
      <c r="Q717" s="146"/>
      <c r="R717" s="146"/>
      <c r="S717" s="146"/>
      <c r="T717" s="146"/>
      <c r="U717" s="146"/>
      <c r="V717" s="146"/>
    </row>
    <row r="718" spans="13:22">
      <c r="M718" s="146"/>
      <c r="N718" s="146"/>
      <c r="O718" s="146"/>
      <c r="P718" s="146"/>
      <c r="Q718" s="146"/>
      <c r="R718" s="146"/>
      <c r="S718" s="146"/>
      <c r="T718" s="146"/>
      <c r="U718" s="146"/>
      <c r="V718" s="146"/>
    </row>
    <row r="719" spans="13:22">
      <c r="M719" s="146"/>
      <c r="N719" s="146"/>
      <c r="O719" s="146"/>
      <c r="P719" s="146"/>
      <c r="Q719" s="146"/>
      <c r="R719" s="146"/>
      <c r="S719" s="146"/>
      <c r="T719" s="146"/>
      <c r="U719" s="146"/>
      <c r="V719" s="146"/>
    </row>
    <row r="720" spans="13:22">
      <c r="M720" s="146"/>
      <c r="N720" s="146"/>
      <c r="O720" s="146"/>
      <c r="P720" s="146"/>
      <c r="Q720" s="146"/>
      <c r="R720" s="146"/>
      <c r="S720" s="146"/>
      <c r="T720" s="146"/>
      <c r="U720" s="146"/>
      <c r="V720" s="146"/>
    </row>
    <row r="721" spans="13:22">
      <c r="M721" s="146"/>
      <c r="N721" s="146"/>
      <c r="O721" s="146"/>
      <c r="P721" s="146"/>
      <c r="Q721" s="146"/>
      <c r="R721" s="146"/>
      <c r="S721" s="146"/>
      <c r="T721" s="146"/>
      <c r="U721" s="146"/>
      <c r="V721" s="146"/>
    </row>
    <row r="722" spans="13:22">
      <c r="M722" s="146"/>
      <c r="N722" s="146"/>
      <c r="O722" s="146"/>
      <c r="P722" s="146"/>
      <c r="Q722" s="146"/>
      <c r="R722" s="146"/>
      <c r="S722" s="146"/>
      <c r="T722" s="146"/>
      <c r="U722" s="146"/>
      <c r="V722" s="146"/>
    </row>
    <row r="723" spans="13:22">
      <c r="M723" s="146"/>
      <c r="N723" s="146"/>
      <c r="O723" s="146"/>
      <c r="P723" s="146"/>
      <c r="Q723" s="146"/>
      <c r="R723" s="146"/>
      <c r="S723" s="146"/>
      <c r="T723" s="146"/>
      <c r="U723" s="146"/>
      <c r="V723" s="146"/>
    </row>
    <row r="724" spans="13:22">
      <c r="M724" s="146"/>
      <c r="N724" s="146"/>
      <c r="O724" s="146"/>
      <c r="P724" s="146"/>
      <c r="Q724" s="146"/>
      <c r="R724" s="146"/>
      <c r="S724" s="146"/>
      <c r="T724" s="146"/>
      <c r="U724" s="146"/>
      <c r="V724" s="146"/>
    </row>
    <row r="725" spans="13:22">
      <c r="M725" s="146"/>
      <c r="N725" s="146"/>
      <c r="O725" s="146"/>
      <c r="P725" s="146"/>
      <c r="Q725" s="146"/>
      <c r="R725" s="146"/>
      <c r="S725" s="146"/>
      <c r="T725" s="146"/>
      <c r="U725" s="146"/>
      <c r="V725" s="146"/>
    </row>
    <row r="726" spans="13:22">
      <c r="M726" s="146"/>
      <c r="N726" s="146"/>
      <c r="O726" s="146"/>
      <c r="P726" s="146"/>
      <c r="Q726" s="146"/>
      <c r="R726" s="146"/>
      <c r="S726" s="146"/>
      <c r="T726" s="146"/>
      <c r="U726" s="146"/>
      <c r="V726" s="146"/>
    </row>
    <row r="727" spans="13:22">
      <c r="M727" s="146"/>
      <c r="N727" s="146"/>
      <c r="O727" s="146"/>
      <c r="P727" s="146"/>
      <c r="Q727" s="146"/>
      <c r="R727" s="146"/>
      <c r="S727" s="146"/>
      <c r="T727" s="146"/>
      <c r="U727" s="146"/>
      <c r="V727" s="146"/>
    </row>
    <row r="728" spans="13:22">
      <c r="M728" s="146"/>
      <c r="N728" s="146"/>
      <c r="O728" s="146"/>
      <c r="P728" s="146"/>
      <c r="Q728" s="146"/>
      <c r="R728" s="146"/>
      <c r="S728" s="146"/>
      <c r="T728" s="146"/>
      <c r="U728" s="146"/>
      <c r="V728" s="146"/>
    </row>
    <row r="729" spans="13:22">
      <c r="M729" s="146"/>
      <c r="N729" s="146"/>
      <c r="O729" s="146"/>
      <c r="P729" s="146"/>
      <c r="Q729" s="146"/>
      <c r="R729" s="146"/>
      <c r="S729" s="146"/>
      <c r="T729" s="146"/>
      <c r="U729" s="146"/>
      <c r="V729" s="146"/>
    </row>
    <row r="730" spans="13:22">
      <c r="M730" s="146"/>
      <c r="N730" s="146"/>
      <c r="O730" s="146"/>
      <c r="P730" s="146"/>
      <c r="Q730" s="146"/>
      <c r="R730" s="146"/>
      <c r="S730" s="146"/>
      <c r="T730" s="146"/>
      <c r="U730" s="146"/>
      <c r="V730" s="146"/>
    </row>
    <row r="731" spans="13:22">
      <c r="M731" s="146"/>
      <c r="N731" s="146"/>
      <c r="O731" s="146"/>
      <c r="P731" s="146"/>
      <c r="Q731" s="146"/>
      <c r="R731" s="146"/>
      <c r="S731" s="146"/>
      <c r="T731" s="146"/>
      <c r="U731" s="146"/>
      <c r="V731" s="146"/>
    </row>
    <row r="732" spans="13:22">
      <c r="M732" s="146"/>
      <c r="N732" s="146"/>
      <c r="O732" s="146"/>
      <c r="P732" s="146"/>
      <c r="Q732" s="146"/>
      <c r="R732" s="146"/>
      <c r="S732" s="146"/>
      <c r="T732" s="146"/>
      <c r="U732" s="146"/>
      <c r="V732" s="146"/>
    </row>
    <row r="733" spans="13:22">
      <c r="M733" s="146"/>
      <c r="N733" s="146"/>
      <c r="O733" s="146"/>
      <c r="P733" s="146"/>
      <c r="Q733" s="146"/>
      <c r="R733" s="146"/>
      <c r="S733" s="146"/>
      <c r="T733" s="146"/>
      <c r="U733" s="146"/>
      <c r="V733" s="146"/>
    </row>
    <row r="734" spans="13:22">
      <c r="M734" s="146"/>
      <c r="N734" s="146"/>
      <c r="O734" s="146"/>
      <c r="P734" s="146"/>
      <c r="Q734" s="146"/>
      <c r="R734" s="146"/>
      <c r="S734" s="146"/>
      <c r="T734" s="146"/>
      <c r="U734" s="146"/>
      <c r="V734" s="146"/>
    </row>
    <row r="735" spans="13:22">
      <c r="M735" s="146"/>
      <c r="N735" s="146"/>
      <c r="O735" s="146"/>
      <c r="P735" s="146"/>
      <c r="Q735" s="146"/>
      <c r="R735" s="146"/>
      <c r="S735" s="146"/>
      <c r="T735" s="146"/>
      <c r="U735" s="146"/>
      <c r="V735" s="146"/>
    </row>
    <row r="736" spans="13:22">
      <c r="M736" s="146"/>
      <c r="N736" s="146"/>
      <c r="O736" s="146"/>
      <c r="P736" s="146"/>
      <c r="Q736" s="146"/>
      <c r="R736" s="146"/>
      <c r="S736" s="146"/>
      <c r="T736" s="146"/>
      <c r="U736" s="146"/>
      <c r="V736" s="146"/>
    </row>
    <row r="737" spans="13:22">
      <c r="M737" s="146"/>
      <c r="N737" s="146"/>
      <c r="O737" s="146"/>
      <c r="P737" s="146"/>
      <c r="Q737" s="146"/>
      <c r="R737" s="146"/>
      <c r="S737" s="146"/>
      <c r="T737" s="146"/>
      <c r="U737" s="146"/>
      <c r="V737" s="146"/>
    </row>
    <row r="738" spans="13:22">
      <c r="M738" s="146"/>
      <c r="N738" s="146"/>
      <c r="O738" s="146"/>
      <c r="P738" s="146"/>
      <c r="Q738" s="146"/>
      <c r="R738" s="146"/>
      <c r="S738" s="146"/>
      <c r="T738" s="146"/>
      <c r="U738" s="146"/>
      <c r="V738" s="146"/>
    </row>
    <row r="739" spans="13:22">
      <c r="M739" s="146"/>
      <c r="N739" s="146"/>
      <c r="O739" s="146"/>
      <c r="P739" s="146"/>
      <c r="Q739" s="146"/>
      <c r="R739" s="146"/>
      <c r="S739" s="146"/>
      <c r="T739" s="146"/>
      <c r="U739" s="146"/>
      <c r="V739" s="146"/>
    </row>
    <row r="740" spans="13:22">
      <c r="M740" s="146"/>
      <c r="N740" s="146"/>
      <c r="O740" s="146"/>
      <c r="P740" s="146"/>
      <c r="Q740" s="146"/>
      <c r="R740" s="146"/>
      <c r="S740" s="146"/>
      <c r="T740" s="146"/>
      <c r="U740" s="146"/>
      <c r="V740" s="146"/>
    </row>
    <row r="741" spans="13:22">
      <c r="M741" s="146"/>
      <c r="N741" s="146"/>
      <c r="O741" s="146"/>
      <c r="P741" s="146"/>
      <c r="Q741" s="146"/>
      <c r="R741" s="146"/>
      <c r="S741" s="146"/>
      <c r="T741" s="146"/>
      <c r="U741" s="146"/>
      <c r="V741" s="146"/>
    </row>
    <row r="742" spans="13:22">
      <c r="M742" s="146"/>
      <c r="N742" s="146"/>
      <c r="O742" s="146"/>
      <c r="P742" s="146"/>
      <c r="Q742" s="146"/>
      <c r="R742" s="146"/>
      <c r="S742" s="146"/>
      <c r="T742" s="146"/>
      <c r="U742" s="146"/>
      <c r="V742" s="146"/>
    </row>
    <row r="743" spans="13:22">
      <c r="M743" s="146"/>
      <c r="N743" s="146"/>
      <c r="O743" s="146"/>
      <c r="P743" s="146"/>
      <c r="Q743" s="146"/>
      <c r="R743" s="146"/>
      <c r="S743" s="146"/>
      <c r="T743" s="146"/>
      <c r="U743" s="146"/>
      <c r="V743" s="146"/>
    </row>
    <row r="744" spans="13:22">
      <c r="M744" s="146"/>
      <c r="N744" s="146"/>
      <c r="O744" s="146"/>
      <c r="P744" s="146"/>
      <c r="Q744" s="146"/>
      <c r="R744" s="146"/>
      <c r="S744" s="146"/>
      <c r="T744" s="146"/>
      <c r="U744" s="146"/>
      <c r="V744" s="146"/>
    </row>
    <row r="745" spans="13:22">
      <c r="M745" s="146"/>
      <c r="N745" s="146"/>
      <c r="O745" s="146"/>
      <c r="P745" s="146"/>
      <c r="Q745" s="146"/>
      <c r="R745" s="146"/>
      <c r="S745" s="146"/>
      <c r="T745" s="146"/>
      <c r="U745" s="146"/>
      <c r="V745" s="146"/>
    </row>
    <row r="746" spans="13:22">
      <c r="M746" s="146"/>
      <c r="N746" s="146"/>
      <c r="O746" s="146"/>
      <c r="P746" s="146"/>
      <c r="Q746" s="146"/>
      <c r="R746" s="146"/>
      <c r="S746" s="146"/>
      <c r="T746" s="146"/>
      <c r="U746" s="146"/>
      <c r="V746" s="146"/>
    </row>
    <row r="747" spans="13:22">
      <c r="M747" s="146"/>
      <c r="N747" s="146"/>
      <c r="O747" s="146"/>
      <c r="P747" s="146"/>
      <c r="Q747" s="146"/>
      <c r="R747" s="146"/>
      <c r="S747" s="146"/>
      <c r="T747" s="146"/>
      <c r="U747" s="146"/>
      <c r="V747" s="146"/>
    </row>
    <row r="748" spans="13:22">
      <c r="M748" s="146"/>
      <c r="N748" s="146"/>
      <c r="O748" s="146"/>
      <c r="P748" s="146"/>
      <c r="Q748" s="146"/>
      <c r="R748" s="146"/>
      <c r="S748" s="146"/>
      <c r="T748" s="146"/>
      <c r="U748" s="146"/>
      <c r="V748" s="146"/>
    </row>
    <row r="749" spans="13:22">
      <c r="M749" s="146"/>
      <c r="N749" s="146"/>
      <c r="O749" s="146"/>
      <c r="P749" s="146"/>
      <c r="Q749" s="146"/>
      <c r="R749" s="146"/>
      <c r="S749" s="146"/>
      <c r="T749" s="146"/>
      <c r="U749" s="146"/>
      <c r="V749" s="146"/>
    </row>
    <row r="750" spans="13:22">
      <c r="M750" s="146"/>
      <c r="N750" s="146"/>
      <c r="O750" s="146"/>
      <c r="P750" s="146"/>
      <c r="Q750" s="146"/>
      <c r="R750" s="146"/>
      <c r="S750" s="146"/>
      <c r="T750" s="146"/>
      <c r="U750" s="146"/>
      <c r="V750" s="146"/>
    </row>
    <row r="751" spans="13:22">
      <c r="M751" s="146"/>
      <c r="N751" s="146"/>
      <c r="O751" s="146"/>
      <c r="P751" s="146"/>
      <c r="Q751" s="146"/>
      <c r="R751" s="146"/>
      <c r="S751" s="146"/>
      <c r="T751" s="146"/>
      <c r="U751" s="146"/>
      <c r="V751" s="146"/>
    </row>
    <row r="752" spans="13:22">
      <c r="M752" s="146"/>
      <c r="N752" s="146"/>
      <c r="O752" s="146"/>
      <c r="P752" s="146"/>
      <c r="Q752" s="146"/>
      <c r="R752" s="146"/>
      <c r="S752" s="146"/>
      <c r="T752" s="146"/>
      <c r="U752" s="146"/>
      <c r="V752" s="146"/>
    </row>
    <row r="753" spans="13:22">
      <c r="M753" s="146"/>
      <c r="N753" s="146"/>
      <c r="O753" s="146"/>
      <c r="P753" s="146"/>
      <c r="Q753" s="146"/>
      <c r="R753" s="146"/>
      <c r="S753" s="146"/>
      <c r="T753" s="146"/>
      <c r="U753" s="146"/>
      <c r="V753" s="146"/>
    </row>
    <row r="754" spans="13:22">
      <c r="M754" s="146"/>
      <c r="N754" s="146"/>
      <c r="O754" s="146"/>
      <c r="P754" s="146"/>
      <c r="Q754" s="146"/>
      <c r="R754" s="146"/>
      <c r="S754" s="146"/>
      <c r="T754" s="146"/>
      <c r="U754" s="146"/>
      <c r="V754" s="146"/>
    </row>
    <row r="755" spans="13:22">
      <c r="M755" s="146"/>
      <c r="N755" s="146"/>
      <c r="O755" s="146"/>
      <c r="P755" s="146"/>
      <c r="Q755" s="146"/>
      <c r="R755" s="146"/>
      <c r="S755" s="146"/>
      <c r="T755" s="146"/>
      <c r="U755" s="146"/>
      <c r="V755" s="146"/>
    </row>
    <row r="756" spans="13:22">
      <c r="M756" s="146"/>
      <c r="N756" s="146"/>
      <c r="O756" s="146"/>
      <c r="P756" s="146"/>
      <c r="Q756" s="146"/>
      <c r="R756" s="146"/>
      <c r="S756" s="146"/>
      <c r="T756" s="146"/>
      <c r="U756" s="146"/>
      <c r="V756" s="146"/>
    </row>
    <row r="757" spans="13:22">
      <c r="M757" s="146"/>
      <c r="N757" s="146"/>
      <c r="O757" s="146"/>
      <c r="P757" s="146"/>
      <c r="Q757" s="146"/>
      <c r="R757" s="146"/>
      <c r="S757" s="146"/>
      <c r="T757" s="146"/>
      <c r="U757" s="146"/>
      <c r="V757" s="146"/>
    </row>
    <row r="758" spans="13:22">
      <c r="M758" s="146"/>
      <c r="N758" s="146"/>
      <c r="O758" s="146"/>
      <c r="P758" s="146"/>
      <c r="Q758" s="146"/>
      <c r="R758" s="146"/>
      <c r="S758" s="146"/>
      <c r="T758" s="146"/>
      <c r="U758" s="146"/>
      <c r="V758" s="146"/>
    </row>
    <row r="759" spans="13:22">
      <c r="M759" s="146"/>
      <c r="N759" s="146"/>
      <c r="O759" s="146"/>
      <c r="P759" s="146"/>
      <c r="Q759" s="146"/>
      <c r="R759" s="146"/>
      <c r="S759" s="146"/>
      <c r="T759" s="146"/>
      <c r="U759" s="146"/>
      <c r="V759" s="146"/>
    </row>
    <row r="760" spans="13:22">
      <c r="M760" s="146"/>
      <c r="N760" s="146"/>
      <c r="O760" s="146"/>
      <c r="P760" s="146"/>
      <c r="Q760" s="146"/>
      <c r="R760" s="146"/>
      <c r="S760" s="146"/>
      <c r="T760" s="146"/>
      <c r="U760" s="146"/>
      <c r="V760" s="146"/>
    </row>
    <row r="761" spans="13:22">
      <c r="M761" s="146"/>
      <c r="N761" s="146"/>
      <c r="O761" s="146"/>
      <c r="P761" s="146"/>
      <c r="Q761" s="146"/>
      <c r="R761" s="146"/>
      <c r="S761" s="146"/>
      <c r="T761" s="146"/>
      <c r="U761" s="146"/>
      <c r="V761" s="146"/>
    </row>
    <row r="762" spans="13:22">
      <c r="M762" s="146"/>
      <c r="N762" s="146"/>
      <c r="O762" s="146"/>
      <c r="P762" s="146"/>
      <c r="Q762" s="146"/>
      <c r="R762" s="146"/>
      <c r="S762" s="146"/>
      <c r="T762" s="146"/>
      <c r="U762" s="146"/>
      <c r="V762" s="146"/>
    </row>
    <row r="763" spans="13:22">
      <c r="M763" s="146"/>
      <c r="N763" s="146"/>
      <c r="O763" s="146"/>
      <c r="P763" s="146"/>
      <c r="Q763" s="146"/>
      <c r="R763" s="146"/>
      <c r="S763" s="146"/>
      <c r="T763" s="146"/>
      <c r="U763" s="146"/>
      <c r="V763" s="146"/>
    </row>
    <row r="764" spans="13:22">
      <c r="M764" s="146"/>
      <c r="N764" s="146"/>
      <c r="O764" s="146"/>
      <c r="P764" s="146"/>
      <c r="Q764" s="146"/>
      <c r="R764" s="146"/>
      <c r="S764" s="146"/>
      <c r="T764" s="146"/>
      <c r="U764" s="146"/>
      <c r="V764" s="146"/>
    </row>
    <row r="765" spans="13:22">
      <c r="M765" s="146"/>
      <c r="N765" s="146"/>
      <c r="O765" s="146"/>
      <c r="P765" s="146"/>
      <c r="Q765" s="146"/>
      <c r="R765" s="146"/>
      <c r="S765" s="146"/>
      <c r="T765" s="146"/>
      <c r="U765" s="146"/>
      <c r="V765" s="146"/>
    </row>
    <row r="766" spans="13:22">
      <c r="M766" s="146"/>
      <c r="N766" s="146"/>
      <c r="O766" s="146"/>
      <c r="P766" s="146"/>
      <c r="Q766" s="146"/>
      <c r="R766" s="146"/>
      <c r="S766" s="146"/>
      <c r="T766" s="146"/>
      <c r="U766" s="146"/>
      <c r="V766" s="146"/>
    </row>
    <row r="767" spans="13:22">
      <c r="M767" s="146"/>
      <c r="N767" s="146"/>
      <c r="O767" s="146"/>
      <c r="P767" s="146"/>
      <c r="Q767" s="146"/>
      <c r="R767" s="146"/>
      <c r="S767" s="146"/>
      <c r="T767" s="146"/>
      <c r="U767" s="146"/>
      <c r="V767" s="146"/>
    </row>
    <row r="768" spans="13:22">
      <c r="M768" s="146"/>
      <c r="N768" s="146"/>
      <c r="O768" s="146"/>
      <c r="P768" s="146"/>
      <c r="Q768" s="146"/>
      <c r="R768" s="146"/>
      <c r="S768" s="146"/>
      <c r="T768" s="146"/>
      <c r="U768" s="146"/>
      <c r="V768" s="146"/>
    </row>
    <row r="769" spans="13:22">
      <c r="M769" s="146"/>
      <c r="N769" s="146"/>
      <c r="O769" s="146"/>
      <c r="P769" s="146"/>
      <c r="Q769" s="146"/>
      <c r="R769" s="146"/>
      <c r="S769" s="146"/>
      <c r="T769" s="146"/>
      <c r="U769" s="146"/>
      <c r="V769" s="146"/>
    </row>
    <row r="770" spans="13:22">
      <c r="M770" s="146"/>
      <c r="N770" s="146"/>
      <c r="O770" s="146"/>
      <c r="P770" s="146"/>
      <c r="Q770" s="146"/>
      <c r="R770" s="146"/>
      <c r="S770" s="146"/>
      <c r="T770" s="146"/>
      <c r="U770" s="146"/>
      <c r="V770" s="146"/>
    </row>
    <row r="771" spans="13:22">
      <c r="M771" s="146"/>
      <c r="N771" s="146"/>
      <c r="O771" s="146"/>
      <c r="P771" s="146"/>
      <c r="Q771" s="146"/>
      <c r="R771" s="146"/>
      <c r="S771" s="146"/>
      <c r="T771" s="146"/>
      <c r="U771" s="146"/>
      <c r="V771" s="146"/>
    </row>
    <row r="772" spans="13:22">
      <c r="M772" s="146"/>
      <c r="N772" s="146"/>
      <c r="O772" s="146"/>
      <c r="P772" s="146"/>
      <c r="Q772" s="146"/>
      <c r="R772" s="146"/>
      <c r="S772" s="146"/>
      <c r="T772" s="146"/>
      <c r="U772" s="146"/>
      <c r="V772" s="146"/>
    </row>
    <row r="773" spans="13:22">
      <c r="M773" s="146"/>
      <c r="N773" s="146"/>
      <c r="O773" s="146"/>
      <c r="P773" s="146"/>
      <c r="Q773" s="146"/>
      <c r="R773" s="146"/>
      <c r="S773" s="146"/>
      <c r="T773" s="146"/>
      <c r="U773" s="146"/>
      <c r="V773" s="146"/>
    </row>
    <row r="774" spans="13:22">
      <c r="M774" s="146"/>
      <c r="N774" s="146"/>
      <c r="O774" s="146"/>
      <c r="P774" s="146"/>
      <c r="Q774" s="146"/>
      <c r="R774" s="146"/>
      <c r="S774" s="146"/>
      <c r="T774" s="146"/>
      <c r="U774" s="146"/>
      <c r="V774" s="146"/>
    </row>
    <row r="775" spans="13:22">
      <c r="M775" s="146"/>
      <c r="N775" s="146"/>
      <c r="O775" s="146"/>
      <c r="P775" s="146"/>
      <c r="Q775" s="146"/>
      <c r="R775" s="146"/>
      <c r="S775" s="146"/>
      <c r="T775" s="146"/>
      <c r="U775" s="146"/>
      <c r="V775" s="146"/>
    </row>
    <row r="776" spans="13:22">
      <c r="M776" s="146"/>
      <c r="N776" s="146"/>
      <c r="O776" s="146"/>
      <c r="P776" s="146"/>
      <c r="Q776" s="146"/>
      <c r="R776" s="146"/>
      <c r="S776" s="146"/>
      <c r="T776" s="146"/>
      <c r="U776" s="146"/>
      <c r="V776" s="146"/>
    </row>
    <row r="777" spans="13:22">
      <c r="M777" s="146"/>
      <c r="N777" s="146"/>
      <c r="O777" s="146"/>
      <c r="P777" s="146"/>
      <c r="Q777" s="146"/>
      <c r="R777" s="146"/>
      <c r="S777" s="146"/>
      <c r="T777" s="146"/>
      <c r="U777" s="146"/>
      <c r="V777" s="146"/>
    </row>
    <row r="778" spans="13:22">
      <c r="M778" s="146"/>
      <c r="N778" s="146"/>
      <c r="O778" s="146"/>
      <c r="P778" s="146"/>
      <c r="Q778" s="146"/>
      <c r="R778" s="146"/>
      <c r="S778" s="146"/>
      <c r="T778" s="146"/>
      <c r="U778" s="146"/>
      <c r="V778" s="146"/>
    </row>
    <row r="779" spans="13:22">
      <c r="M779" s="146"/>
      <c r="N779" s="146"/>
      <c r="O779" s="146"/>
      <c r="P779" s="146"/>
      <c r="Q779" s="146"/>
      <c r="R779" s="146"/>
      <c r="S779" s="146"/>
      <c r="T779" s="146"/>
      <c r="U779" s="146"/>
      <c r="V779" s="146"/>
    </row>
    <row r="780" spans="13:22">
      <c r="M780" s="146"/>
      <c r="N780" s="146"/>
      <c r="O780" s="146"/>
      <c r="P780" s="146"/>
      <c r="Q780" s="146"/>
      <c r="R780" s="146"/>
      <c r="S780" s="146"/>
      <c r="T780" s="146"/>
      <c r="U780" s="146"/>
      <c r="V780" s="146"/>
    </row>
    <row r="781" spans="13:22">
      <c r="M781" s="146"/>
      <c r="N781" s="146"/>
      <c r="O781" s="146"/>
      <c r="P781" s="146"/>
      <c r="Q781" s="146"/>
      <c r="R781" s="146"/>
      <c r="S781" s="146"/>
      <c r="T781" s="146"/>
      <c r="U781" s="146"/>
      <c r="V781" s="146"/>
    </row>
    <row r="782" spans="13:22">
      <c r="M782" s="146"/>
      <c r="N782" s="146"/>
      <c r="O782" s="146"/>
      <c r="P782" s="146"/>
      <c r="Q782" s="146"/>
      <c r="R782" s="146"/>
      <c r="S782" s="146"/>
      <c r="T782" s="146"/>
      <c r="U782" s="146"/>
      <c r="V782" s="146"/>
    </row>
    <row r="783" spans="13:22">
      <c r="M783" s="146"/>
      <c r="N783" s="146"/>
      <c r="O783" s="146"/>
      <c r="P783" s="146"/>
      <c r="Q783" s="146"/>
      <c r="R783" s="146"/>
      <c r="S783" s="146"/>
      <c r="T783" s="146"/>
      <c r="U783" s="146"/>
      <c r="V783" s="146"/>
    </row>
    <row r="784" spans="13:22">
      <c r="M784" s="146"/>
      <c r="N784" s="146"/>
      <c r="O784" s="146"/>
      <c r="P784" s="146"/>
      <c r="Q784" s="146"/>
      <c r="R784" s="146"/>
      <c r="S784" s="146"/>
      <c r="T784" s="146"/>
      <c r="U784" s="146"/>
      <c r="V784" s="146"/>
    </row>
    <row r="785" spans="13:22">
      <c r="M785" s="146"/>
      <c r="N785" s="146"/>
      <c r="O785" s="146"/>
      <c r="P785" s="146"/>
      <c r="Q785" s="146"/>
      <c r="R785" s="146"/>
      <c r="S785" s="146"/>
      <c r="T785" s="146"/>
      <c r="U785" s="146"/>
      <c r="V785" s="146"/>
    </row>
    <row r="786" spans="13:22">
      <c r="M786" s="146"/>
      <c r="N786" s="146"/>
      <c r="O786" s="146"/>
      <c r="P786" s="146"/>
      <c r="Q786" s="146"/>
      <c r="R786" s="146"/>
      <c r="S786" s="146"/>
      <c r="T786" s="146"/>
      <c r="U786" s="146"/>
      <c r="V786" s="146"/>
    </row>
    <row r="787" spans="13:22">
      <c r="M787" s="146"/>
      <c r="N787" s="146"/>
      <c r="O787" s="146"/>
      <c r="P787" s="146"/>
      <c r="Q787" s="146"/>
      <c r="R787" s="146"/>
      <c r="S787" s="146"/>
      <c r="T787" s="146"/>
      <c r="U787" s="146"/>
      <c r="V787" s="146"/>
    </row>
    <row r="788" spans="13:22">
      <c r="M788" s="146"/>
      <c r="N788" s="146"/>
      <c r="O788" s="146"/>
      <c r="P788" s="146"/>
      <c r="Q788" s="146"/>
      <c r="R788" s="146"/>
      <c r="S788" s="146"/>
      <c r="T788" s="146"/>
      <c r="U788" s="146"/>
      <c r="V788" s="146"/>
    </row>
    <row r="789" spans="13:22">
      <c r="M789" s="146"/>
      <c r="N789" s="146"/>
      <c r="O789" s="146"/>
      <c r="P789" s="146"/>
      <c r="Q789" s="146"/>
      <c r="R789" s="146"/>
      <c r="S789" s="146"/>
      <c r="T789" s="146"/>
      <c r="U789" s="146"/>
      <c r="V789" s="146"/>
    </row>
    <row r="790" spans="13:22">
      <c r="M790" s="146"/>
      <c r="N790" s="146"/>
      <c r="O790" s="146"/>
      <c r="P790" s="146"/>
      <c r="Q790" s="146"/>
      <c r="R790" s="146"/>
      <c r="S790" s="146"/>
      <c r="T790" s="146"/>
      <c r="U790" s="146"/>
      <c r="V790" s="146"/>
    </row>
    <row r="791" spans="13:22">
      <c r="M791" s="146"/>
      <c r="N791" s="146"/>
      <c r="O791" s="146"/>
      <c r="P791" s="146"/>
      <c r="Q791" s="146"/>
      <c r="R791" s="146"/>
      <c r="S791" s="146"/>
      <c r="T791" s="146"/>
      <c r="U791" s="146"/>
      <c r="V791" s="146"/>
    </row>
    <row r="792" spans="13:22">
      <c r="M792" s="146"/>
      <c r="N792" s="146"/>
      <c r="O792" s="146"/>
      <c r="P792" s="146"/>
      <c r="Q792" s="146"/>
      <c r="R792" s="146"/>
      <c r="S792" s="146"/>
      <c r="T792" s="146"/>
      <c r="U792" s="146"/>
      <c r="V792" s="146"/>
    </row>
    <row r="793" spans="13:22">
      <c r="M793" s="146"/>
      <c r="N793" s="146"/>
      <c r="O793" s="146"/>
      <c r="P793" s="146"/>
      <c r="Q793" s="146"/>
      <c r="R793" s="146"/>
      <c r="S793" s="146"/>
      <c r="T793" s="146"/>
      <c r="U793" s="146"/>
      <c r="V793" s="146"/>
    </row>
    <row r="794" spans="13:22">
      <c r="M794" s="146"/>
      <c r="N794" s="146"/>
      <c r="O794" s="146"/>
      <c r="P794" s="146"/>
      <c r="Q794" s="146"/>
      <c r="R794" s="146"/>
      <c r="S794" s="146"/>
      <c r="T794" s="146"/>
      <c r="U794" s="146"/>
      <c r="V794" s="146"/>
    </row>
    <row r="795" spans="13:22">
      <c r="M795" s="146"/>
      <c r="N795" s="146"/>
      <c r="O795" s="146"/>
      <c r="P795" s="146"/>
      <c r="Q795" s="146"/>
      <c r="R795" s="146"/>
      <c r="S795" s="146"/>
      <c r="T795" s="146"/>
      <c r="U795" s="146"/>
      <c r="V795" s="146"/>
    </row>
    <row r="796" spans="13:22">
      <c r="M796" s="146"/>
      <c r="N796" s="146"/>
      <c r="O796" s="146"/>
      <c r="P796" s="146"/>
      <c r="Q796" s="146"/>
      <c r="R796" s="146"/>
      <c r="S796" s="146"/>
      <c r="T796" s="146"/>
      <c r="U796" s="146"/>
      <c r="V796" s="146"/>
    </row>
    <row r="797" spans="13:22">
      <c r="M797" s="146"/>
      <c r="N797" s="146"/>
      <c r="O797" s="146"/>
      <c r="P797" s="146"/>
      <c r="Q797" s="146"/>
      <c r="R797" s="146"/>
      <c r="S797" s="146"/>
      <c r="T797" s="146"/>
      <c r="U797" s="146"/>
      <c r="V797" s="146"/>
    </row>
    <row r="798" spans="13:22">
      <c r="M798" s="146"/>
      <c r="N798" s="146"/>
      <c r="O798" s="146"/>
      <c r="P798" s="146"/>
      <c r="Q798" s="146"/>
      <c r="R798" s="146"/>
      <c r="S798" s="146"/>
      <c r="T798" s="146"/>
      <c r="U798" s="146"/>
      <c r="V798" s="146"/>
    </row>
    <row r="799" spans="13:22">
      <c r="M799" s="146"/>
      <c r="N799" s="146"/>
      <c r="O799" s="146"/>
      <c r="P799" s="146"/>
      <c r="Q799" s="146"/>
      <c r="R799" s="146"/>
      <c r="S799" s="146"/>
      <c r="T799" s="146"/>
      <c r="U799" s="146"/>
      <c r="V799" s="146"/>
    </row>
    <row r="800" spans="13:22">
      <c r="M800" s="146"/>
      <c r="N800" s="146"/>
      <c r="O800" s="146"/>
      <c r="P800" s="146"/>
      <c r="Q800" s="146"/>
      <c r="R800" s="146"/>
      <c r="S800" s="146"/>
      <c r="T800" s="146"/>
      <c r="U800" s="146"/>
      <c r="V800" s="146"/>
    </row>
    <row r="801" spans="13:22">
      <c r="M801" s="146"/>
      <c r="N801" s="146"/>
      <c r="O801" s="146"/>
      <c r="P801" s="146"/>
      <c r="Q801" s="146"/>
      <c r="R801" s="146"/>
      <c r="S801" s="146"/>
      <c r="T801" s="146"/>
      <c r="U801" s="146"/>
      <c r="V801" s="146"/>
    </row>
    <row r="802" spans="13:22">
      <c r="M802" s="146"/>
      <c r="N802" s="146"/>
      <c r="O802" s="146"/>
      <c r="P802" s="146"/>
      <c r="Q802" s="146"/>
      <c r="R802" s="146"/>
      <c r="S802" s="146"/>
      <c r="T802" s="146"/>
      <c r="U802" s="146"/>
      <c r="V802" s="146"/>
    </row>
    <row r="803" spans="13:22">
      <c r="M803" s="146"/>
      <c r="N803" s="146"/>
      <c r="O803" s="146"/>
      <c r="P803" s="146"/>
      <c r="Q803" s="146"/>
      <c r="R803" s="146"/>
      <c r="S803" s="146"/>
      <c r="T803" s="146"/>
      <c r="U803" s="146"/>
      <c r="V803" s="146"/>
    </row>
    <row r="804" spans="13:22">
      <c r="M804" s="146"/>
      <c r="N804" s="146"/>
      <c r="O804" s="146"/>
      <c r="P804" s="146"/>
      <c r="Q804" s="146"/>
      <c r="R804" s="146"/>
      <c r="S804" s="146"/>
      <c r="T804" s="146"/>
      <c r="U804" s="146"/>
      <c r="V804" s="146"/>
    </row>
    <row r="805" spans="13:22">
      <c r="M805" s="146"/>
      <c r="N805" s="146"/>
      <c r="O805" s="146"/>
      <c r="P805" s="146"/>
      <c r="Q805" s="146"/>
      <c r="R805" s="146"/>
      <c r="S805" s="146"/>
      <c r="T805" s="146"/>
      <c r="U805" s="146"/>
      <c r="V805" s="146"/>
    </row>
    <row r="806" spans="13:22">
      <c r="M806" s="146"/>
      <c r="N806" s="146"/>
      <c r="O806" s="146"/>
      <c r="P806" s="146"/>
      <c r="Q806" s="146"/>
      <c r="R806" s="146"/>
      <c r="S806" s="146"/>
      <c r="T806" s="146"/>
      <c r="U806" s="146"/>
      <c r="V806" s="146"/>
    </row>
    <row r="807" spans="13:22">
      <c r="M807" s="146"/>
      <c r="N807" s="146"/>
      <c r="O807" s="146"/>
      <c r="P807" s="146"/>
      <c r="Q807" s="146"/>
      <c r="R807" s="146"/>
      <c r="S807" s="146"/>
      <c r="T807" s="146"/>
      <c r="U807" s="146"/>
      <c r="V807" s="146"/>
    </row>
    <row r="808" spans="13:22">
      <c r="M808" s="146"/>
      <c r="N808" s="146"/>
      <c r="O808" s="146"/>
      <c r="P808" s="146"/>
      <c r="Q808" s="146"/>
      <c r="R808" s="146"/>
      <c r="S808" s="146"/>
      <c r="T808" s="146"/>
      <c r="U808" s="146"/>
      <c r="V808" s="146"/>
    </row>
    <row r="809" spans="13:22">
      <c r="M809" s="146"/>
      <c r="N809" s="146"/>
      <c r="O809" s="146"/>
      <c r="P809" s="146"/>
      <c r="Q809" s="146"/>
      <c r="R809" s="146"/>
      <c r="S809" s="146"/>
      <c r="T809" s="146"/>
      <c r="U809" s="146"/>
      <c r="V809" s="146"/>
    </row>
    <row r="810" spans="13:22">
      <c r="M810" s="146"/>
      <c r="N810" s="146"/>
      <c r="O810" s="146"/>
      <c r="P810" s="146"/>
      <c r="Q810" s="146"/>
      <c r="R810" s="146"/>
      <c r="S810" s="146"/>
      <c r="T810" s="146"/>
      <c r="U810" s="146"/>
      <c r="V810" s="146"/>
    </row>
    <row r="811" spans="13:22">
      <c r="M811" s="146"/>
      <c r="N811" s="146"/>
      <c r="O811" s="146"/>
      <c r="P811" s="146"/>
      <c r="Q811" s="146"/>
      <c r="R811" s="146"/>
      <c r="S811" s="146"/>
      <c r="T811" s="146"/>
      <c r="U811" s="146"/>
      <c r="V811" s="146"/>
    </row>
    <row r="812" spans="13:22">
      <c r="M812" s="146"/>
      <c r="N812" s="146"/>
      <c r="O812" s="146"/>
      <c r="P812" s="146"/>
      <c r="Q812" s="146"/>
      <c r="R812" s="146"/>
      <c r="S812" s="146"/>
      <c r="T812" s="146"/>
      <c r="U812" s="146"/>
      <c r="V812" s="146"/>
    </row>
    <row r="813" spans="13:22">
      <c r="M813" s="146"/>
      <c r="N813" s="146"/>
      <c r="O813" s="146"/>
      <c r="P813" s="146"/>
      <c r="Q813" s="146"/>
      <c r="R813" s="146"/>
      <c r="S813" s="146"/>
      <c r="T813" s="146"/>
      <c r="U813" s="146"/>
      <c r="V813" s="146"/>
    </row>
    <row r="814" spans="13:22">
      <c r="M814" s="146"/>
      <c r="N814" s="146"/>
      <c r="O814" s="146"/>
      <c r="P814" s="146"/>
      <c r="Q814" s="146"/>
      <c r="R814" s="146"/>
      <c r="S814" s="146"/>
      <c r="T814" s="146"/>
      <c r="U814" s="146"/>
      <c r="V814" s="146"/>
    </row>
    <row r="815" spans="13:22">
      <c r="M815" s="146"/>
      <c r="N815" s="146"/>
      <c r="O815" s="146"/>
      <c r="P815" s="146"/>
      <c r="Q815" s="146"/>
      <c r="R815" s="146"/>
      <c r="S815" s="146"/>
      <c r="T815" s="146"/>
      <c r="U815" s="146"/>
      <c r="V815" s="146"/>
    </row>
    <row r="816" spans="13:22">
      <c r="M816" s="146"/>
      <c r="N816" s="146"/>
      <c r="O816" s="146"/>
      <c r="P816" s="146"/>
      <c r="Q816" s="146"/>
      <c r="R816" s="146"/>
      <c r="S816" s="146"/>
      <c r="T816" s="146"/>
      <c r="U816" s="146"/>
      <c r="V816" s="146"/>
    </row>
    <row r="817" spans="13:22">
      <c r="M817" s="146"/>
      <c r="N817" s="146"/>
      <c r="O817" s="146"/>
      <c r="P817" s="146"/>
      <c r="Q817" s="146"/>
      <c r="R817" s="146"/>
      <c r="S817" s="146"/>
      <c r="T817" s="146"/>
      <c r="U817" s="146"/>
      <c r="V817" s="146"/>
    </row>
    <row r="818" spans="13:22">
      <c r="M818" s="146"/>
      <c r="N818" s="146"/>
      <c r="O818" s="146"/>
      <c r="P818" s="146"/>
      <c r="Q818" s="146"/>
      <c r="R818" s="146"/>
      <c r="S818" s="146"/>
      <c r="T818" s="146"/>
      <c r="U818" s="146"/>
      <c r="V818" s="146"/>
    </row>
    <row r="819" spans="13:22">
      <c r="M819" s="146"/>
      <c r="N819" s="146"/>
      <c r="O819" s="146"/>
      <c r="P819" s="146"/>
      <c r="Q819" s="146"/>
      <c r="R819" s="146"/>
      <c r="S819" s="146"/>
      <c r="T819" s="146"/>
      <c r="U819" s="146"/>
      <c r="V819" s="146"/>
    </row>
    <row r="820" spans="13:22">
      <c r="M820" s="146"/>
      <c r="N820" s="146"/>
      <c r="O820" s="146"/>
      <c r="P820" s="146"/>
      <c r="Q820" s="146"/>
      <c r="R820" s="146"/>
      <c r="S820" s="146"/>
      <c r="T820" s="146"/>
      <c r="U820" s="146"/>
      <c r="V820" s="146"/>
    </row>
    <row r="821" spans="13:22">
      <c r="M821" s="146"/>
      <c r="N821" s="146"/>
      <c r="O821" s="146"/>
      <c r="P821" s="146"/>
      <c r="Q821" s="146"/>
      <c r="R821" s="146"/>
      <c r="S821" s="146"/>
      <c r="T821" s="146"/>
      <c r="U821" s="146"/>
      <c r="V821" s="146"/>
    </row>
    <row r="822" spans="13:22">
      <c r="M822" s="146"/>
      <c r="N822" s="146"/>
      <c r="O822" s="146"/>
      <c r="P822" s="146"/>
      <c r="Q822" s="146"/>
      <c r="R822" s="146"/>
      <c r="S822" s="146"/>
      <c r="T822" s="146"/>
      <c r="U822" s="146"/>
      <c r="V822" s="146"/>
    </row>
    <row r="823" spans="13:22">
      <c r="M823" s="146"/>
      <c r="N823" s="146"/>
      <c r="O823" s="146"/>
      <c r="P823" s="146"/>
      <c r="Q823" s="146"/>
      <c r="R823" s="146"/>
      <c r="S823" s="146"/>
      <c r="T823" s="146"/>
      <c r="U823" s="146"/>
      <c r="V823" s="146"/>
    </row>
    <row r="824" spans="13:22">
      <c r="M824" s="146"/>
      <c r="N824" s="146"/>
      <c r="O824" s="146"/>
      <c r="P824" s="146"/>
      <c r="Q824" s="146"/>
      <c r="R824" s="146"/>
      <c r="S824" s="146"/>
      <c r="T824" s="146"/>
      <c r="U824" s="146"/>
      <c r="V824" s="146"/>
    </row>
    <row r="825" spans="13:22">
      <c r="M825" s="146"/>
      <c r="N825" s="146"/>
      <c r="O825" s="146"/>
      <c r="P825" s="146"/>
      <c r="Q825" s="146"/>
      <c r="R825" s="146"/>
      <c r="S825" s="146"/>
      <c r="T825" s="146"/>
      <c r="U825" s="146"/>
      <c r="V825" s="146"/>
    </row>
    <row r="826" spans="13:22">
      <c r="M826" s="146"/>
      <c r="N826" s="146"/>
      <c r="O826" s="146"/>
      <c r="P826" s="146"/>
      <c r="Q826" s="146"/>
      <c r="R826" s="146"/>
      <c r="S826" s="146"/>
      <c r="T826" s="146"/>
      <c r="U826" s="146"/>
      <c r="V826" s="146"/>
    </row>
    <row r="827" spans="13:22">
      <c r="M827" s="146"/>
      <c r="N827" s="146"/>
      <c r="O827" s="146"/>
      <c r="P827" s="146"/>
      <c r="Q827" s="146"/>
      <c r="R827" s="146"/>
      <c r="S827" s="146"/>
      <c r="T827" s="146"/>
      <c r="U827" s="146"/>
      <c r="V827" s="146"/>
    </row>
    <row r="828" spans="13:22">
      <c r="M828" s="146"/>
      <c r="N828" s="146"/>
      <c r="O828" s="146"/>
      <c r="P828" s="146"/>
      <c r="Q828" s="146"/>
      <c r="R828" s="146"/>
      <c r="S828" s="146"/>
      <c r="T828" s="146"/>
      <c r="U828" s="146"/>
      <c r="V828" s="146"/>
    </row>
    <row r="829" spans="13:22">
      <c r="M829" s="146"/>
      <c r="N829" s="146"/>
      <c r="O829" s="146"/>
      <c r="P829" s="146"/>
      <c r="Q829" s="146"/>
      <c r="R829" s="146"/>
      <c r="S829" s="146"/>
      <c r="T829" s="146"/>
      <c r="U829" s="146"/>
      <c r="V829" s="146"/>
    </row>
    <row r="830" spans="13:22">
      <c r="M830" s="146"/>
      <c r="N830" s="146"/>
      <c r="O830" s="146"/>
      <c r="P830" s="146"/>
      <c r="Q830" s="146"/>
      <c r="R830" s="146"/>
      <c r="S830" s="146"/>
      <c r="T830" s="146"/>
      <c r="U830" s="146"/>
      <c r="V830" s="146"/>
    </row>
    <row r="831" spans="13:22">
      <c r="M831" s="146"/>
      <c r="N831" s="146"/>
      <c r="O831" s="146"/>
      <c r="P831" s="146"/>
      <c r="Q831" s="146"/>
      <c r="R831" s="146"/>
      <c r="S831" s="146"/>
      <c r="T831" s="146"/>
      <c r="U831" s="146"/>
      <c r="V831" s="146"/>
    </row>
    <row r="832" spans="13:22">
      <c r="M832" s="146"/>
      <c r="N832" s="146"/>
      <c r="O832" s="146"/>
      <c r="P832" s="146"/>
      <c r="Q832" s="146"/>
      <c r="R832" s="146"/>
      <c r="S832" s="146"/>
      <c r="T832" s="146"/>
      <c r="U832" s="146"/>
      <c r="V832" s="146"/>
    </row>
    <row r="833" spans="13:22">
      <c r="M833" s="146"/>
      <c r="N833" s="146"/>
      <c r="O833" s="146"/>
      <c r="P833" s="146"/>
      <c r="Q833" s="146"/>
      <c r="R833" s="146"/>
      <c r="S833" s="146"/>
      <c r="T833" s="146"/>
      <c r="U833" s="146"/>
      <c r="V833" s="146"/>
    </row>
    <row r="834" spans="13:22">
      <c r="M834" s="146"/>
      <c r="N834" s="146"/>
      <c r="O834" s="146"/>
      <c r="P834" s="146"/>
      <c r="Q834" s="146"/>
      <c r="R834" s="146"/>
      <c r="S834" s="146"/>
      <c r="T834" s="146"/>
      <c r="U834" s="146"/>
      <c r="V834" s="146"/>
    </row>
    <row r="835" spans="13:22">
      <c r="M835" s="146"/>
      <c r="N835" s="146"/>
      <c r="O835" s="146"/>
      <c r="P835" s="146"/>
      <c r="Q835" s="146"/>
      <c r="R835" s="146"/>
      <c r="S835" s="146"/>
      <c r="T835" s="146"/>
      <c r="U835" s="146"/>
      <c r="V835" s="146"/>
    </row>
    <row r="836" spans="13:22">
      <c r="M836" s="146"/>
      <c r="N836" s="146"/>
      <c r="O836" s="146"/>
      <c r="P836" s="146"/>
      <c r="Q836" s="146"/>
      <c r="R836" s="146"/>
      <c r="S836" s="146"/>
      <c r="T836" s="146"/>
      <c r="U836" s="146"/>
      <c r="V836" s="146"/>
    </row>
    <row r="837" spans="13:22">
      <c r="M837" s="146"/>
      <c r="N837" s="146"/>
      <c r="O837" s="146"/>
      <c r="P837" s="146"/>
      <c r="Q837" s="146"/>
      <c r="R837" s="146"/>
      <c r="S837" s="146"/>
      <c r="T837" s="146"/>
      <c r="U837" s="146"/>
      <c r="V837" s="146"/>
    </row>
    <row r="838" spans="13:22">
      <c r="M838" s="146"/>
      <c r="N838" s="146"/>
      <c r="O838" s="146"/>
      <c r="P838" s="146"/>
      <c r="Q838" s="146"/>
      <c r="R838" s="146"/>
      <c r="S838" s="146"/>
      <c r="T838" s="146"/>
      <c r="U838" s="146"/>
      <c r="V838" s="146"/>
    </row>
    <row r="839" spans="13:22">
      <c r="M839" s="146"/>
      <c r="N839" s="146"/>
      <c r="O839" s="146"/>
      <c r="P839" s="146"/>
      <c r="Q839" s="146"/>
      <c r="R839" s="146"/>
      <c r="S839" s="146"/>
      <c r="T839" s="146"/>
      <c r="U839" s="146"/>
      <c r="V839" s="146"/>
    </row>
    <row r="840" spans="13:22">
      <c r="M840" s="146"/>
      <c r="N840" s="146"/>
      <c r="O840" s="146"/>
      <c r="P840" s="146"/>
      <c r="Q840" s="146"/>
      <c r="R840" s="146"/>
      <c r="S840" s="146"/>
      <c r="T840" s="146"/>
      <c r="U840" s="146"/>
      <c r="V840" s="146"/>
    </row>
    <row r="841" spans="13:22">
      <c r="M841" s="146"/>
      <c r="N841" s="146"/>
      <c r="O841" s="146"/>
      <c r="P841" s="146"/>
      <c r="Q841" s="146"/>
      <c r="R841" s="146"/>
      <c r="S841" s="146"/>
      <c r="T841" s="146"/>
      <c r="U841" s="146"/>
      <c r="V841" s="146"/>
    </row>
    <row r="842" spans="13:22">
      <c r="M842" s="146"/>
      <c r="N842" s="146"/>
      <c r="O842" s="146"/>
      <c r="P842" s="146"/>
      <c r="Q842" s="146"/>
      <c r="R842" s="146"/>
      <c r="S842" s="146"/>
      <c r="T842" s="146"/>
      <c r="U842" s="146"/>
      <c r="V842" s="146"/>
    </row>
    <row r="843" spans="13:22">
      <c r="M843" s="146"/>
      <c r="N843" s="146"/>
      <c r="O843" s="146"/>
      <c r="P843" s="146"/>
      <c r="Q843" s="146"/>
      <c r="R843" s="146"/>
      <c r="S843" s="146"/>
      <c r="T843" s="146"/>
      <c r="U843" s="146"/>
      <c r="V843" s="146"/>
    </row>
    <row r="844" spans="13:22">
      <c r="M844" s="146"/>
      <c r="N844" s="146"/>
      <c r="O844" s="146"/>
      <c r="P844" s="146"/>
      <c r="Q844" s="146"/>
      <c r="R844" s="146"/>
      <c r="S844" s="146"/>
      <c r="T844" s="146"/>
      <c r="U844" s="146"/>
      <c r="V844" s="146"/>
    </row>
    <row r="845" spans="13:22">
      <c r="M845" s="146"/>
      <c r="N845" s="146"/>
      <c r="O845" s="146"/>
      <c r="P845" s="146"/>
      <c r="Q845" s="146"/>
      <c r="R845" s="146"/>
      <c r="S845" s="146"/>
      <c r="T845" s="146"/>
      <c r="U845" s="146"/>
      <c r="V845" s="146"/>
    </row>
    <row r="846" spans="13:22">
      <c r="M846" s="146"/>
      <c r="N846" s="146"/>
      <c r="O846" s="146"/>
      <c r="P846" s="146"/>
      <c r="Q846" s="146"/>
      <c r="R846" s="146"/>
      <c r="S846" s="146"/>
      <c r="T846" s="146"/>
      <c r="U846" s="146"/>
      <c r="V846" s="146"/>
    </row>
    <row r="847" spans="13:22">
      <c r="M847" s="146"/>
      <c r="N847" s="146"/>
      <c r="O847" s="146"/>
      <c r="P847" s="146"/>
      <c r="Q847" s="146"/>
      <c r="R847" s="146"/>
      <c r="S847" s="146"/>
      <c r="T847" s="146"/>
      <c r="U847" s="146"/>
      <c r="V847" s="146"/>
    </row>
    <row r="848" spans="13:22">
      <c r="M848" s="146"/>
      <c r="N848" s="146"/>
      <c r="O848" s="146"/>
      <c r="P848" s="146"/>
      <c r="Q848" s="146"/>
      <c r="R848" s="146"/>
      <c r="S848" s="146"/>
      <c r="T848" s="146"/>
      <c r="U848" s="146"/>
      <c r="V848" s="146"/>
    </row>
    <row r="849" spans="13:22">
      <c r="M849" s="146"/>
      <c r="N849" s="146"/>
      <c r="O849" s="146"/>
      <c r="P849" s="146"/>
      <c r="Q849" s="146"/>
      <c r="R849" s="146"/>
      <c r="S849" s="146"/>
      <c r="T849" s="146"/>
      <c r="U849" s="146"/>
      <c r="V849" s="146"/>
    </row>
    <row r="850" spans="13:22">
      <c r="M850" s="146"/>
      <c r="N850" s="146"/>
      <c r="O850" s="146"/>
      <c r="P850" s="146"/>
      <c r="Q850" s="146"/>
      <c r="R850" s="146"/>
      <c r="S850" s="146"/>
      <c r="T850" s="146"/>
      <c r="U850" s="146"/>
      <c r="V850" s="146"/>
    </row>
    <row r="851" spans="13:22">
      <c r="M851" s="146"/>
      <c r="N851" s="146"/>
      <c r="O851" s="146"/>
      <c r="P851" s="146"/>
      <c r="Q851" s="146"/>
      <c r="R851" s="146"/>
      <c r="S851" s="146"/>
      <c r="T851" s="146"/>
      <c r="U851" s="146"/>
      <c r="V851" s="146"/>
    </row>
    <row r="852" spans="13:22">
      <c r="M852" s="146"/>
      <c r="N852" s="146"/>
      <c r="O852" s="146"/>
      <c r="P852" s="146"/>
      <c r="Q852" s="146"/>
      <c r="R852" s="146"/>
      <c r="S852" s="146"/>
      <c r="T852" s="146"/>
      <c r="U852" s="146"/>
      <c r="V852" s="146"/>
    </row>
    <row r="853" spans="13:22">
      <c r="M853" s="146"/>
      <c r="N853" s="146"/>
      <c r="O853" s="146"/>
      <c r="P853" s="146"/>
      <c r="Q853" s="146"/>
      <c r="R853" s="146"/>
      <c r="S853" s="146"/>
      <c r="T853" s="146"/>
      <c r="U853" s="146"/>
      <c r="V853" s="146"/>
    </row>
    <row r="854" spans="13:22">
      <c r="M854" s="146"/>
      <c r="N854" s="146"/>
      <c r="O854" s="146"/>
      <c r="P854" s="146"/>
      <c r="Q854" s="146"/>
      <c r="R854" s="146"/>
      <c r="S854" s="146"/>
      <c r="T854" s="146"/>
      <c r="U854" s="146"/>
      <c r="V854" s="146"/>
    </row>
    <row r="855" spans="13:22">
      <c r="M855" s="146"/>
      <c r="N855" s="146"/>
      <c r="O855" s="146"/>
      <c r="P855" s="146"/>
      <c r="Q855" s="146"/>
      <c r="R855" s="146"/>
      <c r="S855" s="146"/>
      <c r="T855" s="146"/>
      <c r="U855" s="146"/>
      <c r="V855" s="146"/>
    </row>
    <row r="856" spans="13:22">
      <c r="M856" s="146"/>
      <c r="N856" s="146"/>
      <c r="O856" s="146"/>
      <c r="P856" s="146"/>
      <c r="Q856" s="146"/>
      <c r="R856" s="146"/>
      <c r="S856" s="146"/>
      <c r="T856" s="146"/>
      <c r="U856" s="146"/>
      <c r="V856" s="146"/>
    </row>
    <row r="857" spans="13:22">
      <c r="M857" s="146"/>
      <c r="N857" s="146"/>
      <c r="O857" s="146"/>
      <c r="P857" s="146"/>
      <c r="Q857" s="146"/>
      <c r="R857" s="146"/>
      <c r="S857" s="146"/>
      <c r="T857" s="146"/>
      <c r="U857" s="146"/>
      <c r="V857" s="146"/>
    </row>
    <row r="858" spans="13:22">
      <c r="M858" s="146"/>
      <c r="N858" s="146"/>
      <c r="O858" s="146"/>
      <c r="P858" s="146"/>
      <c r="Q858" s="146"/>
      <c r="R858" s="146"/>
      <c r="S858" s="146"/>
      <c r="T858" s="146"/>
      <c r="U858" s="146"/>
      <c r="V858" s="146"/>
    </row>
    <row r="859" spans="13:22">
      <c r="M859" s="146"/>
      <c r="N859" s="146"/>
      <c r="O859" s="146"/>
      <c r="P859" s="146"/>
      <c r="Q859" s="146"/>
      <c r="R859" s="146"/>
      <c r="S859" s="146"/>
      <c r="T859" s="146"/>
      <c r="U859" s="146"/>
      <c r="V859" s="146"/>
    </row>
    <row r="860" spans="13:22">
      <c r="M860" s="146"/>
      <c r="N860" s="146"/>
      <c r="O860" s="146"/>
      <c r="P860" s="146"/>
      <c r="Q860" s="146"/>
      <c r="R860" s="146"/>
      <c r="S860" s="146"/>
      <c r="T860" s="146"/>
      <c r="U860" s="146"/>
      <c r="V860" s="146"/>
    </row>
    <row r="861" spans="13:22">
      <c r="M861" s="146"/>
      <c r="N861" s="146"/>
      <c r="O861" s="146"/>
      <c r="P861" s="146"/>
      <c r="Q861" s="146"/>
      <c r="R861" s="146"/>
      <c r="S861" s="146"/>
      <c r="T861" s="146"/>
      <c r="U861" s="146"/>
      <c r="V861" s="146"/>
    </row>
    <row r="862" spans="13:22">
      <c r="M862" s="146"/>
      <c r="N862" s="146"/>
      <c r="O862" s="146"/>
      <c r="P862" s="146"/>
      <c r="Q862" s="146"/>
      <c r="R862" s="146"/>
      <c r="S862" s="146"/>
      <c r="T862" s="146"/>
      <c r="U862" s="146"/>
      <c r="V862" s="146"/>
    </row>
    <row r="863" spans="13:22">
      <c r="M863" s="146"/>
      <c r="N863" s="146"/>
      <c r="O863" s="146"/>
      <c r="P863" s="146"/>
      <c r="Q863" s="146"/>
      <c r="R863" s="146"/>
      <c r="S863" s="146"/>
      <c r="T863" s="146"/>
      <c r="U863" s="146"/>
      <c r="V863" s="146"/>
    </row>
    <row r="864" spans="13:22">
      <c r="M864" s="146"/>
      <c r="N864" s="146"/>
      <c r="O864" s="146"/>
      <c r="P864" s="146"/>
      <c r="Q864" s="146"/>
      <c r="R864" s="146"/>
      <c r="S864" s="146"/>
      <c r="T864" s="146"/>
      <c r="U864" s="146"/>
      <c r="V864" s="146"/>
    </row>
    <row r="865" spans="13:22">
      <c r="M865" s="146"/>
      <c r="N865" s="146"/>
      <c r="O865" s="146"/>
      <c r="P865" s="146"/>
      <c r="Q865" s="146"/>
      <c r="R865" s="146"/>
      <c r="S865" s="146"/>
      <c r="T865" s="146"/>
      <c r="U865" s="146"/>
      <c r="V865" s="146"/>
    </row>
    <row r="866" spans="13:22">
      <c r="M866" s="146"/>
      <c r="N866" s="146"/>
      <c r="O866" s="146"/>
      <c r="P866" s="146"/>
      <c r="Q866" s="146"/>
      <c r="R866" s="146"/>
      <c r="S866" s="146"/>
      <c r="T866" s="146"/>
      <c r="U866" s="146"/>
      <c r="V866" s="146"/>
    </row>
    <row r="867" spans="13:22">
      <c r="M867" s="146"/>
      <c r="N867" s="146"/>
      <c r="O867" s="146"/>
      <c r="P867" s="146"/>
      <c r="Q867" s="146"/>
      <c r="R867" s="146"/>
      <c r="S867" s="146"/>
      <c r="T867" s="146"/>
      <c r="U867" s="146"/>
      <c r="V867" s="146"/>
    </row>
    <row r="868" spans="13:22">
      <c r="M868" s="146"/>
      <c r="N868" s="146"/>
      <c r="O868" s="146"/>
      <c r="P868" s="146"/>
      <c r="Q868" s="146"/>
      <c r="R868" s="146"/>
      <c r="S868" s="146"/>
      <c r="T868" s="146"/>
      <c r="U868" s="146"/>
      <c r="V868" s="146"/>
    </row>
    <row r="869" spans="13:22">
      <c r="M869" s="146"/>
      <c r="N869" s="146"/>
      <c r="O869" s="146"/>
      <c r="P869" s="146"/>
      <c r="Q869" s="146"/>
      <c r="R869" s="146"/>
      <c r="S869" s="146"/>
      <c r="T869" s="146"/>
      <c r="U869" s="146"/>
      <c r="V869" s="146"/>
    </row>
    <row r="870" spans="13:22">
      <c r="M870" s="146"/>
      <c r="N870" s="146"/>
      <c r="O870" s="146"/>
      <c r="P870" s="146"/>
      <c r="Q870" s="146"/>
      <c r="R870" s="146"/>
      <c r="S870" s="146"/>
      <c r="T870" s="146"/>
      <c r="U870" s="146"/>
      <c r="V870" s="146"/>
    </row>
    <row r="871" spans="13:22">
      <c r="M871" s="146"/>
      <c r="N871" s="146"/>
      <c r="O871" s="146"/>
      <c r="P871" s="146"/>
      <c r="Q871" s="146"/>
      <c r="R871" s="146"/>
      <c r="S871" s="146"/>
      <c r="T871" s="146"/>
      <c r="U871" s="146"/>
      <c r="V871" s="146"/>
    </row>
    <row r="872" spans="13:22">
      <c r="M872" s="146"/>
      <c r="N872" s="146"/>
      <c r="O872" s="146"/>
      <c r="P872" s="146"/>
      <c r="Q872" s="146"/>
      <c r="R872" s="146"/>
      <c r="S872" s="146"/>
      <c r="T872" s="146"/>
      <c r="U872" s="146"/>
      <c r="V872" s="146"/>
    </row>
    <row r="873" spans="13:22">
      <c r="M873" s="146"/>
      <c r="N873" s="146"/>
      <c r="O873" s="146"/>
      <c r="P873" s="146"/>
      <c r="Q873" s="146"/>
      <c r="R873" s="146"/>
      <c r="S873" s="146"/>
      <c r="T873" s="146"/>
      <c r="U873" s="146"/>
      <c r="V873" s="146"/>
    </row>
    <row r="874" spans="13:22">
      <c r="M874" s="146"/>
      <c r="N874" s="146"/>
      <c r="O874" s="146"/>
      <c r="P874" s="146"/>
      <c r="Q874" s="146"/>
      <c r="R874" s="146"/>
      <c r="S874" s="146"/>
      <c r="T874" s="146"/>
      <c r="U874" s="146"/>
      <c r="V874" s="146"/>
    </row>
    <row r="875" spans="13:22">
      <c r="M875" s="146"/>
      <c r="N875" s="146"/>
      <c r="O875" s="146"/>
      <c r="P875" s="146"/>
      <c r="Q875" s="146"/>
      <c r="R875" s="146"/>
      <c r="S875" s="146"/>
      <c r="T875" s="146"/>
      <c r="U875" s="146"/>
      <c r="V875" s="146"/>
    </row>
    <row r="876" spans="13:22">
      <c r="M876" s="146"/>
      <c r="N876" s="146"/>
      <c r="O876" s="146"/>
      <c r="P876" s="146"/>
      <c r="Q876" s="146"/>
      <c r="R876" s="146"/>
      <c r="S876" s="146"/>
      <c r="T876" s="146"/>
      <c r="U876" s="146"/>
      <c r="V876" s="146"/>
    </row>
    <row r="877" spans="13:22">
      <c r="M877" s="146"/>
      <c r="N877" s="146"/>
      <c r="O877" s="146"/>
      <c r="P877" s="146"/>
      <c r="Q877" s="146"/>
      <c r="R877" s="146"/>
      <c r="S877" s="146"/>
      <c r="T877" s="146"/>
      <c r="U877" s="146"/>
      <c r="V877" s="146"/>
    </row>
    <row r="878" spans="13:22">
      <c r="M878" s="146"/>
      <c r="N878" s="146"/>
      <c r="O878" s="146"/>
      <c r="P878" s="146"/>
      <c r="Q878" s="146"/>
      <c r="R878" s="146"/>
      <c r="S878" s="146"/>
      <c r="T878" s="146"/>
      <c r="U878" s="146"/>
      <c r="V878" s="146"/>
    </row>
    <row r="879" spans="13:22">
      <c r="M879" s="146"/>
      <c r="N879" s="146"/>
      <c r="O879" s="146"/>
      <c r="P879" s="146"/>
      <c r="Q879" s="146"/>
      <c r="R879" s="146"/>
      <c r="S879" s="146"/>
      <c r="T879" s="146"/>
      <c r="U879" s="146"/>
      <c r="V879" s="146"/>
    </row>
    <row r="880" spans="13:22">
      <c r="M880" s="146"/>
      <c r="N880" s="146"/>
      <c r="O880" s="146"/>
      <c r="P880" s="146"/>
      <c r="Q880" s="146"/>
      <c r="R880" s="146"/>
      <c r="S880" s="146"/>
      <c r="T880" s="146"/>
      <c r="U880" s="146"/>
      <c r="V880" s="146"/>
    </row>
    <row r="881" spans="13:22">
      <c r="M881" s="146"/>
      <c r="N881" s="146"/>
      <c r="O881" s="146"/>
      <c r="P881" s="146"/>
      <c r="Q881" s="146"/>
      <c r="R881" s="146"/>
      <c r="S881" s="146"/>
      <c r="T881" s="146"/>
      <c r="U881" s="146"/>
      <c r="V881" s="146"/>
    </row>
    <row r="882" spans="13:22">
      <c r="M882" s="146"/>
      <c r="N882" s="146"/>
      <c r="O882" s="146"/>
      <c r="P882" s="146"/>
      <c r="Q882" s="146"/>
      <c r="R882" s="146"/>
      <c r="S882" s="146"/>
      <c r="T882" s="146"/>
      <c r="U882" s="146"/>
      <c r="V882" s="146"/>
    </row>
    <row r="883" spans="13:22">
      <c r="M883" s="146"/>
      <c r="N883" s="146"/>
      <c r="O883" s="146"/>
      <c r="P883" s="146"/>
      <c r="Q883" s="146"/>
      <c r="R883" s="146"/>
      <c r="S883" s="146"/>
      <c r="T883" s="146"/>
      <c r="U883" s="146"/>
      <c r="V883" s="146"/>
    </row>
    <row r="884" spans="13:22">
      <c r="M884" s="146"/>
      <c r="N884" s="146"/>
      <c r="O884" s="146"/>
      <c r="P884" s="146"/>
      <c r="Q884" s="146"/>
      <c r="R884" s="146"/>
      <c r="S884" s="146"/>
      <c r="T884" s="146"/>
      <c r="U884" s="146"/>
      <c r="V884" s="146"/>
    </row>
    <row r="885" spans="13:22">
      <c r="M885" s="146"/>
      <c r="N885" s="146"/>
      <c r="O885" s="146"/>
      <c r="P885" s="146"/>
      <c r="Q885" s="146"/>
      <c r="R885" s="146"/>
      <c r="S885" s="146"/>
      <c r="T885" s="146"/>
      <c r="U885" s="146"/>
      <c r="V885" s="146"/>
    </row>
    <row r="886" spans="13:22">
      <c r="M886" s="146"/>
      <c r="N886" s="146"/>
      <c r="O886" s="146"/>
      <c r="P886" s="146"/>
      <c r="Q886" s="146"/>
      <c r="R886" s="146"/>
      <c r="S886" s="146"/>
      <c r="T886" s="146"/>
      <c r="U886" s="146"/>
      <c r="V886" s="146"/>
    </row>
    <row r="887" spans="13:22">
      <c r="M887" s="146"/>
      <c r="N887" s="146"/>
      <c r="O887" s="146"/>
      <c r="P887" s="146"/>
      <c r="Q887" s="146"/>
      <c r="R887" s="146"/>
      <c r="S887" s="146"/>
      <c r="T887" s="146"/>
      <c r="U887" s="146"/>
      <c r="V887" s="146"/>
    </row>
    <row r="888" spans="13:22">
      <c r="M888" s="146"/>
      <c r="N888" s="146"/>
      <c r="O888" s="146"/>
      <c r="P888" s="146"/>
      <c r="Q888" s="146"/>
      <c r="R888" s="146"/>
      <c r="S888" s="146"/>
      <c r="T888" s="146"/>
      <c r="U888" s="146"/>
      <c r="V888" s="146"/>
    </row>
    <row r="889" spans="13:22">
      <c r="M889" s="146"/>
      <c r="N889" s="146"/>
      <c r="O889" s="146"/>
      <c r="P889" s="146"/>
      <c r="Q889" s="146"/>
      <c r="R889" s="146"/>
      <c r="S889" s="146"/>
      <c r="T889" s="146"/>
      <c r="U889" s="146"/>
      <c r="V889" s="146"/>
    </row>
    <row r="890" spans="13:22">
      <c r="M890" s="146"/>
      <c r="N890" s="146"/>
      <c r="O890" s="146"/>
      <c r="P890" s="146"/>
      <c r="Q890" s="146"/>
      <c r="R890" s="146"/>
      <c r="S890" s="146"/>
      <c r="T890" s="146"/>
      <c r="U890" s="146"/>
      <c r="V890" s="146"/>
    </row>
    <row r="891" spans="13:22">
      <c r="M891" s="146"/>
      <c r="N891" s="146"/>
      <c r="O891" s="146"/>
      <c r="P891" s="146"/>
      <c r="Q891" s="146"/>
      <c r="R891" s="146"/>
      <c r="S891" s="146"/>
      <c r="T891" s="146"/>
      <c r="U891" s="146"/>
      <c r="V891" s="146"/>
    </row>
    <row r="892" spans="13:22">
      <c r="M892" s="146"/>
      <c r="N892" s="146"/>
      <c r="O892" s="146"/>
      <c r="P892" s="146"/>
      <c r="Q892" s="146"/>
      <c r="R892" s="146"/>
      <c r="S892" s="146"/>
      <c r="T892" s="146"/>
      <c r="U892" s="146"/>
      <c r="V892" s="146"/>
    </row>
    <row r="893" spans="13:22">
      <c r="M893" s="146"/>
      <c r="N893" s="146"/>
      <c r="O893" s="146"/>
      <c r="P893" s="146"/>
      <c r="Q893" s="146"/>
      <c r="R893" s="146"/>
      <c r="S893" s="146"/>
      <c r="T893" s="146"/>
      <c r="U893" s="146"/>
      <c r="V893" s="146"/>
    </row>
    <row r="894" spans="13:22">
      <c r="M894" s="146"/>
      <c r="N894" s="146"/>
      <c r="O894" s="146"/>
      <c r="P894" s="146"/>
      <c r="Q894" s="146"/>
      <c r="R894" s="146"/>
      <c r="S894" s="146"/>
      <c r="T894" s="146"/>
      <c r="U894" s="146"/>
      <c r="V894" s="146"/>
    </row>
    <row r="895" spans="13:22">
      <c r="M895" s="146"/>
      <c r="N895" s="146"/>
      <c r="O895" s="146"/>
      <c r="P895" s="146"/>
      <c r="Q895" s="146"/>
      <c r="R895" s="146"/>
      <c r="S895" s="146"/>
      <c r="T895" s="146"/>
      <c r="U895" s="146"/>
      <c r="V895" s="146"/>
    </row>
    <row r="896" spans="13:22">
      <c r="M896" s="146"/>
      <c r="N896" s="146"/>
      <c r="O896" s="146"/>
      <c r="P896" s="146"/>
      <c r="Q896" s="146"/>
      <c r="R896" s="146"/>
      <c r="S896" s="146"/>
      <c r="T896" s="146"/>
      <c r="U896" s="146"/>
      <c r="V896" s="146"/>
    </row>
    <row r="897" spans="13:22">
      <c r="M897" s="146"/>
      <c r="N897" s="146"/>
      <c r="O897" s="146"/>
      <c r="P897" s="146"/>
      <c r="Q897" s="146"/>
      <c r="R897" s="146"/>
      <c r="S897" s="146"/>
      <c r="T897" s="146"/>
      <c r="U897" s="146"/>
      <c r="V897" s="146"/>
    </row>
    <row r="898" spans="13:22">
      <c r="M898" s="146"/>
      <c r="N898" s="146"/>
      <c r="O898" s="146"/>
      <c r="P898" s="146"/>
      <c r="Q898" s="146"/>
      <c r="R898" s="146"/>
      <c r="S898" s="146"/>
      <c r="T898" s="146"/>
      <c r="U898" s="146"/>
      <c r="V898" s="146"/>
    </row>
    <row r="899" spans="13:22">
      <c r="M899" s="146"/>
      <c r="N899" s="146"/>
      <c r="O899" s="146"/>
      <c r="P899" s="146"/>
      <c r="Q899" s="146"/>
      <c r="R899" s="146"/>
      <c r="S899" s="146"/>
      <c r="T899" s="146"/>
      <c r="U899" s="146"/>
      <c r="V899" s="146"/>
    </row>
    <row r="900" spans="13:22">
      <c r="M900" s="146"/>
      <c r="N900" s="146"/>
      <c r="O900" s="146"/>
      <c r="P900" s="146"/>
      <c r="Q900" s="146"/>
      <c r="R900" s="146"/>
      <c r="S900" s="146"/>
      <c r="T900" s="146"/>
      <c r="U900" s="146"/>
      <c r="V900" s="146"/>
    </row>
    <row r="901" spans="13:22">
      <c r="M901" s="146"/>
      <c r="N901" s="146"/>
      <c r="O901" s="146"/>
      <c r="P901" s="146"/>
      <c r="Q901" s="146"/>
      <c r="R901" s="146"/>
      <c r="S901" s="146"/>
      <c r="T901" s="146"/>
      <c r="U901" s="146"/>
      <c r="V901" s="146"/>
    </row>
    <row r="902" spans="13:22">
      <c r="M902" s="146"/>
      <c r="N902" s="146"/>
      <c r="O902" s="146"/>
      <c r="P902" s="146"/>
      <c r="Q902" s="146"/>
      <c r="R902" s="146"/>
      <c r="S902" s="146"/>
      <c r="T902" s="146"/>
      <c r="U902" s="146"/>
      <c r="V902" s="146"/>
    </row>
    <row r="903" spans="13:22">
      <c r="M903" s="146"/>
      <c r="N903" s="146"/>
      <c r="O903" s="146"/>
      <c r="P903" s="146"/>
      <c r="Q903" s="146"/>
      <c r="R903" s="146"/>
      <c r="S903" s="146"/>
      <c r="T903" s="146"/>
      <c r="U903" s="146"/>
      <c r="V903" s="146"/>
    </row>
    <row r="904" spans="13:22">
      <c r="M904" s="146"/>
      <c r="N904" s="146"/>
      <c r="O904" s="146"/>
      <c r="P904" s="146"/>
      <c r="Q904" s="146"/>
      <c r="R904" s="146"/>
      <c r="S904" s="146"/>
      <c r="T904" s="146"/>
      <c r="U904" s="146"/>
      <c r="V904" s="146"/>
    </row>
    <row r="905" spans="13:22">
      <c r="M905" s="146"/>
      <c r="N905" s="146"/>
      <c r="O905" s="146"/>
      <c r="P905" s="146"/>
      <c r="Q905" s="146"/>
      <c r="R905" s="146"/>
      <c r="S905" s="146"/>
      <c r="T905" s="146"/>
      <c r="U905" s="146"/>
      <c r="V905" s="146"/>
    </row>
    <row r="906" spans="13:22">
      <c r="M906" s="146"/>
      <c r="N906" s="146"/>
      <c r="O906" s="146"/>
      <c r="P906" s="146"/>
      <c r="Q906" s="146"/>
      <c r="R906" s="146"/>
      <c r="S906" s="146"/>
      <c r="T906" s="146"/>
      <c r="U906" s="146"/>
      <c r="V906" s="146"/>
    </row>
    <row r="907" spans="13:22">
      <c r="M907" s="146"/>
      <c r="N907" s="146"/>
      <c r="O907" s="146"/>
      <c r="P907" s="146"/>
      <c r="Q907" s="146"/>
      <c r="R907" s="146"/>
      <c r="S907" s="146"/>
      <c r="T907" s="146"/>
      <c r="U907" s="146"/>
      <c r="V907" s="146"/>
    </row>
    <row r="908" spans="13:22">
      <c r="M908" s="146"/>
      <c r="N908" s="146"/>
      <c r="O908" s="146"/>
      <c r="P908" s="146"/>
      <c r="Q908" s="146"/>
      <c r="R908" s="146"/>
      <c r="S908" s="146"/>
      <c r="T908" s="146"/>
      <c r="U908" s="146"/>
      <c r="V908" s="146"/>
    </row>
    <row r="909" spans="13:22">
      <c r="M909" s="146"/>
      <c r="N909" s="146"/>
      <c r="O909" s="146"/>
      <c r="P909" s="146"/>
      <c r="Q909" s="146"/>
      <c r="R909" s="146"/>
      <c r="S909" s="146"/>
      <c r="T909" s="146"/>
      <c r="U909" s="146"/>
      <c r="V909" s="146"/>
    </row>
    <row r="910" spans="13:22">
      <c r="M910" s="146"/>
      <c r="N910" s="146"/>
      <c r="O910" s="146"/>
      <c r="P910" s="146"/>
      <c r="Q910" s="146"/>
      <c r="R910" s="146"/>
      <c r="S910" s="146"/>
      <c r="T910" s="146"/>
      <c r="U910" s="146"/>
      <c r="V910" s="146"/>
    </row>
    <row r="911" spans="13:22">
      <c r="M911" s="146"/>
      <c r="N911" s="146"/>
      <c r="O911" s="146"/>
      <c r="P911" s="146"/>
      <c r="Q911" s="146"/>
      <c r="R911" s="146"/>
      <c r="S911" s="146"/>
      <c r="T911" s="146"/>
      <c r="U911" s="146"/>
      <c r="V911" s="146"/>
    </row>
    <row r="912" spans="13:22">
      <c r="M912" s="146"/>
      <c r="N912" s="146"/>
      <c r="O912" s="146"/>
      <c r="P912" s="146"/>
      <c r="Q912" s="146"/>
      <c r="R912" s="146"/>
      <c r="S912" s="146"/>
      <c r="T912" s="146"/>
      <c r="U912" s="146"/>
      <c r="V912" s="146"/>
    </row>
    <row r="913" spans="13:22">
      <c r="M913" s="146"/>
      <c r="N913" s="146"/>
      <c r="O913" s="146"/>
      <c r="P913" s="146"/>
      <c r="Q913" s="146"/>
      <c r="R913" s="146"/>
      <c r="S913" s="146"/>
      <c r="T913" s="146"/>
      <c r="U913" s="146"/>
      <c r="V913" s="146"/>
    </row>
    <row r="914" spans="13:22">
      <c r="M914" s="146"/>
      <c r="N914" s="146"/>
      <c r="O914" s="146"/>
      <c r="P914" s="146"/>
      <c r="Q914" s="146"/>
      <c r="R914" s="146"/>
      <c r="S914" s="146"/>
      <c r="T914" s="146"/>
      <c r="U914" s="146"/>
      <c r="V914" s="146"/>
    </row>
    <row r="915" spans="13:22">
      <c r="M915" s="146"/>
      <c r="N915" s="146"/>
      <c r="O915" s="146"/>
      <c r="P915" s="146"/>
      <c r="Q915" s="146"/>
      <c r="R915" s="146"/>
      <c r="S915" s="146"/>
      <c r="T915" s="146"/>
      <c r="U915" s="146"/>
      <c r="V915" s="146"/>
    </row>
    <row r="916" spans="13:22">
      <c r="M916" s="146"/>
      <c r="N916" s="146"/>
      <c r="O916" s="146"/>
      <c r="P916" s="146"/>
      <c r="Q916" s="146"/>
      <c r="R916" s="146"/>
      <c r="S916" s="146"/>
      <c r="T916" s="146"/>
      <c r="U916" s="146"/>
      <c r="V916" s="146"/>
    </row>
    <row r="917" spans="13:22">
      <c r="M917" s="146"/>
      <c r="N917" s="146"/>
      <c r="O917" s="146"/>
      <c r="P917" s="146"/>
      <c r="Q917" s="146"/>
      <c r="R917" s="146"/>
      <c r="S917" s="146"/>
      <c r="T917" s="146"/>
      <c r="U917" s="146"/>
      <c r="V917" s="146"/>
    </row>
    <row r="918" spans="13:22">
      <c r="M918" s="146"/>
      <c r="N918" s="146"/>
      <c r="O918" s="146"/>
      <c r="P918" s="146"/>
      <c r="Q918" s="146"/>
      <c r="R918" s="146"/>
      <c r="S918" s="146"/>
      <c r="T918" s="146"/>
      <c r="U918" s="146"/>
      <c r="V918" s="146"/>
    </row>
    <row r="919" spans="13:22">
      <c r="M919" s="146"/>
      <c r="N919" s="146"/>
      <c r="O919" s="146"/>
      <c r="P919" s="146"/>
      <c r="Q919" s="146"/>
      <c r="R919" s="146"/>
      <c r="S919" s="146"/>
      <c r="T919" s="146"/>
      <c r="U919" s="146"/>
      <c r="V919" s="146"/>
    </row>
    <row r="920" spans="13:22">
      <c r="M920" s="146"/>
      <c r="N920" s="146"/>
      <c r="O920" s="146"/>
      <c r="P920" s="146"/>
      <c r="Q920" s="146"/>
      <c r="R920" s="146"/>
      <c r="S920" s="146"/>
      <c r="T920" s="146"/>
      <c r="U920" s="146"/>
      <c r="V920" s="146"/>
    </row>
    <row r="921" spans="13:22">
      <c r="M921" s="146"/>
      <c r="N921" s="146"/>
      <c r="O921" s="146"/>
      <c r="P921" s="146"/>
      <c r="Q921" s="146"/>
      <c r="R921" s="146"/>
      <c r="S921" s="146"/>
      <c r="T921" s="146"/>
      <c r="U921" s="146"/>
      <c r="V921" s="146"/>
    </row>
    <row r="922" spans="13:22">
      <c r="M922" s="146"/>
      <c r="N922" s="146"/>
      <c r="O922" s="146"/>
      <c r="P922" s="146"/>
      <c r="Q922" s="146"/>
      <c r="R922" s="146"/>
      <c r="S922" s="146"/>
      <c r="T922" s="146"/>
      <c r="U922" s="146"/>
      <c r="V922" s="146"/>
    </row>
    <row r="923" spans="13:22">
      <c r="M923" s="146"/>
      <c r="N923" s="146"/>
      <c r="O923" s="146"/>
      <c r="P923" s="146"/>
      <c r="Q923" s="146"/>
      <c r="R923" s="146"/>
      <c r="S923" s="146"/>
      <c r="T923" s="146"/>
      <c r="U923" s="146"/>
      <c r="V923" s="146"/>
    </row>
    <row r="924" spans="13:22">
      <c r="M924" s="146"/>
      <c r="N924" s="146"/>
      <c r="O924" s="146"/>
      <c r="P924" s="146"/>
      <c r="Q924" s="146"/>
      <c r="R924" s="146"/>
      <c r="S924" s="146"/>
      <c r="T924" s="146"/>
      <c r="U924" s="146"/>
      <c r="V924" s="146"/>
    </row>
    <row r="925" spans="13:22">
      <c r="M925" s="146"/>
      <c r="N925" s="146"/>
      <c r="O925" s="146"/>
      <c r="P925" s="146"/>
      <c r="Q925" s="146"/>
      <c r="R925" s="146"/>
      <c r="S925" s="146"/>
      <c r="T925" s="146"/>
      <c r="U925" s="146"/>
      <c r="V925" s="146"/>
    </row>
    <row r="926" spans="13:22">
      <c r="M926" s="146"/>
      <c r="N926" s="146"/>
      <c r="O926" s="146"/>
      <c r="P926" s="146"/>
      <c r="Q926" s="146"/>
      <c r="R926" s="146"/>
      <c r="S926" s="146"/>
      <c r="T926" s="146"/>
      <c r="U926" s="146"/>
      <c r="V926" s="146"/>
    </row>
    <row r="927" spans="13:22">
      <c r="M927" s="146"/>
      <c r="N927" s="146"/>
      <c r="O927" s="146"/>
      <c r="P927" s="146"/>
      <c r="Q927" s="146"/>
      <c r="R927" s="146"/>
      <c r="S927" s="146"/>
      <c r="T927" s="146"/>
      <c r="U927" s="146"/>
      <c r="V927" s="146"/>
    </row>
    <row r="928" spans="13:22">
      <c r="M928" s="146"/>
      <c r="N928" s="146"/>
      <c r="O928" s="146"/>
      <c r="P928" s="146"/>
      <c r="Q928" s="146"/>
      <c r="R928" s="146"/>
      <c r="S928" s="146"/>
      <c r="T928" s="146"/>
      <c r="U928" s="146"/>
      <c r="V928" s="146"/>
    </row>
    <row r="929" spans="13:22">
      <c r="M929" s="146"/>
      <c r="N929" s="146"/>
      <c r="O929" s="146"/>
      <c r="P929" s="146"/>
      <c r="Q929" s="146"/>
      <c r="R929" s="146"/>
      <c r="S929" s="146"/>
      <c r="T929" s="146"/>
      <c r="U929" s="146"/>
      <c r="V929" s="146"/>
    </row>
    <row r="930" spans="13:22">
      <c r="M930" s="146"/>
      <c r="N930" s="146"/>
      <c r="O930" s="146"/>
      <c r="P930" s="146"/>
      <c r="Q930" s="146"/>
      <c r="R930" s="146"/>
      <c r="S930" s="146"/>
      <c r="T930" s="146"/>
      <c r="U930" s="146"/>
      <c r="V930" s="146"/>
    </row>
    <row r="931" spans="13:22">
      <c r="M931" s="146"/>
      <c r="N931" s="146"/>
      <c r="O931" s="146"/>
      <c r="P931" s="146"/>
      <c r="Q931" s="146"/>
      <c r="R931" s="146"/>
      <c r="S931" s="146"/>
      <c r="T931" s="146"/>
      <c r="U931" s="146"/>
      <c r="V931" s="146"/>
    </row>
    <row r="932" spans="13:22">
      <c r="M932" s="146"/>
      <c r="N932" s="146"/>
      <c r="O932" s="146"/>
      <c r="P932" s="146"/>
      <c r="Q932" s="146"/>
      <c r="R932" s="146"/>
      <c r="S932" s="146"/>
      <c r="T932" s="146"/>
      <c r="U932" s="146"/>
      <c r="V932" s="146"/>
    </row>
    <row r="933" spans="13:22">
      <c r="M933" s="146"/>
      <c r="N933" s="146"/>
      <c r="O933" s="146"/>
      <c r="P933" s="146"/>
      <c r="Q933" s="146"/>
      <c r="R933" s="146"/>
      <c r="S933" s="146"/>
      <c r="T933" s="146"/>
      <c r="U933" s="146"/>
      <c r="V933" s="146"/>
    </row>
    <row r="934" spans="13:22">
      <c r="M934" s="146"/>
      <c r="N934" s="146"/>
      <c r="O934" s="146"/>
      <c r="P934" s="146"/>
      <c r="Q934" s="146"/>
      <c r="R934" s="146"/>
      <c r="S934" s="146"/>
      <c r="T934" s="146"/>
      <c r="U934" s="146"/>
      <c r="V934" s="146"/>
    </row>
    <row r="935" spans="13:22">
      <c r="M935" s="146"/>
      <c r="N935" s="146"/>
      <c r="O935" s="146"/>
      <c r="P935" s="146"/>
      <c r="Q935" s="146"/>
      <c r="R935" s="146"/>
      <c r="S935" s="146"/>
      <c r="T935" s="146"/>
      <c r="U935" s="146"/>
      <c r="V935" s="146"/>
    </row>
    <row r="936" spans="13:22">
      <c r="M936" s="146"/>
      <c r="N936" s="146"/>
      <c r="O936" s="146"/>
      <c r="P936" s="146"/>
      <c r="Q936" s="146"/>
      <c r="R936" s="146"/>
      <c r="S936" s="146"/>
      <c r="T936" s="146"/>
      <c r="U936" s="146"/>
      <c r="V936" s="146"/>
    </row>
    <row r="937" spans="13:22">
      <c r="M937" s="146"/>
      <c r="N937" s="146"/>
      <c r="O937" s="146"/>
      <c r="P937" s="146"/>
      <c r="Q937" s="146"/>
      <c r="R937" s="146"/>
      <c r="S937" s="146"/>
      <c r="T937" s="146"/>
      <c r="U937" s="146"/>
      <c r="V937" s="146"/>
    </row>
    <row r="938" spans="13:22">
      <c r="M938" s="146"/>
      <c r="N938" s="146"/>
      <c r="O938" s="146"/>
      <c r="P938" s="146"/>
      <c r="Q938" s="146"/>
      <c r="R938" s="146"/>
      <c r="S938" s="146"/>
      <c r="T938" s="146"/>
      <c r="U938" s="146"/>
      <c r="V938" s="146"/>
    </row>
    <row r="939" spans="13:22">
      <c r="M939" s="146"/>
      <c r="N939" s="146"/>
      <c r="O939" s="146"/>
      <c r="P939" s="146"/>
      <c r="Q939" s="146"/>
      <c r="R939" s="146"/>
      <c r="S939" s="146"/>
      <c r="T939" s="146"/>
      <c r="U939" s="146"/>
      <c r="V939" s="146"/>
    </row>
    <row r="940" spans="13:22">
      <c r="M940" s="146"/>
      <c r="N940" s="146"/>
      <c r="O940" s="146"/>
      <c r="P940" s="146"/>
      <c r="Q940" s="146"/>
      <c r="R940" s="146"/>
      <c r="S940" s="146"/>
      <c r="T940" s="146"/>
      <c r="U940" s="146"/>
      <c r="V940" s="146"/>
    </row>
    <row r="941" spans="13:22">
      <c r="M941" s="146"/>
      <c r="N941" s="146"/>
      <c r="O941" s="146"/>
      <c r="P941" s="146"/>
      <c r="Q941" s="146"/>
      <c r="R941" s="146"/>
      <c r="S941" s="146"/>
      <c r="T941" s="146"/>
      <c r="U941" s="146"/>
      <c r="V941" s="146"/>
    </row>
    <row r="942" spans="13:22">
      <c r="M942" s="146"/>
      <c r="N942" s="146"/>
      <c r="O942" s="146"/>
      <c r="P942" s="146"/>
      <c r="Q942" s="146"/>
      <c r="R942" s="146"/>
      <c r="S942" s="146"/>
      <c r="T942" s="146"/>
      <c r="U942" s="146"/>
      <c r="V942" s="146"/>
    </row>
    <row r="943" spans="13:22">
      <c r="M943" s="146"/>
      <c r="N943" s="146"/>
      <c r="O943" s="146"/>
      <c r="P943" s="146"/>
      <c r="Q943" s="146"/>
      <c r="R943" s="146"/>
      <c r="S943" s="146"/>
      <c r="T943" s="146"/>
      <c r="U943" s="146"/>
      <c r="V943" s="146"/>
    </row>
    <row r="944" spans="13:22">
      <c r="M944" s="146"/>
      <c r="N944" s="146"/>
      <c r="O944" s="146"/>
      <c r="P944" s="146"/>
      <c r="Q944" s="146"/>
      <c r="R944" s="146"/>
      <c r="S944" s="146"/>
      <c r="T944" s="146"/>
      <c r="U944" s="146"/>
      <c r="V944" s="146"/>
    </row>
    <row r="945" spans="13:22">
      <c r="M945" s="146"/>
      <c r="N945" s="146"/>
      <c r="O945" s="146"/>
      <c r="P945" s="146"/>
      <c r="Q945" s="146"/>
      <c r="R945" s="146"/>
      <c r="S945" s="146"/>
      <c r="T945" s="146"/>
      <c r="U945" s="146"/>
      <c r="V945" s="146"/>
    </row>
    <row r="946" spans="13:22">
      <c r="M946" s="146"/>
      <c r="N946" s="146"/>
      <c r="O946" s="146"/>
      <c r="P946" s="146"/>
      <c r="Q946" s="146"/>
      <c r="R946" s="146"/>
      <c r="S946" s="146"/>
      <c r="T946" s="146"/>
      <c r="U946" s="146"/>
      <c r="V946" s="146"/>
    </row>
    <row r="947" spans="13:22">
      <c r="M947" s="146"/>
      <c r="N947" s="146"/>
      <c r="O947" s="146"/>
      <c r="P947" s="146"/>
      <c r="Q947" s="146"/>
      <c r="R947" s="146"/>
      <c r="S947" s="146"/>
      <c r="T947" s="146"/>
      <c r="U947" s="146"/>
      <c r="V947" s="146"/>
    </row>
    <row r="948" spans="13:22">
      <c r="M948" s="146"/>
      <c r="N948" s="146"/>
      <c r="O948" s="146"/>
      <c r="P948" s="146"/>
      <c r="Q948" s="146"/>
      <c r="R948" s="146"/>
      <c r="S948" s="146"/>
      <c r="T948" s="146"/>
      <c r="U948" s="146"/>
      <c r="V948" s="146"/>
    </row>
    <row r="949" spans="13:22">
      <c r="M949" s="146"/>
      <c r="N949" s="146"/>
      <c r="O949" s="146"/>
      <c r="P949" s="146"/>
      <c r="Q949" s="146"/>
      <c r="R949" s="146"/>
      <c r="S949" s="146"/>
      <c r="T949" s="146"/>
      <c r="U949" s="146"/>
      <c r="V949" s="146"/>
    </row>
    <row r="950" spans="13:22">
      <c r="M950" s="146"/>
      <c r="N950" s="146"/>
      <c r="O950" s="146"/>
      <c r="P950" s="146"/>
      <c r="Q950" s="146"/>
      <c r="R950" s="146"/>
      <c r="S950" s="146"/>
      <c r="T950" s="146"/>
      <c r="U950" s="146"/>
      <c r="V950" s="146"/>
    </row>
    <row r="951" spans="13:22">
      <c r="M951" s="146"/>
      <c r="N951" s="146"/>
      <c r="O951" s="146"/>
      <c r="P951" s="146"/>
      <c r="Q951" s="146"/>
      <c r="R951" s="146"/>
      <c r="S951" s="146"/>
      <c r="T951" s="146"/>
      <c r="U951" s="146"/>
      <c r="V951" s="146"/>
    </row>
    <row r="952" spans="13:22">
      <c r="M952" s="146"/>
      <c r="N952" s="146"/>
      <c r="O952" s="146"/>
      <c r="P952" s="146"/>
      <c r="Q952" s="146"/>
      <c r="R952" s="146"/>
      <c r="S952" s="146"/>
      <c r="T952" s="146"/>
      <c r="U952" s="146"/>
      <c r="V952" s="146"/>
    </row>
    <row r="953" spans="13:22">
      <c r="M953" s="146"/>
      <c r="N953" s="146"/>
      <c r="O953" s="146"/>
      <c r="P953" s="146"/>
      <c r="Q953" s="146"/>
      <c r="R953" s="146"/>
      <c r="S953" s="146"/>
      <c r="T953" s="146"/>
      <c r="U953" s="146"/>
      <c r="V953" s="146"/>
    </row>
    <row r="954" spans="13:22">
      <c r="M954" s="146"/>
      <c r="N954" s="146"/>
      <c r="O954" s="146"/>
      <c r="P954" s="146"/>
      <c r="Q954" s="146"/>
      <c r="R954" s="146"/>
      <c r="S954" s="146"/>
      <c r="T954" s="146"/>
      <c r="U954" s="146"/>
      <c r="V954" s="146"/>
    </row>
    <row r="955" spans="13:22">
      <c r="M955" s="146"/>
      <c r="N955" s="146"/>
      <c r="O955" s="146"/>
      <c r="P955" s="146"/>
      <c r="Q955" s="146"/>
      <c r="R955" s="146"/>
      <c r="S955" s="146"/>
      <c r="T955" s="146"/>
      <c r="U955" s="146"/>
      <c r="V955" s="146"/>
    </row>
    <row r="956" spans="13:22">
      <c r="M956" s="146"/>
      <c r="N956" s="146"/>
      <c r="O956" s="146"/>
      <c r="P956" s="146"/>
      <c r="Q956" s="146"/>
      <c r="R956" s="146"/>
      <c r="S956" s="146"/>
      <c r="T956" s="146"/>
      <c r="U956" s="146"/>
      <c r="V956" s="146"/>
    </row>
    <row r="957" spans="13:22">
      <c r="M957" s="146"/>
      <c r="N957" s="146"/>
      <c r="O957" s="146"/>
      <c r="P957" s="146"/>
      <c r="Q957" s="146"/>
      <c r="R957" s="146"/>
      <c r="S957" s="146"/>
      <c r="T957" s="146"/>
      <c r="U957" s="146"/>
      <c r="V957" s="146"/>
    </row>
    <row r="958" spans="13:22">
      <c r="M958" s="146"/>
      <c r="N958" s="146"/>
      <c r="O958" s="146"/>
      <c r="P958" s="146"/>
      <c r="Q958" s="146"/>
      <c r="R958" s="146"/>
      <c r="S958" s="146"/>
      <c r="T958" s="146"/>
      <c r="U958" s="146"/>
      <c r="V958" s="146"/>
    </row>
    <row r="959" spans="13:22">
      <c r="M959" s="146"/>
      <c r="N959" s="146"/>
      <c r="O959" s="146"/>
      <c r="P959" s="146"/>
      <c r="Q959" s="146"/>
      <c r="R959" s="146"/>
      <c r="S959" s="146"/>
      <c r="T959" s="146"/>
      <c r="U959" s="146"/>
      <c r="V959" s="146"/>
    </row>
    <row r="960" spans="13:22">
      <c r="M960" s="146"/>
      <c r="N960" s="146"/>
      <c r="O960" s="146"/>
      <c r="P960" s="146"/>
      <c r="Q960" s="146"/>
      <c r="R960" s="146"/>
      <c r="S960" s="146"/>
      <c r="T960" s="146"/>
      <c r="U960" s="146"/>
      <c r="V960" s="146"/>
    </row>
    <row r="961" spans="13:22">
      <c r="M961" s="146"/>
      <c r="N961" s="146"/>
      <c r="O961" s="146"/>
      <c r="P961" s="146"/>
      <c r="Q961" s="146"/>
      <c r="R961" s="146"/>
      <c r="S961" s="146"/>
      <c r="T961" s="146"/>
      <c r="U961" s="146"/>
      <c r="V961" s="146"/>
    </row>
    <row r="962" spans="13:22">
      <c r="M962" s="146"/>
      <c r="N962" s="146"/>
      <c r="O962" s="146"/>
      <c r="P962" s="146"/>
      <c r="Q962" s="146"/>
      <c r="R962" s="146"/>
      <c r="S962" s="146"/>
      <c r="T962" s="146"/>
      <c r="U962" s="146"/>
      <c r="V962" s="146"/>
    </row>
    <row r="963" spans="13:22">
      <c r="M963" s="146"/>
      <c r="N963" s="146"/>
      <c r="O963" s="146"/>
      <c r="P963" s="146"/>
      <c r="Q963" s="146"/>
      <c r="R963" s="146"/>
      <c r="S963" s="146"/>
      <c r="T963" s="146"/>
      <c r="U963" s="146"/>
      <c r="V963" s="146"/>
    </row>
    <row r="964" spans="13:22">
      <c r="M964" s="146"/>
      <c r="N964" s="146"/>
      <c r="O964" s="146"/>
      <c r="P964" s="146"/>
      <c r="Q964" s="146"/>
      <c r="R964" s="146"/>
      <c r="S964" s="146"/>
      <c r="T964" s="146"/>
      <c r="U964" s="146"/>
      <c r="V964" s="146"/>
    </row>
    <row r="965" spans="13:22">
      <c r="M965" s="146"/>
      <c r="N965" s="146"/>
      <c r="O965" s="146"/>
      <c r="P965" s="146"/>
      <c r="Q965" s="146"/>
      <c r="R965" s="146"/>
      <c r="S965" s="146"/>
      <c r="T965" s="146"/>
      <c r="U965" s="146"/>
      <c r="V965" s="146"/>
    </row>
    <row r="966" spans="13:22">
      <c r="M966" s="146"/>
      <c r="N966" s="146"/>
      <c r="O966" s="146"/>
      <c r="P966" s="146"/>
      <c r="Q966" s="146"/>
      <c r="R966" s="146"/>
      <c r="S966" s="146"/>
      <c r="T966" s="146"/>
      <c r="U966" s="146"/>
      <c r="V966" s="146"/>
    </row>
    <row r="967" spans="13:22">
      <c r="M967" s="146"/>
      <c r="N967" s="146"/>
      <c r="O967" s="146"/>
      <c r="P967" s="146"/>
      <c r="Q967" s="146"/>
      <c r="R967" s="146"/>
      <c r="S967" s="146"/>
      <c r="T967" s="146"/>
      <c r="U967" s="146"/>
      <c r="V967" s="146"/>
    </row>
    <row r="968" spans="13:22">
      <c r="M968" s="146"/>
      <c r="N968" s="146"/>
      <c r="O968" s="146"/>
      <c r="P968" s="146"/>
      <c r="Q968" s="146"/>
      <c r="R968" s="146"/>
      <c r="S968" s="146"/>
      <c r="T968" s="146"/>
      <c r="U968" s="146"/>
      <c r="V968" s="146"/>
    </row>
    <row r="969" spans="13:22">
      <c r="M969" s="146"/>
      <c r="N969" s="146"/>
      <c r="O969" s="146"/>
      <c r="P969" s="146"/>
      <c r="Q969" s="146"/>
      <c r="R969" s="146"/>
      <c r="S969" s="146"/>
      <c r="T969" s="146"/>
      <c r="U969" s="146"/>
      <c r="V969" s="146"/>
    </row>
    <row r="970" spans="13:22">
      <c r="M970" s="146"/>
      <c r="N970" s="146"/>
      <c r="O970" s="146"/>
      <c r="P970" s="146"/>
      <c r="Q970" s="146"/>
      <c r="R970" s="146"/>
      <c r="S970" s="146"/>
      <c r="T970" s="146"/>
      <c r="U970" s="146"/>
      <c r="V970" s="146"/>
    </row>
    <row r="971" spans="13:22">
      <c r="M971" s="146"/>
      <c r="N971" s="146"/>
      <c r="O971" s="146"/>
      <c r="P971" s="146"/>
      <c r="Q971" s="146"/>
      <c r="R971" s="146"/>
      <c r="S971" s="146"/>
      <c r="T971" s="146"/>
      <c r="U971" s="146"/>
      <c r="V971" s="146"/>
    </row>
    <row r="972" spans="13:22">
      <c r="M972" s="146"/>
      <c r="N972" s="146"/>
      <c r="O972" s="146"/>
      <c r="P972" s="146"/>
      <c r="Q972" s="146"/>
      <c r="R972" s="146"/>
      <c r="S972" s="146"/>
      <c r="T972" s="146"/>
      <c r="U972" s="146"/>
      <c r="V972" s="146"/>
    </row>
    <row r="973" spans="13:22">
      <c r="M973" s="146"/>
      <c r="N973" s="146"/>
      <c r="O973" s="146"/>
      <c r="P973" s="146"/>
      <c r="Q973" s="146"/>
      <c r="R973" s="146"/>
      <c r="S973" s="146"/>
      <c r="T973" s="146"/>
      <c r="U973" s="146"/>
      <c r="V973" s="146"/>
    </row>
    <row r="974" spans="13:22">
      <c r="M974" s="146"/>
      <c r="N974" s="146"/>
      <c r="O974" s="146"/>
      <c r="P974" s="146"/>
      <c r="Q974" s="146"/>
      <c r="R974" s="146"/>
      <c r="S974" s="146"/>
      <c r="T974" s="146"/>
      <c r="U974" s="146"/>
      <c r="V974" s="146"/>
    </row>
    <row r="975" spans="13:22">
      <c r="M975" s="146"/>
      <c r="N975" s="146"/>
      <c r="O975" s="146"/>
      <c r="P975" s="146"/>
      <c r="Q975" s="146"/>
      <c r="R975" s="146"/>
      <c r="S975" s="146"/>
      <c r="T975" s="146"/>
      <c r="U975" s="146"/>
      <c r="V975" s="146"/>
    </row>
    <row r="976" spans="13:22">
      <c r="M976" s="146"/>
      <c r="N976" s="146"/>
      <c r="O976" s="146"/>
      <c r="P976" s="146"/>
      <c r="Q976" s="146"/>
      <c r="R976" s="146"/>
      <c r="S976" s="146"/>
      <c r="T976" s="146"/>
      <c r="U976" s="146"/>
      <c r="V976" s="146"/>
    </row>
    <row r="977" spans="13:22">
      <c r="M977" s="146"/>
      <c r="N977" s="146"/>
      <c r="O977" s="146"/>
      <c r="P977" s="146"/>
      <c r="Q977" s="146"/>
      <c r="R977" s="146"/>
      <c r="S977" s="146"/>
      <c r="T977" s="146"/>
      <c r="U977" s="146"/>
      <c r="V977" s="146"/>
    </row>
    <row r="978" spans="13:22">
      <c r="M978" s="146"/>
      <c r="N978" s="146"/>
      <c r="O978" s="146"/>
      <c r="P978" s="146"/>
      <c r="Q978" s="146"/>
      <c r="R978" s="146"/>
      <c r="S978" s="146"/>
      <c r="T978" s="146"/>
      <c r="U978" s="146"/>
      <c r="V978" s="146"/>
    </row>
    <row r="979" spans="13:22">
      <c r="M979" s="146"/>
      <c r="N979" s="146"/>
      <c r="O979" s="146"/>
      <c r="P979" s="146"/>
      <c r="Q979" s="146"/>
      <c r="R979" s="146"/>
      <c r="S979" s="146"/>
      <c r="T979" s="146"/>
      <c r="U979" s="146"/>
      <c r="V979" s="146"/>
    </row>
    <row r="980" spans="13:22">
      <c r="M980" s="146"/>
      <c r="N980" s="146"/>
      <c r="O980" s="146"/>
      <c r="P980" s="146"/>
      <c r="Q980" s="146"/>
      <c r="R980" s="146"/>
      <c r="S980" s="146"/>
      <c r="T980" s="146"/>
      <c r="U980" s="146"/>
      <c r="V980" s="146"/>
    </row>
    <row r="981" spans="13:22">
      <c r="M981" s="146"/>
      <c r="N981" s="146"/>
      <c r="O981" s="146"/>
      <c r="P981" s="146"/>
      <c r="Q981" s="146"/>
      <c r="R981" s="146"/>
      <c r="S981" s="146"/>
      <c r="T981" s="146"/>
      <c r="U981" s="146"/>
      <c r="V981" s="146"/>
    </row>
    <row r="982" spans="13:22">
      <c r="M982" s="146"/>
      <c r="N982" s="146"/>
      <c r="O982" s="146"/>
      <c r="P982" s="146"/>
      <c r="Q982" s="146"/>
      <c r="R982" s="146"/>
      <c r="S982" s="146"/>
      <c r="T982" s="146"/>
      <c r="U982" s="146"/>
      <c r="V982" s="146"/>
    </row>
    <row r="983" spans="13:22">
      <c r="M983" s="146"/>
      <c r="N983" s="146"/>
      <c r="O983" s="146"/>
      <c r="P983" s="146"/>
      <c r="Q983" s="146"/>
      <c r="R983" s="146"/>
      <c r="S983" s="146"/>
      <c r="T983" s="146"/>
      <c r="U983" s="146"/>
      <c r="V983" s="146"/>
    </row>
    <row r="984" spans="13:22">
      <c r="M984" s="146"/>
      <c r="N984" s="146"/>
      <c r="O984" s="146"/>
      <c r="P984" s="146"/>
      <c r="Q984" s="146"/>
      <c r="R984" s="146"/>
      <c r="S984" s="146"/>
      <c r="T984" s="146"/>
      <c r="U984" s="146"/>
      <c r="V984" s="146"/>
    </row>
    <row r="985" spans="13:22">
      <c r="M985" s="146"/>
      <c r="N985" s="146"/>
      <c r="O985" s="146"/>
      <c r="P985" s="146"/>
      <c r="Q985" s="146"/>
      <c r="R985" s="146"/>
      <c r="S985" s="146"/>
      <c r="T985" s="146"/>
      <c r="U985" s="146"/>
      <c r="V985" s="146"/>
    </row>
    <row r="986" spans="13:22">
      <c r="M986" s="146"/>
      <c r="N986" s="146"/>
      <c r="O986" s="146"/>
      <c r="P986" s="146"/>
      <c r="Q986" s="146"/>
      <c r="R986" s="146"/>
      <c r="S986" s="146"/>
      <c r="T986" s="146"/>
      <c r="U986" s="146"/>
      <c r="V986" s="146"/>
    </row>
    <row r="987" spans="13:22">
      <c r="M987" s="146"/>
      <c r="N987" s="146"/>
      <c r="O987" s="146"/>
      <c r="P987" s="146"/>
      <c r="Q987" s="146"/>
      <c r="R987" s="146"/>
      <c r="S987" s="146"/>
      <c r="T987" s="146"/>
      <c r="U987" s="146"/>
      <c r="V987" s="146"/>
    </row>
    <row r="988" spans="13:22">
      <c r="M988" s="146"/>
      <c r="N988" s="146"/>
      <c r="O988" s="146"/>
      <c r="P988" s="146"/>
      <c r="Q988" s="146"/>
      <c r="R988" s="146"/>
      <c r="S988" s="146"/>
      <c r="T988" s="146"/>
      <c r="U988" s="146"/>
      <c r="V988" s="146"/>
    </row>
    <row r="989" spans="13:22">
      <c r="M989" s="146"/>
      <c r="N989" s="146"/>
      <c r="O989" s="146"/>
      <c r="P989" s="146"/>
      <c r="Q989" s="146"/>
      <c r="R989" s="146"/>
      <c r="S989" s="146"/>
      <c r="T989" s="146"/>
      <c r="U989" s="146"/>
      <c r="V989" s="146"/>
    </row>
    <row r="990" spans="13:22">
      <c r="M990" s="146"/>
      <c r="N990" s="146"/>
      <c r="O990" s="146"/>
      <c r="P990" s="146"/>
      <c r="Q990" s="146"/>
      <c r="R990" s="146"/>
      <c r="S990" s="146"/>
      <c r="T990" s="146"/>
      <c r="U990" s="146"/>
      <c r="V990" s="146"/>
    </row>
    <row r="991" spans="13:22">
      <c r="M991" s="146"/>
      <c r="N991" s="146"/>
      <c r="O991" s="146"/>
      <c r="P991" s="146"/>
      <c r="Q991" s="146"/>
      <c r="R991" s="146"/>
      <c r="S991" s="146"/>
      <c r="T991" s="146"/>
      <c r="U991" s="146"/>
      <c r="V991" s="146"/>
    </row>
    <row r="992" spans="13:22">
      <c r="M992" s="146"/>
      <c r="N992" s="146"/>
      <c r="O992" s="146"/>
      <c r="P992" s="146"/>
      <c r="Q992" s="146"/>
      <c r="R992" s="146"/>
      <c r="S992" s="146"/>
      <c r="T992" s="146"/>
      <c r="U992" s="146"/>
      <c r="V992" s="146"/>
    </row>
    <row r="993" spans="13:22">
      <c r="M993" s="146"/>
      <c r="N993" s="146"/>
      <c r="O993" s="146"/>
      <c r="P993" s="146"/>
      <c r="Q993" s="146"/>
      <c r="R993" s="146"/>
      <c r="S993" s="146"/>
      <c r="T993" s="146"/>
      <c r="U993" s="146"/>
      <c r="V993" s="146"/>
    </row>
    <row r="994" spans="13:22">
      <c r="M994" s="146"/>
      <c r="N994" s="146"/>
      <c r="O994" s="146"/>
      <c r="P994" s="146"/>
      <c r="Q994" s="146"/>
      <c r="R994" s="146"/>
      <c r="S994" s="146"/>
      <c r="T994" s="146"/>
      <c r="U994" s="146"/>
      <c r="V994" s="146"/>
    </row>
    <row r="995" spans="13:22">
      <c r="M995" s="146"/>
      <c r="N995" s="146"/>
      <c r="O995" s="146"/>
      <c r="P995" s="146"/>
      <c r="Q995" s="146"/>
      <c r="R995" s="146"/>
      <c r="S995" s="146"/>
      <c r="T995" s="146"/>
      <c r="U995" s="146"/>
      <c r="V995" s="146"/>
    </row>
    <row r="996" spans="13:22">
      <c r="M996" s="146"/>
      <c r="N996" s="146"/>
      <c r="O996" s="146"/>
      <c r="P996" s="146"/>
      <c r="Q996" s="146"/>
      <c r="R996" s="146"/>
      <c r="S996" s="146"/>
      <c r="T996" s="146"/>
      <c r="U996" s="146"/>
      <c r="V996" s="146"/>
    </row>
    <row r="997" spans="13:22">
      <c r="M997" s="146"/>
      <c r="N997" s="146"/>
      <c r="O997" s="146"/>
      <c r="P997" s="146"/>
      <c r="Q997" s="146"/>
      <c r="R997" s="146"/>
      <c r="S997" s="146"/>
      <c r="T997" s="146"/>
      <c r="U997" s="146"/>
      <c r="V997" s="146"/>
    </row>
    <row r="998" spans="13:22">
      <c r="M998" s="146"/>
      <c r="N998" s="146"/>
      <c r="O998" s="146"/>
      <c r="P998" s="146"/>
      <c r="Q998" s="146"/>
      <c r="R998" s="146"/>
      <c r="S998" s="146"/>
      <c r="T998" s="146"/>
      <c r="U998" s="146"/>
      <c r="V998" s="146"/>
    </row>
    <row r="999" spans="13:22">
      <c r="M999" s="146"/>
      <c r="N999" s="146"/>
      <c r="O999" s="146"/>
      <c r="P999" s="146"/>
      <c r="Q999" s="146"/>
      <c r="R999" s="146"/>
      <c r="S999" s="146"/>
      <c r="T999" s="146"/>
      <c r="U999" s="146"/>
      <c r="V999" s="146"/>
    </row>
    <row r="1000" spans="13:22">
      <c r="M1000" s="146"/>
      <c r="N1000" s="146"/>
      <c r="O1000" s="146"/>
      <c r="P1000" s="146"/>
      <c r="Q1000" s="146"/>
      <c r="R1000" s="146"/>
      <c r="S1000" s="146"/>
      <c r="T1000" s="146"/>
      <c r="U1000" s="146"/>
      <c r="V1000" s="146"/>
    </row>
    <row r="1001" spans="13:22">
      <c r="M1001" s="146"/>
      <c r="N1001" s="146"/>
      <c r="O1001" s="146"/>
      <c r="P1001" s="146"/>
      <c r="Q1001" s="146"/>
      <c r="R1001" s="146"/>
      <c r="S1001" s="146"/>
      <c r="T1001" s="146"/>
      <c r="U1001" s="146"/>
      <c r="V1001" s="146"/>
    </row>
    <row r="1002" spans="13:22">
      <c r="M1002" s="146"/>
      <c r="N1002" s="146"/>
      <c r="O1002" s="146"/>
      <c r="P1002" s="146"/>
      <c r="Q1002" s="146"/>
      <c r="R1002" s="146"/>
      <c r="S1002" s="146"/>
      <c r="T1002" s="146"/>
      <c r="U1002" s="146"/>
      <c r="V1002" s="146"/>
    </row>
    <row r="1003" spans="13:22">
      <c r="M1003" s="146"/>
      <c r="N1003" s="146"/>
      <c r="O1003" s="146"/>
      <c r="P1003" s="146"/>
      <c r="Q1003" s="146"/>
      <c r="R1003" s="146"/>
      <c r="S1003" s="146"/>
      <c r="T1003" s="146"/>
      <c r="U1003" s="146"/>
      <c r="V1003" s="146"/>
    </row>
    <row r="1004" spans="13:22">
      <c r="M1004" s="146"/>
      <c r="N1004" s="146"/>
      <c r="O1004" s="146"/>
      <c r="P1004" s="146"/>
      <c r="Q1004" s="146"/>
      <c r="R1004" s="146"/>
      <c r="S1004" s="146"/>
      <c r="T1004" s="146"/>
      <c r="U1004" s="146"/>
      <c r="V1004" s="146"/>
    </row>
    <row r="1005" spans="13:22">
      <c r="M1005" s="146"/>
      <c r="N1005" s="146"/>
      <c r="O1005" s="146"/>
      <c r="P1005" s="146"/>
      <c r="Q1005" s="146"/>
      <c r="R1005" s="146"/>
      <c r="S1005" s="146"/>
      <c r="T1005" s="146"/>
      <c r="U1005" s="146"/>
      <c r="V1005" s="146"/>
    </row>
    <row r="1006" spans="13:22">
      <c r="M1006" s="146"/>
      <c r="N1006" s="146"/>
      <c r="O1006" s="146"/>
      <c r="P1006" s="146"/>
      <c r="Q1006" s="146"/>
      <c r="R1006" s="146"/>
      <c r="S1006" s="146"/>
      <c r="T1006" s="146"/>
      <c r="U1006" s="146"/>
      <c r="V1006" s="146"/>
    </row>
    <row r="1007" spans="13:22">
      <c r="M1007" s="146"/>
      <c r="N1007" s="146"/>
      <c r="O1007" s="146"/>
      <c r="P1007" s="146"/>
      <c r="Q1007" s="146"/>
      <c r="R1007" s="146"/>
      <c r="S1007" s="146"/>
      <c r="T1007" s="146"/>
      <c r="U1007" s="146"/>
      <c r="V1007" s="146"/>
    </row>
    <row r="1008" spans="13:22">
      <c r="M1008" s="146"/>
      <c r="N1008" s="146"/>
      <c r="O1008" s="146"/>
      <c r="P1008" s="146"/>
      <c r="Q1008" s="146"/>
      <c r="R1008" s="146"/>
      <c r="S1008" s="146"/>
      <c r="T1008" s="146"/>
      <c r="U1008" s="146"/>
      <c r="V1008" s="146"/>
    </row>
    <row r="1009" spans="13:22">
      <c r="M1009" s="146"/>
      <c r="N1009" s="146"/>
      <c r="O1009" s="146"/>
      <c r="P1009" s="146"/>
      <c r="Q1009" s="146"/>
      <c r="R1009" s="146"/>
      <c r="S1009" s="146"/>
      <c r="T1009" s="146"/>
      <c r="U1009" s="146"/>
      <c r="V1009" s="146"/>
    </row>
    <row r="1010" spans="13:22">
      <c r="M1010" s="146"/>
      <c r="N1010" s="146"/>
      <c r="O1010" s="146"/>
      <c r="P1010" s="146"/>
      <c r="Q1010" s="146"/>
      <c r="R1010" s="146"/>
      <c r="S1010" s="146"/>
      <c r="T1010" s="146"/>
      <c r="U1010" s="146"/>
      <c r="V1010" s="146"/>
    </row>
    <row r="1011" spans="13:22">
      <c r="M1011" s="146"/>
      <c r="N1011" s="146"/>
      <c r="O1011" s="146"/>
      <c r="P1011" s="146"/>
      <c r="Q1011" s="146"/>
      <c r="R1011" s="146"/>
      <c r="S1011" s="146"/>
      <c r="T1011" s="146"/>
      <c r="U1011" s="146"/>
      <c r="V1011" s="146"/>
    </row>
    <row r="1012" spans="13:22">
      <c r="M1012" s="146"/>
      <c r="N1012" s="146"/>
      <c r="O1012" s="146"/>
      <c r="P1012" s="146"/>
      <c r="Q1012" s="146"/>
      <c r="R1012" s="146"/>
      <c r="S1012" s="146"/>
      <c r="T1012" s="146"/>
      <c r="U1012" s="146"/>
      <c r="V1012" s="146"/>
    </row>
    <row r="1013" spans="13:22">
      <c r="M1013" s="146"/>
      <c r="N1013" s="146"/>
      <c r="O1013" s="146"/>
      <c r="P1013" s="146"/>
      <c r="Q1013" s="146"/>
      <c r="R1013" s="146"/>
      <c r="S1013" s="146"/>
      <c r="T1013" s="146"/>
      <c r="U1013" s="146"/>
      <c r="V1013" s="146"/>
    </row>
    <row r="1014" spans="13:22">
      <c r="M1014" s="146"/>
      <c r="N1014" s="146"/>
      <c r="O1014" s="146"/>
      <c r="P1014" s="146"/>
      <c r="Q1014" s="146"/>
      <c r="R1014" s="146"/>
      <c r="S1014" s="146"/>
      <c r="T1014" s="146"/>
      <c r="U1014" s="146"/>
      <c r="V1014" s="146"/>
    </row>
    <row r="1015" spans="13:22">
      <c r="M1015" s="146"/>
      <c r="N1015" s="146"/>
      <c r="O1015" s="146"/>
      <c r="P1015" s="146"/>
      <c r="Q1015" s="146"/>
      <c r="R1015" s="146"/>
      <c r="S1015" s="146"/>
      <c r="T1015" s="146"/>
      <c r="U1015" s="146"/>
      <c r="V1015" s="146"/>
    </row>
    <row r="1016" spans="13:22">
      <c r="M1016" s="146"/>
      <c r="N1016" s="146"/>
      <c r="O1016" s="146"/>
      <c r="P1016" s="146"/>
      <c r="Q1016" s="146"/>
      <c r="R1016" s="146"/>
      <c r="S1016" s="146"/>
      <c r="T1016" s="146"/>
      <c r="U1016" s="146"/>
      <c r="V1016" s="146"/>
    </row>
    <row r="1017" spans="13:22">
      <c r="M1017" s="146"/>
      <c r="N1017" s="146"/>
      <c r="O1017" s="146"/>
      <c r="P1017" s="146"/>
      <c r="Q1017" s="146"/>
      <c r="R1017" s="146"/>
      <c r="S1017" s="146"/>
      <c r="T1017" s="146"/>
      <c r="U1017" s="146"/>
      <c r="V1017" s="146"/>
    </row>
    <row r="1018" spans="13:22">
      <c r="M1018" s="146"/>
      <c r="N1018" s="146"/>
      <c r="O1018" s="146"/>
      <c r="P1018" s="146"/>
      <c r="Q1018" s="146"/>
      <c r="R1018" s="146"/>
      <c r="S1018" s="146"/>
      <c r="T1018" s="146"/>
      <c r="U1018" s="146"/>
      <c r="V1018" s="146"/>
    </row>
    <row r="1019" spans="13:22">
      <c r="M1019" s="146"/>
      <c r="N1019" s="146"/>
      <c r="O1019" s="146"/>
      <c r="P1019" s="146"/>
      <c r="Q1019" s="146"/>
      <c r="R1019" s="146"/>
      <c r="S1019" s="146"/>
      <c r="T1019" s="146"/>
      <c r="U1019" s="146"/>
      <c r="V1019" s="146"/>
    </row>
    <row r="1020" spans="13:22">
      <c r="M1020" s="146"/>
      <c r="N1020" s="146"/>
      <c r="O1020" s="146"/>
      <c r="P1020" s="146"/>
      <c r="Q1020" s="146"/>
      <c r="R1020" s="146"/>
      <c r="S1020" s="146"/>
      <c r="T1020" s="146"/>
      <c r="U1020" s="146"/>
      <c r="V1020" s="146"/>
    </row>
    <row r="1021" spans="13:22">
      <c r="M1021" s="146"/>
      <c r="N1021" s="146"/>
      <c r="O1021" s="146"/>
      <c r="P1021" s="146"/>
      <c r="Q1021" s="146"/>
      <c r="R1021" s="146"/>
      <c r="S1021" s="146"/>
      <c r="T1021" s="146"/>
      <c r="U1021" s="146"/>
      <c r="V1021" s="146"/>
    </row>
    <row r="1022" spans="13:22">
      <c r="M1022" s="146"/>
      <c r="N1022" s="146"/>
      <c r="O1022" s="146"/>
      <c r="P1022" s="146"/>
      <c r="Q1022" s="146"/>
      <c r="R1022" s="146"/>
      <c r="S1022" s="146"/>
      <c r="T1022" s="146"/>
      <c r="U1022" s="146"/>
      <c r="V1022" s="146"/>
    </row>
    <row r="1023" spans="13:22">
      <c r="M1023" s="146"/>
      <c r="N1023" s="146"/>
      <c r="O1023" s="146"/>
      <c r="P1023" s="146"/>
      <c r="Q1023" s="146"/>
      <c r="R1023" s="146"/>
      <c r="S1023" s="146"/>
      <c r="T1023" s="146"/>
      <c r="U1023" s="146"/>
      <c r="V1023" s="146"/>
    </row>
    <row r="1024" spans="13:22">
      <c r="M1024" s="146"/>
      <c r="N1024" s="146"/>
      <c r="O1024" s="146"/>
      <c r="P1024" s="146"/>
      <c r="Q1024" s="146"/>
      <c r="R1024" s="146"/>
      <c r="S1024" s="146"/>
      <c r="T1024" s="146"/>
      <c r="U1024" s="146"/>
      <c r="V1024" s="146"/>
    </row>
  </sheetData>
  <sheetProtection algorithmName="SHA-512" hashValue="cI/7tUiunbhsC0MkdZ/o3fWbKi6lW06TF3D2VNyZhYBR0VEwS7C3gDldrUR6TG+QS9sir29dSJ7WE9GOKTScdg==" saltValue="KruTqyxalOwd+C4wyoBzug==" spinCount="100000" sheet="1" objects="1" scenarios="1" formatColumns="0"/>
  <mergeCells count="1">
    <mergeCell ref="I4:I14"/>
  </mergeCells>
  <dataValidations count="3">
    <dataValidation type="list" allowBlank="1" showInputMessage="1" showErrorMessage="1" sqref="I108 I98 I95:I96 I321 I100 I103:I105" xr:uid="{00000000-0002-0000-0400-000000000000}">
      <formula1>$A$22:$A$27</formula1>
    </dataValidation>
    <dataValidation type="list" allowBlank="1" showInputMessage="1" showErrorMessage="1" errorTitle="Value must be 0, 1, 2, 3, 4 or 5" sqref="M333 R333 M331 R331 M329 R329 M327 R327 M325 R325 M323 R323 M321 R321 M316 R316 M314 R314 M312 R312 M310 R310 M306:M308 R306:R308 M300:M304 R300:R304 M295 R295 M290:M293 R290:R293 M288 R288 M286 R286 M284 R284 M282 R282 M280 R280 M278 R278 M276 R276 M274 R274 M272 R272 M267 R267 M265 R265 M263 R263 M259 R259 M257 R257 M255 R255 M253 R253 M248 R248 M245:M246 R245:R246 M239:M243 R239:R243 M237 R237 M235 R235 M229 R229 M227 R227 M225 R225 M220:M223 R220:R223 M217:M218 R217:R218 M212 R212 M210 R210 M208 R208 M204:M206 R204:R206 M202 R202 M198:M200 R198:R200 M193:M196 R193:R196 M190 R190 M188 R188 M183 R183 M181 R181 M179 R179 M177 R177 M175 R175 M173 R173 M171 R171 M169 R169 M167 R167 M165 R165 M159:M160 R159:R160 M154:M156 R154:R156 M149:M151 R149:R151 M145:M147 R145:R147 M141:M143 R141:R143 M135:M139 R135:R139 M130:M133 R130:R133 M124:M128 R124:R128 M120:M122 R120:R122 M116:M118 R116:R118 M111 R111 M107:M109 R107:R109 M103:M105 R103:R105 M98:M101 R98:R101 M93:M96 R93:R96 M86:M88 R86:R88 M84 R84 M82 R82 M80 R80 M78 R78 M76 R76 M74 R74 M72 R72 M70 R70 M65 R65 M63 R63 M61 R61 M59 R59 M57 R57 M55 R55 M53 R53 M48 R48 M46 R46 M44 R44 M40:M42 R40:R42 M35 R35 M33 R33 M31 R31 M26:M29 R26:R29" xr:uid="{280D6813-6468-F14A-B8AB-1D9AB58C6121}">
      <formula1>"0,1,2,3,4,5"</formula1>
    </dataValidation>
    <dataValidation type="decimal" allowBlank="1" showInputMessage="1" showErrorMessage="1" errorTitle="Value must be between 0 and 5" sqref="P333 U333 P331 U331 P329 U329 P327 U327 P325 U325 P323 U323 P321 U321 P316 U316 P314 U314 P312 U312 P310 U310 P306:P308 U306:U308 P300:P304 U300:U304 P295 U295 P290:P293 U290:U293 P288 U288 P286 U286 P284 U284 P282 U282 P280 U280 P278 U278 P276 U276 P274 U274 P272 U272 P267 U267 P265 U265 P263 U263 P259 U259 P257 U257 P255 U255 P253 U253 P248 U248 P245:P246 U245:U246 P239:P243 U239:U243 P237 U237 P235 U235 P229 U229 P227 U227 P225 U225 P220:P223 U220:U223 P217:P218 U217:U218 P212 U212 P210 U210 P208 U208 P204:P206 U204:U206 P202 U202 P198:P200 U198:U200 P193:P196 U193:U196 P190 U190 P188 U188 P183 U183 P181 U181 P179 U179 P177 U177 P175 U175 P173 U173 P171 U171 P169 U169 P167 U167 P165 U165 P159:P160 U159:U160 P154:P156 U154:U156 P149:P151 U149:U151 P145:P147 U145:U147 P141:P143 U141:U143 P135:P139 U135:U139 P130:P133 U130:U133 P124:P128 U124:U128 P120:P122 U120:U122 P116:P118 U116:U118 P111 U111 P107:P109 U107:U109 P103:P105 U103:U105 P98:P101 U98:U101 P93:P96 U93:U96 P86:P88 U86:U88 P84 U84 P82 U82 P80 U80 P78 U78 P76 U76 P74 U74 P72 U72 P70 U70 P65 U65 P63 U63 P61 U61 P59 U59 P57 U57 P55 U55 P53 U53 P48 U48 P46 U46 P44 U44 P40:P42 U40:U42 P35 U35 P33 U33 P31 U31 P26:P29 U26:U29" xr:uid="{D49D98EF-4F1B-AA4E-8346-8616D1598332}">
      <formula1>0</formula1>
      <formula2>5</formula2>
    </dataValidation>
  </dataValidation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Y1019"/>
  <sheetViews>
    <sheetView topLeftCell="B19" zoomScale="92" zoomScaleNormal="92" workbookViewId="0">
      <pane xSplit="2" ySplit="1" topLeftCell="O173" activePane="bottomRight" state="frozen"/>
      <selection activeCell="B19" sqref="B19"/>
      <selection pane="topRight" activeCell="D19" sqref="D19"/>
      <selection pane="bottomLeft" activeCell="B20" sqref="B20"/>
      <selection pane="bottomRight" activeCell="U40" sqref="U40"/>
    </sheetView>
  </sheetViews>
  <sheetFormatPr baseColWidth="10" defaultColWidth="10.83203125" defaultRowHeight="19"/>
  <cols>
    <col min="1" max="1" width="10.83203125" style="3" hidden="1" customWidth="1"/>
    <col min="2" max="2" width="22" style="83" customWidth="1"/>
    <col min="3" max="3" width="57.33203125" style="2" customWidth="1"/>
    <col min="4" max="4" width="8.5" style="3" customWidth="1"/>
    <col min="5" max="5" width="62.33203125" style="61" customWidth="1"/>
    <col min="6" max="6" width="13" style="3" customWidth="1"/>
    <col min="7" max="8" width="10.83203125" style="3" customWidth="1"/>
    <col min="9" max="9" width="43.5" style="2" customWidth="1"/>
    <col min="10" max="12" width="10.83203125" style="2" customWidth="1"/>
    <col min="13" max="13" width="6.83203125" customWidth="1"/>
    <col min="14" max="14" width="50.83203125" customWidth="1"/>
    <col min="15" max="15" width="10.83203125" customWidth="1"/>
    <col min="16" max="16" width="6.83203125" customWidth="1"/>
    <col min="17" max="17" width="18" customWidth="1"/>
    <col min="18" max="18" width="6.83203125" customWidth="1"/>
    <col min="19" max="19" width="25.83203125" customWidth="1"/>
    <col min="20" max="20" width="10.83203125" customWidth="1"/>
    <col min="21" max="21" width="6.83203125" customWidth="1"/>
    <col min="22" max="22" width="10.83203125" customWidth="1"/>
    <col min="23" max="23" width="9.6640625" customWidth="1"/>
    <col min="24" max="24" width="9.1640625" style="2" customWidth="1"/>
    <col min="25" max="16384" width="10.83203125" style="2"/>
  </cols>
  <sheetData>
    <row r="2" spans="2:25" ht="20">
      <c r="C2" s="24" t="s">
        <v>1199</v>
      </c>
    </row>
    <row r="4" spans="2:25" ht="140">
      <c r="B4" s="149" t="s">
        <v>855</v>
      </c>
      <c r="C4" s="135" t="s">
        <v>1873</v>
      </c>
      <c r="D4" s="107" t="s">
        <v>1874</v>
      </c>
      <c r="E4" s="108" t="s">
        <v>1875</v>
      </c>
      <c r="F4" s="107" t="s">
        <v>1872</v>
      </c>
      <c r="H4" s="61"/>
      <c r="I4" s="3"/>
      <c r="J4" s="3"/>
      <c r="K4" s="3"/>
      <c r="M4" s="2"/>
      <c r="N4" s="2"/>
      <c r="O4" s="2"/>
      <c r="X4"/>
      <c r="Y4"/>
    </row>
    <row r="5" spans="2:25" ht="20">
      <c r="B5" s="150" t="s">
        <v>721</v>
      </c>
      <c r="C5" s="35">
        <v>3.3208333333333333</v>
      </c>
      <c r="D5" s="35">
        <v>3.375</v>
      </c>
      <c r="E5" s="35">
        <f>AVERAGE(W20:W31)</f>
        <v>4.25</v>
      </c>
      <c r="F5" s="35">
        <f>AVERAGE(X20:X31)</f>
        <v>3.75</v>
      </c>
      <c r="H5" s="61"/>
      <c r="I5" s="3"/>
      <c r="J5" s="3"/>
      <c r="K5" s="3"/>
      <c r="M5" s="2"/>
      <c r="N5" s="2"/>
      <c r="O5" s="2"/>
      <c r="X5"/>
      <c r="Y5"/>
    </row>
    <row r="6" spans="2:25" ht="20">
      <c r="B6" s="150" t="s">
        <v>737</v>
      </c>
      <c r="C6" s="35">
        <v>2.8599240265906931</v>
      </c>
      <c r="D6" s="35">
        <v>2.7407407407407409</v>
      </c>
      <c r="E6" s="35">
        <f>AVERAGE(W36:W67)</f>
        <v>3.3703703703703702</v>
      </c>
      <c r="F6" s="35">
        <f>AVERAGE(X36:X67)</f>
        <v>2.8703703703703702</v>
      </c>
      <c r="H6" s="61"/>
      <c r="I6" s="3"/>
      <c r="J6" s="3"/>
      <c r="K6" s="3"/>
      <c r="M6" s="2"/>
      <c r="N6" s="2"/>
      <c r="O6" s="2"/>
      <c r="X6"/>
      <c r="Y6"/>
    </row>
    <row r="7" spans="2:25" ht="20">
      <c r="B7" s="150" t="s">
        <v>788</v>
      </c>
      <c r="C7" s="35">
        <v>2.2363636363636363</v>
      </c>
      <c r="D7" s="35">
        <v>2.0454545454545454</v>
      </c>
      <c r="E7" s="35">
        <f>AVERAGE(W73:W114)</f>
        <v>1.9545454545454546</v>
      </c>
      <c r="F7" s="35">
        <f>AVERAGE(X73:X114)</f>
        <v>2.1363636363636362</v>
      </c>
      <c r="H7" s="61"/>
      <c r="I7" s="3"/>
      <c r="J7" s="3"/>
      <c r="K7" s="3"/>
      <c r="M7" s="2"/>
      <c r="N7" s="2"/>
      <c r="O7" s="2"/>
      <c r="X7"/>
      <c r="Y7"/>
    </row>
    <row r="8" spans="2:25" ht="20">
      <c r="B8" s="150" t="s">
        <v>44</v>
      </c>
      <c r="C8" s="35">
        <v>2.3247252747252749</v>
      </c>
      <c r="D8" s="35">
        <v>2.5</v>
      </c>
      <c r="E8" s="35">
        <f>AVERAGE(W119:W145)</f>
        <v>3.0714285714285716</v>
      </c>
      <c r="F8" s="35">
        <f>AVERAGE(X119:X145)</f>
        <v>2.5</v>
      </c>
      <c r="H8" s="61"/>
      <c r="I8" s="70"/>
      <c r="J8" s="3"/>
      <c r="K8" s="3"/>
      <c r="M8" s="2"/>
      <c r="N8" s="2"/>
      <c r="O8" s="2"/>
      <c r="X8"/>
      <c r="Y8"/>
    </row>
    <row r="9" spans="2:25" ht="20">
      <c r="B9" s="150" t="s">
        <v>43</v>
      </c>
      <c r="C9" s="35">
        <v>2.8761904761904762</v>
      </c>
      <c r="D9" s="35">
        <v>3.5714285714285716</v>
      </c>
      <c r="E9" s="35">
        <f>AVERAGE(W150:W160)</f>
        <v>4.1428571428571432</v>
      </c>
      <c r="F9" s="35">
        <f>AVERAGE(X150:X160)</f>
        <v>3.5714285714285716</v>
      </c>
      <c r="H9" s="61"/>
      <c r="I9" s="3"/>
      <c r="J9" s="3"/>
      <c r="K9" s="3"/>
      <c r="M9" s="2"/>
      <c r="N9" s="2"/>
      <c r="O9" s="2"/>
      <c r="X9"/>
      <c r="Y9"/>
    </row>
    <row r="10" spans="2:25" ht="20">
      <c r="B10" s="150" t="s">
        <v>265</v>
      </c>
      <c r="C10" s="35">
        <v>3.0277777777777777</v>
      </c>
      <c r="D10" s="35">
        <v>2.1666666666666665</v>
      </c>
      <c r="E10" s="35">
        <f>AVERAGE(W165:W175)</f>
        <v>3.5</v>
      </c>
      <c r="F10" s="35">
        <f>AVERAGE(X165:X175)</f>
        <v>2.25</v>
      </c>
      <c r="H10" s="61"/>
      <c r="I10" s="3"/>
      <c r="J10" s="3"/>
      <c r="K10" s="3"/>
      <c r="M10" s="2"/>
      <c r="N10" s="2"/>
      <c r="O10" s="2"/>
      <c r="X10"/>
      <c r="Y10"/>
    </row>
    <row r="11" spans="2:25" ht="20">
      <c r="B11" s="151" t="s">
        <v>865</v>
      </c>
      <c r="C11" s="36">
        <v>2.6648116274622295</v>
      </c>
      <c r="D11" s="36">
        <v>2.6071428571428572</v>
      </c>
      <c r="E11" s="36">
        <f>AVERAGE(W20:W175)</f>
        <v>3.1071428571428572</v>
      </c>
      <c r="F11" s="36">
        <f>AVERAGE(X20:X175)</f>
        <v>2.7142857142857144</v>
      </c>
      <c r="H11" s="61"/>
      <c r="I11" s="3"/>
      <c r="J11" s="3"/>
      <c r="K11" s="3"/>
      <c r="M11" s="2"/>
      <c r="N11" s="2"/>
      <c r="O11" s="2"/>
      <c r="X11"/>
      <c r="Y11"/>
    </row>
    <row r="14" spans="2:25">
      <c r="D14"/>
    </row>
    <row r="15" spans="2:25" ht="60">
      <c r="B15" s="28" t="s">
        <v>857</v>
      </c>
      <c r="C15" s="4" t="s">
        <v>1201</v>
      </c>
      <c r="D15"/>
      <c r="E15" s="24" t="s">
        <v>1207</v>
      </c>
    </row>
    <row r="16" spans="2:25" ht="20">
      <c r="B16" s="34" t="s">
        <v>29</v>
      </c>
      <c r="C16" s="53"/>
      <c r="D16"/>
    </row>
    <row r="17" spans="1:24">
      <c r="I17"/>
    </row>
    <row r="18" spans="1:24">
      <c r="D18" s="49" t="s">
        <v>1192</v>
      </c>
      <c r="E18"/>
      <c r="F18" s="70"/>
      <c r="G18" s="49" t="s">
        <v>1192</v>
      </c>
      <c r="H18" s="49" t="s">
        <v>1206</v>
      </c>
      <c r="I18"/>
      <c r="J18"/>
      <c r="K18"/>
      <c r="L18" s="49" t="s">
        <v>1206</v>
      </c>
      <c r="M18" s="49" t="s">
        <v>1877</v>
      </c>
      <c r="X18" s="49" t="s">
        <v>1877</v>
      </c>
    </row>
    <row r="19" spans="1:24" ht="67" customHeight="1">
      <c r="A19" s="3" t="s">
        <v>863</v>
      </c>
      <c r="B19" s="84" t="s">
        <v>721</v>
      </c>
      <c r="C19" s="47" t="s">
        <v>128</v>
      </c>
      <c r="D19" s="48" t="s">
        <v>1193</v>
      </c>
      <c r="E19" s="48" t="s">
        <v>1194</v>
      </c>
      <c r="F19" s="26" t="s">
        <v>268</v>
      </c>
      <c r="G19" s="26" t="s">
        <v>1191</v>
      </c>
      <c r="H19" s="25" t="s">
        <v>129</v>
      </c>
      <c r="I19" s="25" t="s">
        <v>130</v>
      </c>
      <c r="J19" s="26" t="s">
        <v>268</v>
      </c>
      <c r="K19" s="26" t="s">
        <v>1191</v>
      </c>
      <c r="L19" s="26" t="s">
        <v>858</v>
      </c>
      <c r="M19" s="130" t="s">
        <v>129</v>
      </c>
      <c r="N19" s="130" t="s">
        <v>1876</v>
      </c>
      <c r="O19" s="130" t="s">
        <v>234</v>
      </c>
      <c r="P19" s="131" t="s">
        <v>268</v>
      </c>
      <c r="Q19" s="131" t="s">
        <v>858</v>
      </c>
      <c r="R19" s="130" t="s">
        <v>720</v>
      </c>
      <c r="S19" s="130" t="s">
        <v>1202</v>
      </c>
      <c r="T19" s="130" t="s">
        <v>234</v>
      </c>
      <c r="U19" s="131" t="s">
        <v>1191</v>
      </c>
      <c r="V19" s="131" t="s">
        <v>1840</v>
      </c>
      <c r="W19" s="105" t="s">
        <v>1871</v>
      </c>
      <c r="X19" s="9" t="s">
        <v>1190</v>
      </c>
    </row>
    <row r="20" spans="1:24" s="159" customFormat="1" ht="153">
      <c r="A20" s="74">
        <v>409</v>
      </c>
      <c r="B20" s="167" t="s">
        <v>722</v>
      </c>
      <c r="C20" s="168" t="s">
        <v>723</v>
      </c>
      <c r="D20" s="169">
        <v>5</v>
      </c>
      <c r="E20" s="170" t="s">
        <v>1365</v>
      </c>
      <c r="F20" s="169">
        <v>4</v>
      </c>
      <c r="G20" s="156"/>
      <c r="H20" s="169"/>
      <c r="I20" s="171"/>
      <c r="J20" s="169"/>
      <c r="K20" s="169"/>
      <c r="L20" s="169"/>
      <c r="M20" s="157">
        <v>5</v>
      </c>
      <c r="N20" s="158" t="s">
        <v>1964</v>
      </c>
      <c r="O20" s="158"/>
      <c r="P20" s="157">
        <v>4</v>
      </c>
      <c r="Q20" s="158" t="s">
        <v>2040</v>
      </c>
      <c r="R20" s="157"/>
      <c r="S20" s="158"/>
      <c r="T20" s="158"/>
      <c r="U20" s="157"/>
      <c r="V20" s="158"/>
      <c r="W20" s="155">
        <f>IF(R20&lt;&gt;"",R20,IF(M20&lt;&gt;"",M20,IF(H20&lt;&gt;"",H20,IF(D20&lt;&gt;"",D20,""))))</f>
        <v>5</v>
      </c>
      <c r="X20" s="155">
        <f>IF(U20&lt;&gt;"",U20,IF(P20&lt;&gt;"",P20,IF(K20&lt;&gt;"",K20,IF(J20&lt;&gt;"",J20,IF(G20&lt;&gt;"",G20,IF(F20&lt;&gt;"",F20,""))))))</f>
        <v>4</v>
      </c>
    </row>
    <row r="21" spans="1:24" s="159" customFormat="1" ht="102">
      <c r="A21" s="74">
        <v>410</v>
      </c>
      <c r="B21" s="167" t="s">
        <v>724</v>
      </c>
      <c r="C21" s="172" t="s">
        <v>725</v>
      </c>
      <c r="D21" s="155">
        <v>5</v>
      </c>
      <c r="E21" s="173" t="s">
        <v>1366</v>
      </c>
      <c r="F21" s="155">
        <v>3</v>
      </c>
      <c r="G21" s="156"/>
      <c r="H21" s="155"/>
      <c r="I21" s="154"/>
      <c r="J21" s="155"/>
      <c r="K21" s="155"/>
      <c r="L21" s="155"/>
      <c r="M21" s="157">
        <v>4</v>
      </c>
      <c r="N21" s="158" t="s">
        <v>1965</v>
      </c>
      <c r="O21" s="158"/>
      <c r="P21" s="157">
        <v>3</v>
      </c>
      <c r="Q21" s="158" t="s">
        <v>2039</v>
      </c>
      <c r="R21" s="157"/>
      <c r="S21" s="158"/>
      <c r="T21" s="158"/>
      <c r="U21" s="157"/>
      <c r="V21" s="158"/>
      <c r="W21" s="155">
        <f>IF(R21&lt;&gt;"",R21,IF(M21&lt;&gt;"",M21,IF(H21&lt;&gt;"",H21,IF(D21&lt;&gt;"",D21,""))))</f>
        <v>4</v>
      </c>
      <c r="X21" s="155">
        <f>IF(U21&lt;&gt;"",U21,IF(P21&lt;&gt;"",P21,IF(K21&lt;&gt;"",K21,IF(J21&lt;&gt;"",J21,IF(G21&lt;&gt;"",G21,IF(F21&lt;&gt;"",F21,""))))))</f>
        <v>3</v>
      </c>
    </row>
    <row r="22" spans="1:24" s="159" customFormat="1" ht="238">
      <c r="A22" s="74">
        <v>411</v>
      </c>
      <c r="B22" s="167" t="s">
        <v>726</v>
      </c>
      <c r="C22" s="172" t="s">
        <v>727</v>
      </c>
      <c r="D22" s="155">
        <v>5</v>
      </c>
      <c r="E22" s="173" t="s">
        <v>1367</v>
      </c>
      <c r="F22" s="155">
        <v>4</v>
      </c>
      <c r="G22" s="156"/>
      <c r="H22" s="155"/>
      <c r="I22" s="154"/>
      <c r="J22" s="155"/>
      <c r="K22" s="155"/>
      <c r="L22" s="155"/>
      <c r="M22" s="157">
        <v>5</v>
      </c>
      <c r="N22" s="158" t="s">
        <v>1966</v>
      </c>
      <c r="O22" s="158"/>
      <c r="P22" s="157">
        <v>4</v>
      </c>
      <c r="Q22" s="158" t="s">
        <v>2040</v>
      </c>
      <c r="R22" s="157"/>
      <c r="S22" s="158" t="s">
        <v>2076</v>
      </c>
      <c r="T22" s="158"/>
      <c r="U22" s="157">
        <v>5</v>
      </c>
      <c r="V22" s="158" t="s">
        <v>2090</v>
      </c>
      <c r="W22" s="155">
        <f>IF(R22&lt;&gt;"",R22,IF(M22&lt;&gt;"",M22,IF(H22&lt;&gt;"",H22,IF(D22&lt;&gt;"",D22,""))))</f>
        <v>5</v>
      </c>
      <c r="X22" s="155">
        <f>IF(U22&lt;&gt;"",U22,IF(P22&lt;&gt;"",P22,IF(K22&lt;&gt;"",K22,IF(J22&lt;&gt;"",J22,IF(G22&lt;&gt;"",G22,IF(F22&lt;&gt;"",F22,""))))))</f>
        <v>5</v>
      </c>
    </row>
    <row r="23" spans="1:24" s="159" customFormat="1" ht="204">
      <c r="A23" s="74">
        <v>412</v>
      </c>
      <c r="B23" s="167" t="s">
        <v>728</v>
      </c>
      <c r="C23" s="172" t="s">
        <v>729</v>
      </c>
      <c r="D23" s="155">
        <v>5</v>
      </c>
      <c r="E23" s="173" t="s">
        <v>1368</v>
      </c>
      <c r="F23" s="155">
        <v>3</v>
      </c>
      <c r="G23" s="156"/>
      <c r="H23" s="155"/>
      <c r="I23" s="154"/>
      <c r="J23" s="155"/>
      <c r="K23" s="155"/>
      <c r="L23" s="155"/>
      <c r="M23" s="157">
        <v>5</v>
      </c>
      <c r="N23" s="158" t="s">
        <v>1967</v>
      </c>
      <c r="O23" s="158"/>
      <c r="P23" s="157">
        <v>4</v>
      </c>
      <c r="Q23" s="158" t="s">
        <v>2040</v>
      </c>
      <c r="R23" s="157"/>
      <c r="S23" s="158"/>
      <c r="T23" s="158"/>
      <c r="U23" s="157"/>
      <c r="V23" s="158"/>
      <c r="W23" s="155">
        <f>IF(R23&lt;&gt;"",R23,IF(M23&lt;&gt;"",M23,IF(H23&lt;&gt;"",H23,IF(D23&lt;&gt;"",D23,""))))</f>
        <v>5</v>
      </c>
      <c r="X23" s="155">
        <f>IF(U23&lt;&gt;"",U23,IF(P23&lt;&gt;"",P23,IF(K23&lt;&gt;"",K23,IF(J23&lt;&gt;"",J23,IF(G23&lt;&gt;"",G23,IF(F23&lt;&gt;"",F23,""))))))</f>
        <v>4</v>
      </c>
    </row>
    <row r="24" spans="1:24">
      <c r="A24" s="2"/>
      <c r="C24" s="88"/>
      <c r="E24" s="89"/>
      <c r="G24"/>
      <c r="H24" s="70"/>
      <c r="I24"/>
      <c r="J24"/>
      <c r="K24"/>
      <c r="L24"/>
      <c r="M24" s="146"/>
      <c r="N24" s="146"/>
      <c r="O24" s="146"/>
      <c r="P24" s="146"/>
      <c r="Q24" s="146"/>
      <c r="R24" s="146"/>
      <c r="S24" s="146"/>
      <c r="T24" s="146"/>
      <c r="U24" s="146"/>
      <c r="V24" s="146"/>
      <c r="X24"/>
    </row>
    <row r="25" spans="1:24" s="159" customFormat="1" ht="255">
      <c r="A25" s="74">
        <v>413</v>
      </c>
      <c r="B25" s="167" t="s">
        <v>730</v>
      </c>
      <c r="C25" s="172" t="s">
        <v>731</v>
      </c>
      <c r="D25" s="155">
        <v>5</v>
      </c>
      <c r="E25" s="173" t="s">
        <v>1369</v>
      </c>
      <c r="F25" s="155">
        <v>3</v>
      </c>
      <c r="G25" s="156"/>
      <c r="H25" s="155"/>
      <c r="I25" s="154"/>
      <c r="J25" s="155"/>
      <c r="K25" s="155"/>
      <c r="L25" s="155"/>
      <c r="M25" s="157">
        <v>4</v>
      </c>
      <c r="N25" s="158" t="s">
        <v>1968</v>
      </c>
      <c r="O25" s="158"/>
      <c r="P25" s="157">
        <v>4</v>
      </c>
      <c r="Q25" s="158" t="s">
        <v>2041</v>
      </c>
      <c r="R25" s="157"/>
      <c r="S25" s="158"/>
      <c r="T25" s="158"/>
      <c r="U25" s="157"/>
      <c r="V25" s="158"/>
      <c r="W25" s="155">
        <f>IF(R25&lt;&gt;"",R25,IF(M25&lt;&gt;"",M25,IF(H25&lt;&gt;"",H25,IF(D25&lt;&gt;"",D25,""))))</f>
        <v>4</v>
      </c>
      <c r="X25" s="155">
        <f>IF(U25&lt;&gt;"",U25,IF(P25&lt;&gt;"",P25,IF(K25&lt;&gt;"",K25,IF(J25&lt;&gt;"",J25,IF(G25&lt;&gt;"",G25,IF(F25&lt;&gt;"",F25,""))))))</f>
        <v>4</v>
      </c>
    </row>
    <row r="26" spans="1:24">
      <c r="A26" s="2"/>
      <c r="C26" s="88"/>
      <c r="E26" s="89"/>
      <c r="G26"/>
      <c r="H26" s="70"/>
      <c r="I26"/>
      <c r="J26"/>
      <c r="K26"/>
      <c r="L26"/>
      <c r="M26" s="146"/>
      <c r="N26" s="146"/>
      <c r="O26" s="146"/>
      <c r="P26" s="146"/>
      <c r="Q26" s="146"/>
      <c r="R26" s="146"/>
      <c r="S26" s="146"/>
      <c r="T26" s="146"/>
      <c r="U26" s="146"/>
      <c r="V26" s="146"/>
      <c r="X26"/>
    </row>
    <row r="27" spans="1:24" ht="404">
      <c r="A27" s="3">
        <v>414</v>
      </c>
      <c r="B27" s="85" t="s">
        <v>732</v>
      </c>
      <c r="C27" s="86" t="s">
        <v>733</v>
      </c>
      <c r="D27" s="7">
        <v>4</v>
      </c>
      <c r="E27" s="87" t="s">
        <v>1370</v>
      </c>
      <c r="F27" s="7">
        <v>2</v>
      </c>
      <c r="G27"/>
      <c r="H27" s="7">
        <v>4</v>
      </c>
      <c r="I27" s="5" t="s">
        <v>1803</v>
      </c>
      <c r="J27" s="7">
        <v>2.5</v>
      </c>
      <c r="K27" s="7">
        <v>4</v>
      </c>
      <c r="L27" s="7" t="s">
        <v>1866</v>
      </c>
      <c r="M27" s="147">
        <v>3</v>
      </c>
      <c r="N27" s="148" t="s">
        <v>1969</v>
      </c>
      <c r="O27" s="148"/>
      <c r="P27" s="50"/>
      <c r="Q27" s="52"/>
      <c r="R27" s="147"/>
      <c r="S27" s="148"/>
      <c r="T27" s="148"/>
      <c r="U27" s="50"/>
      <c r="V27" s="52"/>
      <c r="W27" s="106">
        <f>IF(R27&lt;&gt;"",R27,IF(M27&lt;&gt;"",M27,IF(H27&lt;&gt;"",H27,IF(D27&lt;&gt;"",D27,""))))</f>
        <v>3</v>
      </c>
      <c r="X27" s="27">
        <f>IF(U27&lt;&gt;"",U27,IF(P27&lt;&gt;"",P27,IF(K27&lt;&gt;"",K27,IF(J27&lt;&gt;"",J27,IF(G27&lt;&gt;"",G27,IF(F27&lt;&gt;"",F27,""))))))</f>
        <v>4</v>
      </c>
    </row>
    <row r="28" spans="1:24">
      <c r="A28" s="2"/>
      <c r="C28" s="88"/>
      <c r="E28" s="89"/>
      <c r="G28"/>
      <c r="H28" s="70"/>
      <c r="I28"/>
      <c r="J28"/>
      <c r="K28"/>
      <c r="L28"/>
      <c r="M28" s="146"/>
      <c r="N28" s="146"/>
      <c r="O28" s="146"/>
      <c r="P28" s="146"/>
      <c r="Q28" s="146"/>
      <c r="R28" s="146"/>
      <c r="S28" s="146"/>
      <c r="T28" s="146"/>
      <c r="U28" s="146"/>
      <c r="V28" s="146"/>
      <c r="X28"/>
    </row>
    <row r="29" spans="1:24" ht="160">
      <c r="A29" s="3">
        <v>415</v>
      </c>
      <c r="B29" s="85" t="s">
        <v>280</v>
      </c>
      <c r="C29" s="86" t="s">
        <v>734</v>
      </c>
      <c r="D29" s="7">
        <v>4</v>
      </c>
      <c r="E29" s="87" t="s">
        <v>1371</v>
      </c>
      <c r="F29" s="7">
        <v>2</v>
      </c>
      <c r="G29" s="7">
        <v>3</v>
      </c>
      <c r="H29" s="7"/>
      <c r="I29" s="5"/>
      <c r="J29" s="7"/>
      <c r="K29" s="7"/>
      <c r="L29" s="7"/>
      <c r="M29" s="147"/>
      <c r="N29" s="148"/>
      <c r="O29" s="148"/>
      <c r="P29" s="50"/>
      <c r="Q29" s="52"/>
      <c r="R29" s="147"/>
      <c r="S29" s="148"/>
      <c r="T29" s="148"/>
      <c r="U29" s="50"/>
      <c r="V29" s="52"/>
      <c r="W29" s="106">
        <f>IF(R29&lt;&gt;"",R29,IF(M29&lt;&gt;"",M29,IF(H29&lt;&gt;"",H29,IF(D29&lt;&gt;"",D29,""))))</f>
        <v>4</v>
      </c>
      <c r="X29" s="27">
        <f>IF(U29&lt;&gt;"",U29,IF(P29&lt;&gt;"",P29,IF(K29&lt;&gt;"",K29,IF(J29&lt;&gt;"",J29,IF(G29&lt;&gt;"",G29,IF(F29&lt;&gt;"",F29,""))))))</f>
        <v>3</v>
      </c>
    </row>
    <row r="30" spans="1:24">
      <c r="A30" s="2"/>
      <c r="C30" s="88"/>
      <c r="E30" s="89"/>
      <c r="G30"/>
      <c r="H30" s="70"/>
      <c r="I30"/>
      <c r="J30"/>
      <c r="K30"/>
      <c r="L30"/>
      <c r="M30" s="146"/>
      <c r="N30" s="146"/>
      <c r="O30" s="146"/>
      <c r="P30" s="146"/>
      <c r="Q30" s="146"/>
      <c r="R30" s="146"/>
      <c r="S30" s="146"/>
      <c r="T30" s="146"/>
      <c r="U30" s="146"/>
      <c r="V30" s="146"/>
      <c r="X30"/>
    </row>
    <row r="31" spans="1:24" s="159" customFormat="1" ht="187">
      <c r="A31" s="74">
        <v>416</v>
      </c>
      <c r="B31" s="167" t="s">
        <v>735</v>
      </c>
      <c r="C31" s="172" t="s">
        <v>736</v>
      </c>
      <c r="D31" s="155">
        <v>4</v>
      </c>
      <c r="E31" s="173" t="s">
        <v>1372</v>
      </c>
      <c r="F31" s="155">
        <v>3</v>
      </c>
      <c r="G31" s="156"/>
      <c r="H31" s="155"/>
      <c r="I31" s="154"/>
      <c r="J31" s="155"/>
      <c r="K31" s="155"/>
      <c r="L31" s="155"/>
      <c r="M31" s="157">
        <v>4</v>
      </c>
      <c r="N31" s="158" t="s">
        <v>1970</v>
      </c>
      <c r="O31" s="158"/>
      <c r="P31" s="157">
        <v>3</v>
      </c>
      <c r="Q31" s="158" t="s">
        <v>2042</v>
      </c>
      <c r="R31" s="157"/>
      <c r="S31" s="158"/>
      <c r="T31" s="158"/>
      <c r="U31" s="157"/>
      <c r="V31" s="158"/>
      <c r="W31" s="155">
        <f>IF(R31&lt;&gt;"",R31,IF(M31&lt;&gt;"",M31,IF(H31&lt;&gt;"",H31,IF(D31&lt;&gt;"",D31,""))))</f>
        <v>4</v>
      </c>
      <c r="X31" s="155">
        <f>IF(U31&lt;&gt;"",U31,IF(P31&lt;&gt;"",P31,IF(K31&lt;&gt;"",K31,IF(J31&lt;&gt;"",J31,IF(G31&lt;&gt;"",G31,IF(F31&lt;&gt;"",F31,""))))))</f>
        <v>3</v>
      </c>
    </row>
    <row r="32" spans="1:24">
      <c r="A32" s="2"/>
      <c r="C32" s="88"/>
      <c r="E32" s="89"/>
      <c r="G32"/>
      <c r="H32" s="70"/>
      <c r="I32"/>
      <c r="J32"/>
      <c r="K32"/>
      <c r="L32"/>
      <c r="M32" s="146"/>
      <c r="N32" s="146"/>
      <c r="O32" s="146"/>
      <c r="P32" s="146"/>
      <c r="Q32" s="146"/>
      <c r="R32" s="146"/>
      <c r="S32" s="146"/>
      <c r="T32" s="146"/>
      <c r="U32" s="146"/>
      <c r="V32" s="146"/>
      <c r="X32"/>
    </row>
    <row r="33" spans="1:24">
      <c r="A33" s="2"/>
      <c r="C33" s="88"/>
      <c r="E33" s="89"/>
      <c r="G33"/>
      <c r="H33" s="70"/>
      <c r="I33"/>
      <c r="J33"/>
      <c r="K33"/>
      <c r="L33"/>
      <c r="M33" s="146"/>
      <c r="N33" s="146"/>
      <c r="O33" s="146"/>
      <c r="P33" s="146"/>
      <c r="Q33" s="146"/>
      <c r="R33" s="146"/>
      <c r="S33" s="146"/>
      <c r="T33" s="146"/>
      <c r="U33" s="146"/>
      <c r="V33" s="146"/>
      <c r="X33"/>
    </row>
    <row r="34" spans="1:24">
      <c r="A34" s="2"/>
      <c r="C34" s="88"/>
      <c r="E34" s="89"/>
      <c r="G34"/>
      <c r="H34" s="70"/>
      <c r="I34"/>
      <c r="J34"/>
      <c r="K34"/>
      <c r="L34"/>
      <c r="M34" s="146"/>
      <c r="N34" s="146"/>
      <c r="O34" s="146"/>
      <c r="P34" s="146"/>
      <c r="Q34" s="146"/>
      <c r="R34" s="146"/>
      <c r="S34" s="146"/>
      <c r="T34" s="146"/>
      <c r="U34" s="146"/>
      <c r="V34" s="146"/>
      <c r="X34"/>
    </row>
    <row r="35" spans="1:24" ht="20">
      <c r="B35" s="90" t="s">
        <v>737</v>
      </c>
      <c r="C35" s="88"/>
      <c r="E35" s="89"/>
      <c r="G35"/>
      <c r="H35" s="70"/>
      <c r="I35"/>
      <c r="J35"/>
      <c r="K35"/>
      <c r="L35"/>
      <c r="M35" s="146"/>
      <c r="N35" s="146"/>
      <c r="O35" s="146"/>
      <c r="P35" s="146"/>
      <c r="Q35" s="146"/>
      <c r="R35" s="146"/>
      <c r="S35" s="146"/>
      <c r="T35" s="146"/>
      <c r="U35" s="146"/>
      <c r="V35" s="146"/>
      <c r="X35"/>
    </row>
    <row r="36" spans="1:24" ht="64">
      <c r="A36" s="3">
        <v>417</v>
      </c>
      <c r="B36" s="91" t="s">
        <v>738</v>
      </c>
      <c r="C36" s="86" t="s">
        <v>739</v>
      </c>
      <c r="D36" s="7">
        <v>5</v>
      </c>
      <c r="E36" s="87" t="s">
        <v>1373</v>
      </c>
      <c r="F36" s="7">
        <v>4</v>
      </c>
      <c r="G36"/>
      <c r="H36" s="7"/>
      <c r="I36" s="5"/>
      <c r="J36" s="7"/>
      <c r="K36" s="7"/>
      <c r="L36" s="7"/>
      <c r="M36" s="147"/>
      <c r="N36" s="148"/>
      <c r="O36" s="148"/>
      <c r="P36" s="50"/>
      <c r="Q36" s="52"/>
      <c r="R36" s="147"/>
      <c r="S36" s="148"/>
      <c r="T36" s="148"/>
      <c r="U36" s="50"/>
      <c r="V36" s="52"/>
      <c r="W36" s="106">
        <f>IF(R36&lt;&gt;"",R36,IF(M36&lt;&gt;"",M36,IF(H36&lt;&gt;"",H36,IF(D36&lt;&gt;"",D36,""))))</f>
        <v>5</v>
      </c>
      <c r="X36" s="27">
        <f>IF(U36&lt;&gt;"",U36,IF(P36&lt;&gt;"",P36,IF(K36&lt;&gt;"",K36,IF(J36&lt;&gt;"",J36,IF(G36&lt;&gt;"",G36,IF(F36&lt;&gt;"",F36,""))))))</f>
        <v>4</v>
      </c>
    </row>
    <row r="37" spans="1:24" ht="48">
      <c r="A37" s="3">
        <v>418</v>
      </c>
      <c r="B37" s="92" t="s">
        <v>740</v>
      </c>
      <c r="C37" s="86" t="s">
        <v>741</v>
      </c>
      <c r="D37" s="7">
        <v>3</v>
      </c>
      <c r="E37" s="87" t="s">
        <v>1374</v>
      </c>
      <c r="F37" s="7">
        <v>3</v>
      </c>
      <c r="G37"/>
      <c r="H37" s="7"/>
      <c r="I37" s="5"/>
      <c r="J37" s="7"/>
      <c r="K37" s="7"/>
      <c r="L37" s="7"/>
      <c r="M37" s="147"/>
      <c r="N37" s="148"/>
      <c r="O37" s="148"/>
      <c r="P37" s="50"/>
      <c r="Q37" s="52"/>
      <c r="R37" s="147"/>
      <c r="S37" s="148"/>
      <c r="T37" s="148"/>
      <c r="U37" s="50"/>
      <c r="V37" s="52"/>
      <c r="W37" s="106">
        <f>IF(R37&lt;&gt;"",R37,IF(M37&lt;&gt;"",M37,IF(H37&lt;&gt;"",H37,IF(D37&lt;&gt;"",D37,""))))</f>
        <v>3</v>
      </c>
      <c r="X37" s="27">
        <f>IF(U37&lt;&gt;"",U37,IF(P37&lt;&gt;"",P37,IF(K37&lt;&gt;"",K37,IF(J37&lt;&gt;"",J37,IF(G37&lt;&gt;"",G37,IF(F37&lt;&gt;"",F37,""))))))</f>
        <v>3</v>
      </c>
    </row>
    <row r="38" spans="1:24" ht="60">
      <c r="A38" s="3">
        <v>419</v>
      </c>
      <c r="B38" s="85" t="s">
        <v>742</v>
      </c>
      <c r="C38" s="86" t="s">
        <v>743</v>
      </c>
      <c r="D38" s="7">
        <v>3</v>
      </c>
      <c r="E38" s="87" t="s">
        <v>1375</v>
      </c>
      <c r="F38" s="7">
        <v>3</v>
      </c>
      <c r="G38"/>
      <c r="H38" s="7"/>
      <c r="I38" s="5"/>
      <c r="J38" s="7"/>
      <c r="K38" s="7"/>
      <c r="L38" s="7"/>
      <c r="M38" s="147"/>
      <c r="N38" s="148"/>
      <c r="O38" s="148"/>
      <c r="P38" s="50"/>
      <c r="Q38" s="52"/>
      <c r="R38" s="147"/>
      <c r="S38" s="148"/>
      <c r="T38" s="148"/>
      <c r="U38" s="50"/>
      <c r="V38" s="52"/>
      <c r="W38" s="106">
        <f>IF(R38&lt;&gt;"",R38,IF(M38&lt;&gt;"",M38,IF(H38&lt;&gt;"",H38,IF(D38&lt;&gt;"",D38,""))))</f>
        <v>3</v>
      </c>
      <c r="X38" s="27">
        <f>IF(U38&lt;&gt;"",U38,IF(P38&lt;&gt;"",P38,IF(K38&lt;&gt;"",K38,IF(J38&lt;&gt;"",J38,IF(G38&lt;&gt;"",G38,IF(F38&lt;&gt;"",F38,""))))))</f>
        <v>3</v>
      </c>
    </row>
    <row r="39" spans="1:24" s="159" customFormat="1" ht="272">
      <c r="A39" s="74">
        <v>420</v>
      </c>
      <c r="B39" s="167" t="s">
        <v>744</v>
      </c>
      <c r="C39" s="172" t="s">
        <v>745</v>
      </c>
      <c r="D39" s="155">
        <v>4</v>
      </c>
      <c r="E39" s="173" t="s">
        <v>1376</v>
      </c>
      <c r="F39" s="155">
        <v>3</v>
      </c>
      <c r="G39" s="156"/>
      <c r="H39" s="155"/>
      <c r="I39" s="154"/>
      <c r="J39" s="155"/>
      <c r="K39" s="155"/>
      <c r="L39" s="155"/>
      <c r="M39" s="157">
        <v>4</v>
      </c>
      <c r="N39" s="158" t="s">
        <v>1971</v>
      </c>
      <c r="O39" s="158"/>
      <c r="P39" s="157">
        <v>3</v>
      </c>
      <c r="Q39" s="158" t="s">
        <v>2043</v>
      </c>
      <c r="R39" s="157"/>
      <c r="S39" s="158" t="s">
        <v>2077</v>
      </c>
      <c r="T39" s="158"/>
      <c r="U39" s="157">
        <v>3.5</v>
      </c>
      <c r="V39" s="158"/>
      <c r="W39" s="155">
        <f>IF(R39&lt;&gt;"",R39,IF(M39&lt;&gt;"",M39,IF(H39&lt;&gt;"",H39,IF(D39&lt;&gt;"",D39,""))))</f>
        <v>4</v>
      </c>
      <c r="X39" s="155">
        <f>IF(U39&lt;&gt;"",U39,IF(P39&lt;&gt;"",P39,IF(K39&lt;&gt;"",K39,IF(J39&lt;&gt;"",J39,IF(G39&lt;&gt;"",G39,IF(F39&lt;&gt;"",F39,""))))))</f>
        <v>3.5</v>
      </c>
    </row>
    <row r="40" spans="1:24" s="159" customFormat="1" ht="136">
      <c r="A40" s="74">
        <v>421</v>
      </c>
      <c r="B40" s="167" t="s">
        <v>746</v>
      </c>
      <c r="C40" s="172" t="s">
        <v>747</v>
      </c>
      <c r="D40" s="155">
        <v>3</v>
      </c>
      <c r="E40" s="173" t="s">
        <v>1377</v>
      </c>
      <c r="F40" s="155">
        <v>3</v>
      </c>
      <c r="G40" s="156"/>
      <c r="H40" s="155"/>
      <c r="I40" s="154"/>
      <c r="J40" s="155"/>
      <c r="K40" s="155"/>
      <c r="L40" s="155"/>
      <c r="M40" s="157">
        <v>4</v>
      </c>
      <c r="N40" s="158" t="s">
        <v>1972</v>
      </c>
      <c r="O40" s="158"/>
      <c r="P40" s="157">
        <v>3</v>
      </c>
      <c r="Q40" s="158" t="s">
        <v>2043</v>
      </c>
      <c r="R40" s="157"/>
      <c r="S40" s="158"/>
      <c r="T40" s="158"/>
      <c r="U40" s="157"/>
      <c r="V40" s="158"/>
      <c r="W40" s="155">
        <f>IF(R40&lt;&gt;"",R40,IF(M40&lt;&gt;"",M40,IF(H40&lt;&gt;"",H40,IF(D40&lt;&gt;"",D40,""))))</f>
        <v>4</v>
      </c>
      <c r="X40" s="155">
        <f>IF(U40&lt;&gt;"",U40,IF(P40&lt;&gt;"",P40,IF(K40&lt;&gt;"",K40,IF(J40&lt;&gt;"",J40,IF(G40&lt;&gt;"",G40,IF(F40&lt;&gt;"",F40,""))))))</f>
        <v>3</v>
      </c>
    </row>
    <row r="41" spans="1:24">
      <c r="A41" s="2"/>
      <c r="C41" s="88"/>
      <c r="E41" s="89"/>
      <c r="G41"/>
      <c r="H41" s="70"/>
      <c r="I41"/>
      <c r="J41"/>
      <c r="K41"/>
      <c r="L41"/>
      <c r="M41" s="146"/>
      <c r="N41" s="146"/>
      <c r="O41" s="146"/>
      <c r="P41" s="146"/>
      <c r="Q41" s="146"/>
      <c r="R41" s="146"/>
      <c r="S41" s="146"/>
      <c r="T41" s="146"/>
      <c r="U41" s="146"/>
      <c r="V41" s="146"/>
      <c r="X41"/>
    </row>
    <row r="42" spans="1:24" s="159" customFormat="1" ht="272">
      <c r="A42" s="74">
        <v>422</v>
      </c>
      <c r="B42" s="167" t="s">
        <v>748</v>
      </c>
      <c r="C42" s="172" t="s">
        <v>749</v>
      </c>
      <c r="D42" s="155">
        <v>4</v>
      </c>
      <c r="E42" s="173" t="s">
        <v>1378</v>
      </c>
      <c r="F42" s="155">
        <v>3</v>
      </c>
      <c r="G42" s="156"/>
      <c r="H42" s="155"/>
      <c r="I42" s="154"/>
      <c r="J42" s="155"/>
      <c r="K42" s="155"/>
      <c r="L42" s="155"/>
      <c r="M42" s="157">
        <v>4</v>
      </c>
      <c r="N42" s="158" t="s">
        <v>1973</v>
      </c>
      <c r="O42" s="158"/>
      <c r="P42" s="157">
        <v>3</v>
      </c>
      <c r="Q42" s="158" t="s">
        <v>2044</v>
      </c>
      <c r="R42" s="157"/>
      <c r="S42" s="158"/>
      <c r="T42" s="158"/>
      <c r="U42" s="157"/>
      <c r="V42" s="158"/>
      <c r="W42" s="155">
        <f>IF(R42&lt;&gt;"",R42,IF(M42&lt;&gt;"",M42,IF(H42&lt;&gt;"",H42,IF(D42&lt;&gt;"",D42,""))))</f>
        <v>4</v>
      </c>
      <c r="X42" s="155">
        <f>IF(U42&lt;&gt;"",U42,IF(P42&lt;&gt;"",P42,IF(K42&lt;&gt;"",K42,IF(J42&lt;&gt;"",J42,IF(G42&lt;&gt;"",G42,IF(F42&lt;&gt;"",F42,""))))))</f>
        <v>3</v>
      </c>
    </row>
    <row r="43" spans="1:24" ht="102">
      <c r="A43" s="3">
        <v>423</v>
      </c>
      <c r="B43" s="85" t="s">
        <v>864</v>
      </c>
      <c r="C43" s="86" t="s">
        <v>750</v>
      </c>
      <c r="D43" s="7">
        <v>3</v>
      </c>
      <c r="E43" s="87" t="s">
        <v>1379</v>
      </c>
      <c r="F43" s="7">
        <v>3</v>
      </c>
      <c r="G43"/>
      <c r="H43" s="7"/>
      <c r="I43" s="5"/>
      <c r="J43" s="7"/>
      <c r="K43" s="7"/>
      <c r="L43" s="7"/>
      <c r="M43" s="147"/>
      <c r="N43" s="148" t="s">
        <v>1998</v>
      </c>
      <c r="O43" s="148"/>
      <c r="P43" s="50"/>
      <c r="Q43" s="52"/>
      <c r="R43" s="147"/>
      <c r="S43" s="148"/>
      <c r="T43" s="148"/>
      <c r="U43" s="50"/>
      <c r="V43" s="52"/>
      <c r="W43" s="106">
        <f>IF(R43&lt;&gt;"",R43,IF(M43&lt;&gt;"",M43,IF(H43&lt;&gt;"",H43,IF(D43&lt;&gt;"",D43,""))))</f>
        <v>3</v>
      </c>
      <c r="X43" s="27">
        <f>IF(U43&lt;&gt;"",U43,IF(P43&lt;&gt;"",P43,IF(K43&lt;&gt;"",K43,IF(J43&lt;&gt;"",J43,IF(G43&lt;&gt;"",G43,IF(F43&lt;&gt;"",F43,""))))))</f>
        <v>3</v>
      </c>
    </row>
    <row r="44" spans="1:24" ht="64">
      <c r="A44" s="3">
        <v>424</v>
      </c>
      <c r="B44" s="85" t="s">
        <v>751</v>
      </c>
      <c r="C44" s="86" t="s">
        <v>752</v>
      </c>
      <c r="D44" s="7">
        <v>3</v>
      </c>
      <c r="E44" s="87" t="s">
        <v>1380</v>
      </c>
      <c r="F44" s="7">
        <v>3</v>
      </c>
      <c r="G44"/>
      <c r="H44" s="7"/>
      <c r="I44" s="5"/>
      <c r="J44" s="7"/>
      <c r="K44" s="7"/>
      <c r="L44" s="7"/>
      <c r="M44" s="147"/>
      <c r="N44" s="148"/>
      <c r="O44" s="148"/>
      <c r="P44" s="50"/>
      <c r="Q44" s="52"/>
      <c r="R44" s="147"/>
      <c r="S44" s="148"/>
      <c r="T44" s="148"/>
      <c r="U44" s="50"/>
      <c r="V44" s="52"/>
      <c r="W44" s="106">
        <f>IF(R44&lt;&gt;"",R44,IF(M44&lt;&gt;"",M44,IF(H44&lt;&gt;"",H44,IF(D44&lt;&gt;"",D44,""))))</f>
        <v>3</v>
      </c>
      <c r="X44" s="27">
        <f>IF(U44&lt;&gt;"",U44,IF(P44&lt;&gt;"",P44,IF(K44&lt;&gt;"",K44,IF(J44&lt;&gt;"",J44,IF(G44&lt;&gt;"",G44,IF(F44&lt;&gt;"",F44,""))))))</f>
        <v>3</v>
      </c>
    </row>
    <row r="45" spans="1:24">
      <c r="A45" s="2"/>
      <c r="C45" s="88"/>
      <c r="E45" s="89"/>
      <c r="G45"/>
      <c r="H45" s="70"/>
      <c r="I45"/>
      <c r="J45"/>
      <c r="K45"/>
      <c r="L45"/>
      <c r="M45" s="146"/>
      <c r="N45" s="146"/>
      <c r="O45" s="146"/>
      <c r="P45" s="146"/>
      <c r="Q45" s="146"/>
      <c r="R45" s="146"/>
      <c r="S45" s="146"/>
      <c r="T45" s="146"/>
      <c r="U45" s="146"/>
      <c r="V45" s="146"/>
      <c r="X45"/>
    </row>
    <row r="46" spans="1:24" s="159" customFormat="1" ht="238">
      <c r="A46" s="74">
        <v>425</v>
      </c>
      <c r="B46" s="167" t="s">
        <v>753</v>
      </c>
      <c r="C46" s="172" t="s">
        <v>754</v>
      </c>
      <c r="D46" s="155">
        <v>4</v>
      </c>
      <c r="E46" s="173" t="s">
        <v>1381</v>
      </c>
      <c r="F46" s="155">
        <v>3</v>
      </c>
      <c r="G46" s="156"/>
      <c r="H46" s="155"/>
      <c r="I46" s="154"/>
      <c r="J46" s="155"/>
      <c r="K46" s="155"/>
      <c r="L46" s="155"/>
      <c r="M46" s="157">
        <v>4</v>
      </c>
      <c r="N46" s="158" t="s">
        <v>1974</v>
      </c>
      <c r="O46" s="158"/>
      <c r="P46" s="157">
        <v>3.5</v>
      </c>
      <c r="Q46" s="158" t="s">
        <v>2045</v>
      </c>
      <c r="R46" s="157"/>
      <c r="S46" s="158"/>
      <c r="T46" s="158"/>
      <c r="U46" s="157"/>
      <c r="V46" s="158"/>
      <c r="W46" s="155">
        <f t="shared" ref="W46:W52" si="0">IF(R46&lt;&gt;"",R46,IF(M46&lt;&gt;"",M46,IF(H46&lt;&gt;"",H46,IF(D46&lt;&gt;"",D46,""))))</f>
        <v>4</v>
      </c>
      <c r="X46" s="155">
        <f t="shared" ref="X46:X52" si="1">IF(U46&lt;&gt;"",U46,IF(P46&lt;&gt;"",P46,IF(K46&lt;&gt;"",K46,IF(J46&lt;&gt;"",J46,IF(G46&lt;&gt;"",G46,IF(F46&lt;&gt;"",F46,""))))))</f>
        <v>3.5</v>
      </c>
    </row>
    <row r="47" spans="1:24" ht="64">
      <c r="A47" s="3">
        <v>426</v>
      </c>
      <c r="B47" s="85" t="s">
        <v>755</v>
      </c>
      <c r="C47" s="86" t="s">
        <v>756</v>
      </c>
      <c r="D47" s="7">
        <v>4</v>
      </c>
      <c r="E47" s="87" t="s">
        <v>1382</v>
      </c>
      <c r="F47" s="7">
        <v>4</v>
      </c>
      <c r="G47"/>
      <c r="H47" s="7"/>
      <c r="I47" s="5"/>
      <c r="J47" s="7"/>
      <c r="K47" s="7"/>
      <c r="L47" s="7"/>
      <c r="M47" s="147"/>
      <c r="N47" s="148"/>
      <c r="O47" s="148"/>
      <c r="P47" s="50"/>
      <c r="Q47" s="52"/>
      <c r="R47" s="147"/>
      <c r="S47" s="148"/>
      <c r="T47" s="148"/>
      <c r="U47" s="50"/>
      <c r="V47" s="52"/>
      <c r="W47" s="106">
        <f t="shared" si="0"/>
        <v>4</v>
      </c>
      <c r="X47" s="27">
        <f t="shared" si="1"/>
        <v>4</v>
      </c>
    </row>
    <row r="48" spans="1:24" ht="64">
      <c r="A48" s="3">
        <v>427</v>
      </c>
      <c r="B48" s="85" t="s">
        <v>757</v>
      </c>
      <c r="C48" s="86" t="s">
        <v>758</v>
      </c>
      <c r="D48" s="7">
        <v>3</v>
      </c>
      <c r="E48" s="87" t="s">
        <v>1383</v>
      </c>
      <c r="F48" s="7">
        <v>3</v>
      </c>
      <c r="G48"/>
      <c r="H48" s="7"/>
      <c r="I48" s="5"/>
      <c r="J48" s="7"/>
      <c r="K48" s="7"/>
      <c r="L48" s="7"/>
      <c r="M48" s="147"/>
      <c r="N48" s="148"/>
      <c r="O48" s="148"/>
      <c r="P48" s="50"/>
      <c r="Q48" s="52"/>
      <c r="R48" s="147"/>
      <c r="S48" s="148"/>
      <c r="T48" s="148"/>
      <c r="U48" s="50"/>
      <c r="V48" s="52"/>
      <c r="W48" s="106">
        <f t="shared" si="0"/>
        <v>3</v>
      </c>
      <c r="X48" s="27">
        <f t="shared" si="1"/>
        <v>3</v>
      </c>
    </row>
    <row r="49" spans="1:24" ht="80">
      <c r="A49" s="3">
        <v>428</v>
      </c>
      <c r="B49" s="85" t="s">
        <v>125</v>
      </c>
      <c r="C49" s="86" t="s">
        <v>759</v>
      </c>
      <c r="D49" s="7">
        <v>4</v>
      </c>
      <c r="E49" s="87" t="s">
        <v>1384</v>
      </c>
      <c r="F49" s="7">
        <v>3</v>
      </c>
      <c r="G49"/>
      <c r="H49" s="7"/>
      <c r="I49" s="5"/>
      <c r="J49" s="7"/>
      <c r="K49" s="7"/>
      <c r="L49" s="7"/>
      <c r="M49" s="147"/>
      <c r="N49" s="148"/>
      <c r="O49" s="148"/>
      <c r="P49" s="50"/>
      <c r="Q49" s="52"/>
      <c r="R49" s="147"/>
      <c r="S49" s="148"/>
      <c r="T49" s="148"/>
      <c r="U49" s="50"/>
      <c r="V49" s="52"/>
      <c r="W49" s="106">
        <f t="shared" si="0"/>
        <v>4</v>
      </c>
      <c r="X49" s="27">
        <f t="shared" si="1"/>
        <v>3</v>
      </c>
    </row>
    <row r="50" spans="1:24" ht="80">
      <c r="A50" s="3">
        <v>429</v>
      </c>
      <c r="B50" s="85" t="s">
        <v>760</v>
      </c>
      <c r="C50" s="86" t="s">
        <v>761</v>
      </c>
      <c r="D50" s="7">
        <v>4</v>
      </c>
      <c r="E50" s="87" t="s">
        <v>1385</v>
      </c>
      <c r="F50" s="7">
        <v>3</v>
      </c>
      <c r="G50"/>
      <c r="H50" s="7"/>
      <c r="I50" s="5"/>
      <c r="J50" s="7"/>
      <c r="K50" s="7"/>
      <c r="L50" s="7"/>
      <c r="M50" s="147"/>
      <c r="N50" s="148"/>
      <c r="O50" s="148"/>
      <c r="P50" s="50"/>
      <c r="Q50" s="52"/>
      <c r="R50" s="147"/>
      <c r="S50" s="148"/>
      <c r="T50" s="148"/>
      <c r="U50" s="50"/>
      <c r="V50" s="52"/>
      <c r="W50" s="106">
        <f t="shared" si="0"/>
        <v>4</v>
      </c>
      <c r="X50" s="27">
        <f t="shared" si="1"/>
        <v>3</v>
      </c>
    </row>
    <row r="51" spans="1:24" ht="112">
      <c r="A51" s="3">
        <v>430</v>
      </c>
      <c r="B51" s="85" t="s">
        <v>308</v>
      </c>
      <c r="C51" s="86" t="s">
        <v>762</v>
      </c>
      <c r="D51" s="7">
        <v>1</v>
      </c>
      <c r="E51" s="87" t="s">
        <v>1386</v>
      </c>
      <c r="F51" s="7">
        <v>0</v>
      </c>
      <c r="G51"/>
      <c r="H51" s="7"/>
      <c r="I51" s="5"/>
      <c r="J51" s="7"/>
      <c r="K51" s="7"/>
      <c r="L51" s="7"/>
      <c r="M51" s="147"/>
      <c r="N51" s="148"/>
      <c r="O51" s="148"/>
      <c r="P51" s="50"/>
      <c r="Q51" s="52"/>
      <c r="R51" s="147"/>
      <c r="S51" s="148"/>
      <c r="T51" s="148"/>
      <c r="U51" s="50"/>
      <c r="V51" s="52"/>
      <c r="W51" s="106">
        <f t="shared" si="0"/>
        <v>1</v>
      </c>
      <c r="X51" s="27">
        <f t="shared" si="1"/>
        <v>0</v>
      </c>
    </row>
    <row r="52" spans="1:24" ht="96">
      <c r="A52" s="3">
        <v>431</v>
      </c>
      <c r="B52" s="85" t="s">
        <v>763</v>
      </c>
      <c r="C52" s="86" t="s">
        <v>764</v>
      </c>
      <c r="D52" s="7">
        <v>3</v>
      </c>
      <c r="E52" s="87" t="s">
        <v>1387</v>
      </c>
      <c r="F52" s="7">
        <v>2</v>
      </c>
      <c r="G52"/>
      <c r="H52" s="7"/>
      <c r="I52" s="5"/>
      <c r="J52" s="7"/>
      <c r="K52" s="7"/>
      <c r="L52" s="7"/>
      <c r="M52" s="147"/>
      <c r="N52" s="148"/>
      <c r="O52" s="148"/>
      <c r="P52" s="50"/>
      <c r="Q52" s="52"/>
      <c r="R52" s="147"/>
      <c r="S52" s="148"/>
      <c r="T52" s="148"/>
      <c r="U52" s="50"/>
      <c r="V52" s="52"/>
      <c r="W52" s="106">
        <f t="shared" si="0"/>
        <v>3</v>
      </c>
      <c r="X52" s="27">
        <f t="shared" si="1"/>
        <v>2</v>
      </c>
    </row>
    <row r="53" spans="1:24">
      <c r="A53" s="2"/>
      <c r="C53" s="88"/>
      <c r="E53" s="89"/>
      <c r="G53"/>
      <c r="H53" s="70"/>
      <c r="I53"/>
      <c r="J53"/>
      <c r="K53"/>
      <c r="L53"/>
      <c r="M53" s="146"/>
      <c r="N53" s="146"/>
      <c r="O53" s="146"/>
      <c r="P53" s="146"/>
      <c r="Q53" s="146"/>
      <c r="R53" s="146"/>
      <c r="S53" s="146"/>
      <c r="T53" s="146"/>
      <c r="U53" s="146"/>
      <c r="V53" s="146"/>
      <c r="X53"/>
    </row>
    <row r="54" spans="1:24" s="159" customFormat="1" ht="51">
      <c r="A54" s="74">
        <v>432</v>
      </c>
      <c r="B54" s="167" t="s">
        <v>765</v>
      </c>
      <c r="C54" s="172" t="s">
        <v>766</v>
      </c>
      <c r="D54" s="155">
        <v>3</v>
      </c>
      <c r="E54" s="173" t="s">
        <v>1388</v>
      </c>
      <c r="F54" s="155">
        <v>2</v>
      </c>
      <c r="G54" s="156"/>
      <c r="H54" s="155">
        <v>3</v>
      </c>
      <c r="I54" s="154" t="s">
        <v>1804</v>
      </c>
      <c r="J54" s="155">
        <v>2</v>
      </c>
      <c r="K54" s="155"/>
      <c r="L54" s="155"/>
      <c r="M54" s="157">
        <v>3</v>
      </c>
      <c r="N54" s="158" t="s">
        <v>1975</v>
      </c>
      <c r="O54" s="158"/>
      <c r="P54" s="157">
        <v>2.5</v>
      </c>
      <c r="Q54" s="158" t="s">
        <v>2046</v>
      </c>
      <c r="R54" s="157"/>
      <c r="S54" s="158"/>
      <c r="T54" s="158"/>
      <c r="U54" s="157"/>
      <c r="V54" s="158"/>
      <c r="W54" s="155">
        <f>IF(R54&lt;&gt;"",R54,IF(M54&lt;&gt;"",M54,IF(H54&lt;&gt;"",H54,IF(D54&lt;&gt;"",D54,""))))</f>
        <v>3</v>
      </c>
      <c r="X54" s="155">
        <f>IF(U54&lt;&gt;"",U54,IF(P54&lt;&gt;"",P54,IF(K54&lt;&gt;"",K54,IF(J54&lt;&gt;"",J54,IF(G54&lt;&gt;"",G54,IF(F54&lt;&gt;"",F54,""))))))</f>
        <v>2.5</v>
      </c>
    </row>
    <row r="55" spans="1:24" ht="64">
      <c r="A55" s="3">
        <v>433</v>
      </c>
      <c r="B55" s="85" t="s">
        <v>767</v>
      </c>
      <c r="C55" s="86" t="s">
        <v>768</v>
      </c>
      <c r="D55" s="7">
        <v>1</v>
      </c>
      <c r="E55" s="87" t="s">
        <v>1389</v>
      </c>
      <c r="F55" s="7">
        <v>1</v>
      </c>
      <c r="G55"/>
      <c r="H55" s="7"/>
      <c r="I55" s="5"/>
      <c r="J55" s="7"/>
      <c r="K55" s="7"/>
      <c r="L55" s="7"/>
      <c r="M55" s="147"/>
      <c r="N55" s="148"/>
      <c r="O55" s="148"/>
      <c r="P55" s="50"/>
      <c r="Q55" s="52"/>
      <c r="R55" s="147"/>
      <c r="S55" s="148"/>
      <c r="T55" s="148"/>
      <c r="U55" s="50"/>
      <c r="V55" s="52"/>
      <c r="W55" s="106">
        <f>IF(R55&lt;&gt;"",R55,IF(M55&lt;&gt;"",M55,IF(H55&lt;&gt;"",H55,IF(D55&lt;&gt;"",D55,""))))</f>
        <v>1</v>
      </c>
      <c r="X55" s="27">
        <f>IF(U55&lt;&gt;"",U55,IF(P55&lt;&gt;"",P55,IF(K55&lt;&gt;"",K55,IF(J55&lt;&gt;"",J55,IF(G55&lt;&gt;"",G55,IF(F55&lt;&gt;"",F55,""))))))</f>
        <v>1</v>
      </c>
    </row>
    <row r="56" spans="1:24" ht="80">
      <c r="A56" s="3">
        <v>434</v>
      </c>
      <c r="B56" s="85" t="s">
        <v>769</v>
      </c>
      <c r="C56" s="86" t="s">
        <v>770</v>
      </c>
      <c r="D56" s="7">
        <v>3</v>
      </c>
      <c r="E56" s="87" t="s">
        <v>1390</v>
      </c>
      <c r="F56" s="7">
        <v>2</v>
      </c>
      <c r="G56"/>
      <c r="H56" s="7"/>
      <c r="I56" s="5"/>
      <c r="J56" s="7"/>
      <c r="K56" s="7"/>
      <c r="L56" s="7"/>
      <c r="M56" s="147"/>
      <c r="N56" s="148"/>
      <c r="O56" s="148"/>
      <c r="P56" s="50"/>
      <c r="Q56" s="52"/>
      <c r="R56" s="147"/>
      <c r="S56" s="148"/>
      <c r="T56" s="148"/>
      <c r="U56" s="50"/>
      <c r="V56" s="52"/>
      <c r="W56" s="106">
        <f>IF(R56&lt;&gt;"",R56,IF(M56&lt;&gt;"",M56,IF(H56&lt;&gt;"",H56,IF(D56&lt;&gt;"",D56,""))))</f>
        <v>3</v>
      </c>
      <c r="X56" s="27">
        <f>IF(U56&lt;&gt;"",U56,IF(P56&lt;&gt;"",P56,IF(K56&lt;&gt;"",K56,IF(J56&lt;&gt;"",J56,IF(G56&lt;&gt;"",G56,IF(F56&lt;&gt;"",F56,""))))))</f>
        <v>2</v>
      </c>
    </row>
    <row r="57" spans="1:24" ht="112">
      <c r="A57" s="3">
        <v>435</v>
      </c>
      <c r="B57" s="85" t="s">
        <v>771</v>
      </c>
      <c r="C57" s="86" t="s">
        <v>772</v>
      </c>
      <c r="D57" s="7">
        <v>3</v>
      </c>
      <c r="E57" s="87" t="s">
        <v>1391</v>
      </c>
      <c r="F57" s="7">
        <v>2</v>
      </c>
      <c r="G57"/>
      <c r="H57" s="7"/>
      <c r="I57" s="5"/>
      <c r="J57" s="7"/>
      <c r="K57" s="7"/>
      <c r="L57" s="7"/>
      <c r="M57" s="147"/>
      <c r="N57" s="148"/>
      <c r="O57" s="148"/>
      <c r="P57" s="50"/>
      <c r="Q57" s="52"/>
      <c r="R57" s="147"/>
      <c r="S57" s="148"/>
      <c r="T57" s="148"/>
      <c r="U57" s="50"/>
      <c r="V57" s="52"/>
      <c r="W57" s="106">
        <f>IF(R57&lt;&gt;"",R57,IF(M57&lt;&gt;"",M57,IF(H57&lt;&gt;"",H57,IF(D57&lt;&gt;"",D57,""))))</f>
        <v>3</v>
      </c>
      <c r="X57" s="27">
        <f>IF(U57&lt;&gt;"",U57,IF(P57&lt;&gt;"",P57,IF(K57&lt;&gt;"",K57,IF(J57&lt;&gt;"",J57,IF(G57&lt;&gt;"",G57,IF(F57&lt;&gt;"",F57,""))))))</f>
        <v>2</v>
      </c>
    </row>
    <row r="58" spans="1:24">
      <c r="A58" s="2"/>
      <c r="C58" s="88"/>
      <c r="E58" s="89"/>
      <c r="G58"/>
      <c r="H58" s="70"/>
      <c r="I58"/>
      <c r="J58"/>
      <c r="K58"/>
      <c r="L58"/>
      <c r="M58" s="146"/>
      <c r="N58" s="146"/>
      <c r="O58" s="146"/>
      <c r="P58" s="146"/>
      <c r="Q58" s="146"/>
      <c r="R58" s="146"/>
      <c r="S58" s="146"/>
      <c r="T58" s="146"/>
      <c r="U58" s="146"/>
      <c r="V58" s="146"/>
      <c r="X58"/>
    </row>
    <row r="59" spans="1:24" ht="170">
      <c r="A59" s="3">
        <v>436</v>
      </c>
      <c r="B59" s="85" t="s">
        <v>773</v>
      </c>
      <c r="C59" s="86" t="s">
        <v>774</v>
      </c>
      <c r="D59" s="7">
        <v>3</v>
      </c>
      <c r="E59" s="87" t="s">
        <v>1392</v>
      </c>
      <c r="F59" s="7">
        <v>3</v>
      </c>
      <c r="G59"/>
      <c r="H59" s="7"/>
      <c r="I59" s="5"/>
      <c r="J59" s="7"/>
      <c r="K59" s="7"/>
      <c r="L59" s="7"/>
      <c r="M59" s="147">
        <v>3</v>
      </c>
      <c r="N59" s="148" t="s">
        <v>1976</v>
      </c>
      <c r="O59" s="148"/>
      <c r="P59" s="50"/>
      <c r="Q59" s="52"/>
      <c r="R59" s="147"/>
      <c r="S59" s="148"/>
      <c r="T59" s="148"/>
      <c r="U59" s="50"/>
      <c r="V59" s="52"/>
      <c r="W59" s="106">
        <f>IF(R59&lt;&gt;"",R59,IF(M59&lt;&gt;"",M59,IF(H59&lt;&gt;"",H59,IF(D59&lt;&gt;"",D59,""))))</f>
        <v>3</v>
      </c>
      <c r="X59" s="27">
        <f>IF(U59&lt;&gt;"",U59,IF(P59&lt;&gt;"",P59,IF(K59&lt;&gt;"",K59,IF(J59&lt;&gt;"",J59,IF(G59&lt;&gt;"",G59,IF(F59&lt;&gt;"",F59,""))))))</f>
        <v>3</v>
      </c>
    </row>
    <row r="60" spans="1:24" ht="51">
      <c r="A60" s="3">
        <v>437</v>
      </c>
      <c r="B60" s="85" t="s">
        <v>775</v>
      </c>
      <c r="C60" s="93" t="s">
        <v>776</v>
      </c>
      <c r="D60" s="94">
        <v>3</v>
      </c>
      <c r="E60" s="95" t="s">
        <v>1393</v>
      </c>
      <c r="F60" s="94">
        <v>2</v>
      </c>
      <c r="G60" s="94">
        <v>3</v>
      </c>
      <c r="H60" s="7"/>
      <c r="I60" s="5"/>
      <c r="J60" s="7"/>
      <c r="K60" s="7"/>
      <c r="L60" s="7"/>
      <c r="M60" s="147">
        <v>3</v>
      </c>
      <c r="N60" s="148" t="s">
        <v>1977</v>
      </c>
      <c r="O60" s="148"/>
      <c r="P60" s="50"/>
      <c r="Q60" s="52"/>
      <c r="R60" s="147"/>
      <c r="S60" s="148"/>
      <c r="T60" s="148"/>
      <c r="U60" s="50"/>
      <c r="V60" s="52"/>
      <c r="W60" s="106">
        <f>IF(R60&lt;&gt;"",R60,IF(M60&lt;&gt;"",M60,IF(H60&lt;&gt;"",H60,IF(D60&lt;&gt;"",D60,""))))</f>
        <v>3</v>
      </c>
      <c r="X60" s="27">
        <f>IF(U60&lt;&gt;"",U60,IF(P60&lt;&gt;"",P60,IF(K60&lt;&gt;"",K60,IF(J60&lt;&gt;"",J60,IF(G60&lt;&gt;"",G60,IF(F60&lt;&gt;"",F60,""))))))</f>
        <v>3</v>
      </c>
    </row>
    <row r="61" spans="1:24" s="159" customFormat="1" ht="85">
      <c r="A61" s="74">
        <v>438</v>
      </c>
      <c r="B61" s="174" t="s">
        <v>777</v>
      </c>
      <c r="C61" s="172" t="s">
        <v>778</v>
      </c>
      <c r="D61" s="155">
        <v>4</v>
      </c>
      <c r="E61" s="173" t="s">
        <v>1394</v>
      </c>
      <c r="F61" s="155">
        <v>2</v>
      </c>
      <c r="G61" s="156"/>
      <c r="H61" s="155"/>
      <c r="I61" s="154"/>
      <c r="J61" s="155"/>
      <c r="K61" s="155"/>
      <c r="L61" s="155"/>
      <c r="M61" s="157">
        <v>4</v>
      </c>
      <c r="N61" s="158" t="s">
        <v>1978</v>
      </c>
      <c r="O61" s="158"/>
      <c r="P61" s="157">
        <v>2.5</v>
      </c>
      <c r="Q61" s="158" t="s">
        <v>2047</v>
      </c>
      <c r="R61" s="157"/>
      <c r="S61" s="158"/>
      <c r="T61" s="158"/>
      <c r="U61" s="157"/>
      <c r="V61" s="158"/>
      <c r="W61" s="155">
        <f>IF(R61&lt;&gt;"",R61,IF(M61&lt;&gt;"",M61,IF(H61&lt;&gt;"",H61,IF(D61&lt;&gt;"",D61,""))))</f>
        <v>4</v>
      </c>
      <c r="X61" s="155">
        <f>IF(U61&lt;&gt;"",U61,IF(P61&lt;&gt;"",P61,IF(K61&lt;&gt;"",K61,IF(J61&lt;&gt;"",J61,IF(G61&lt;&gt;"",G61,IF(F61&lt;&gt;"",F61,""))))))</f>
        <v>2.5</v>
      </c>
    </row>
    <row r="62" spans="1:24" s="159" customFormat="1" ht="221">
      <c r="A62" s="74">
        <v>439</v>
      </c>
      <c r="B62" s="167" t="s">
        <v>779</v>
      </c>
      <c r="C62" s="168" t="s">
        <v>1139</v>
      </c>
      <c r="D62" s="169">
        <v>3</v>
      </c>
      <c r="E62" s="170" t="s">
        <v>1395</v>
      </c>
      <c r="F62" s="169">
        <v>3</v>
      </c>
      <c r="G62" s="156"/>
      <c r="H62" s="155"/>
      <c r="I62" s="154"/>
      <c r="J62" s="155"/>
      <c r="K62" s="155"/>
      <c r="L62" s="155"/>
      <c r="M62" s="157">
        <v>4</v>
      </c>
      <c r="N62" s="158" t="s">
        <v>1979</v>
      </c>
      <c r="O62" s="158"/>
      <c r="P62" s="157">
        <v>3.5</v>
      </c>
      <c r="Q62" s="158" t="s">
        <v>2048</v>
      </c>
      <c r="R62" s="157"/>
      <c r="S62" s="158"/>
      <c r="T62" s="158"/>
      <c r="U62" s="157"/>
      <c r="V62" s="158"/>
      <c r="W62" s="155">
        <f>IF(R62&lt;&gt;"",R62,IF(M62&lt;&gt;"",M62,IF(H62&lt;&gt;"",H62,IF(D62&lt;&gt;"",D62,""))))</f>
        <v>4</v>
      </c>
      <c r="X62" s="155">
        <f>IF(U62&lt;&gt;"",U62,IF(P62&lt;&gt;"",P62,IF(K62&lt;&gt;"",K62,IF(J62&lt;&gt;"",J62,IF(G62&lt;&gt;"",G62,IF(F62&lt;&gt;"",F62,""))))))</f>
        <v>3.5</v>
      </c>
    </row>
    <row r="63" spans="1:24" s="159" customFormat="1" ht="136">
      <c r="A63" s="74">
        <v>440</v>
      </c>
      <c r="B63" s="167" t="s">
        <v>780</v>
      </c>
      <c r="C63" s="172" t="s">
        <v>781</v>
      </c>
      <c r="D63" s="155">
        <v>4</v>
      </c>
      <c r="E63" s="173" t="s">
        <v>1396</v>
      </c>
      <c r="F63" s="155">
        <v>3</v>
      </c>
      <c r="G63" s="156"/>
      <c r="H63" s="155"/>
      <c r="I63" s="154"/>
      <c r="J63" s="155"/>
      <c r="K63" s="155"/>
      <c r="L63" s="155"/>
      <c r="M63" s="157">
        <v>4</v>
      </c>
      <c r="N63" s="158" t="s">
        <v>1980</v>
      </c>
      <c r="O63" s="158"/>
      <c r="P63" s="157">
        <v>4</v>
      </c>
      <c r="Q63" s="158" t="s">
        <v>2049</v>
      </c>
      <c r="R63" s="157"/>
      <c r="S63" s="158"/>
      <c r="T63" s="158"/>
      <c r="U63" s="157"/>
      <c r="V63" s="158"/>
      <c r="W63" s="155">
        <f>IF(R63&lt;&gt;"",R63,IF(M63&lt;&gt;"",M63,IF(H63&lt;&gt;"",H63,IF(D63&lt;&gt;"",D63,""))))</f>
        <v>4</v>
      </c>
      <c r="X63" s="155">
        <f>IF(U63&lt;&gt;"",U63,IF(P63&lt;&gt;"",P63,IF(K63&lt;&gt;"",K63,IF(J63&lt;&gt;"",J63,IF(G63&lt;&gt;"",G63,IF(F63&lt;&gt;"",F63,""))))))</f>
        <v>4</v>
      </c>
    </row>
    <row r="64" spans="1:24">
      <c r="A64" s="2"/>
      <c r="C64" s="88"/>
      <c r="E64" s="89"/>
      <c r="G64"/>
      <c r="H64" s="70"/>
      <c r="I64"/>
      <c r="J64"/>
      <c r="K64"/>
      <c r="L64"/>
      <c r="M64" s="146"/>
      <c r="N64" s="146"/>
      <c r="O64" s="146"/>
      <c r="P64" s="146"/>
      <c r="Q64" s="146"/>
      <c r="R64" s="146"/>
      <c r="S64" s="146"/>
      <c r="T64" s="146"/>
      <c r="U64" s="146"/>
      <c r="V64" s="146"/>
      <c r="X64"/>
    </row>
    <row r="65" spans="1:24" ht="40">
      <c r="A65" s="3">
        <v>441</v>
      </c>
      <c r="B65" s="85" t="s">
        <v>782</v>
      </c>
      <c r="C65" s="86" t="s">
        <v>783</v>
      </c>
      <c r="D65" s="7">
        <v>4</v>
      </c>
      <c r="E65" s="87" t="s">
        <v>1397</v>
      </c>
      <c r="F65" s="7">
        <v>4</v>
      </c>
      <c r="G65"/>
      <c r="H65" s="7"/>
      <c r="I65" s="5"/>
      <c r="J65" s="7"/>
      <c r="K65" s="7"/>
      <c r="L65" s="7"/>
      <c r="M65" s="147"/>
      <c r="N65" s="148"/>
      <c r="O65" s="148"/>
      <c r="P65" s="50"/>
      <c r="Q65" s="52"/>
      <c r="R65" s="147"/>
      <c r="S65" s="148"/>
      <c r="T65" s="148"/>
      <c r="U65" s="50"/>
      <c r="V65" s="52"/>
      <c r="W65" s="106">
        <f>IF(R65&lt;&gt;"",R65,IF(M65&lt;&gt;"",M65,IF(H65&lt;&gt;"",H65,IF(D65&lt;&gt;"",D65,""))))</f>
        <v>4</v>
      </c>
      <c r="X65" s="27">
        <f>IF(U65&lt;&gt;"",U65,IF(P65&lt;&gt;"",P65,IF(K65&lt;&gt;"",K65,IF(J65&lt;&gt;"",J65,IF(G65&lt;&gt;"",G65,IF(F65&lt;&gt;"",F65,""))))))</f>
        <v>4</v>
      </c>
    </row>
    <row r="66" spans="1:24" ht="48">
      <c r="A66" s="3">
        <v>442</v>
      </c>
      <c r="B66" s="85" t="s">
        <v>784</v>
      </c>
      <c r="C66" s="86" t="s">
        <v>785</v>
      </c>
      <c r="D66" s="7">
        <v>3</v>
      </c>
      <c r="E66" s="87" t="s">
        <v>1398</v>
      </c>
      <c r="F66" s="7">
        <v>3</v>
      </c>
      <c r="G66"/>
      <c r="H66" s="7"/>
      <c r="I66" s="5"/>
      <c r="J66" s="7"/>
      <c r="K66" s="7"/>
      <c r="L66" s="7"/>
      <c r="M66" s="147"/>
      <c r="N66" s="148"/>
      <c r="O66" s="148"/>
      <c r="P66" s="50"/>
      <c r="Q66" s="52"/>
      <c r="R66" s="147"/>
      <c r="S66" s="148"/>
      <c r="T66" s="148"/>
      <c r="U66" s="50"/>
      <c r="V66" s="52"/>
      <c r="W66" s="106">
        <f>IF(R66&lt;&gt;"",R66,IF(M66&lt;&gt;"",M66,IF(H66&lt;&gt;"",H66,IF(D66&lt;&gt;"",D66,""))))</f>
        <v>3</v>
      </c>
      <c r="X66" s="27">
        <f>IF(U66&lt;&gt;"",U66,IF(P66&lt;&gt;"",P66,IF(K66&lt;&gt;"",K66,IF(J66&lt;&gt;"",J66,IF(G66&lt;&gt;"",G66,IF(F66&lt;&gt;"",F66,""))))))</f>
        <v>3</v>
      </c>
    </row>
    <row r="67" spans="1:24" ht="48">
      <c r="A67" s="3">
        <v>443</v>
      </c>
      <c r="B67" s="85" t="s">
        <v>786</v>
      </c>
      <c r="C67" s="86" t="s">
        <v>787</v>
      </c>
      <c r="D67" s="7">
        <v>4</v>
      </c>
      <c r="E67" s="87" t="s">
        <v>1399</v>
      </c>
      <c r="F67" s="7">
        <v>3</v>
      </c>
      <c r="G67"/>
      <c r="H67" s="7"/>
      <c r="I67" s="5"/>
      <c r="J67" s="7"/>
      <c r="K67" s="7"/>
      <c r="L67" s="7"/>
      <c r="M67" s="147"/>
      <c r="N67" s="148"/>
      <c r="O67" s="148"/>
      <c r="P67" s="50"/>
      <c r="Q67" s="52"/>
      <c r="R67" s="147"/>
      <c r="S67" s="148"/>
      <c r="T67" s="148"/>
      <c r="U67" s="50"/>
      <c r="V67" s="52"/>
      <c r="W67" s="106">
        <f>IF(R67&lt;&gt;"",R67,IF(M67&lt;&gt;"",M67,IF(H67&lt;&gt;"",H67,IF(D67&lt;&gt;"",D67,""))))</f>
        <v>4</v>
      </c>
      <c r="X67" s="27">
        <f>IF(U67&lt;&gt;"",U67,IF(P67&lt;&gt;"",P67,IF(K67&lt;&gt;"",K67,IF(J67&lt;&gt;"",J67,IF(G67&lt;&gt;"",G67,IF(F67&lt;&gt;"",F67,""))))))</f>
        <v>3</v>
      </c>
    </row>
    <row r="68" spans="1:24">
      <c r="A68" s="2"/>
      <c r="C68" s="88"/>
      <c r="E68" s="89"/>
      <c r="G68"/>
      <c r="H68" s="70"/>
      <c r="I68"/>
      <c r="J68"/>
      <c r="K68"/>
      <c r="L68"/>
      <c r="M68" s="146"/>
      <c r="N68" s="146"/>
      <c r="O68" s="146"/>
      <c r="P68" s="146"/>
      <c r="Q68" s="146"/>
      <c r="R68" s="146"/>
      <c r="S68" s="146"/>
      <c r="T68" s="146"/>
      <c r="U68" s="146"/>
      <c r="V68" s="146"/>
      <c r="X68"/>
    </row>
    <row r="69" spans="1:24">
      <c r="A69" s="2"/>
      <c r="C69" s="88"/>
      <c r="E69" s="89"/>
      <c r="G69"/>
      <c r="H69" s="70"/>
      <c r="I69"/>
      <c r="J69"/>
      <c r="K69"/>
      <c r="L69"/>
      <c r="M69" s="146"/>
      <c r="N69" s="146"/>
      <c r="O69" s="146"/>
      <c r="P69" s="146"/>
      <c r="Q69" s="146"/>
      <c r="R69" s="146"/>
      <c r="S69" s="146"/>
      <c r="T69" s="146"/>
      <c r="U69" s="146"/>
      <c r="V69" s="146"/>
      <c r="X69"/>
    </row>
    <row r="70" spans="1:24">
      <c r="A70" s="2"/>
      <c r="C70" s="88"/>
      <c r="E70" s="89"/>
      <c r="G70"/>
      <c r="H70" s="70"/>
      <c r="I70"/>
      <c r="J70"/>
      <c r="K70"/>
      <c r="L70"/>
      <c r="M70" s="146"/>
      <c r="N70" s="146"/>
      <c r="O70" s="146"/>
      <c r="P70" s="146"/>
      <c r="Q70" s="146"/>
      <c r="R70" s="146"/>
      <c r="S70" s="146"/>
      <c r="T70" s="146"/>
      <c r="U70" s="146"/>
      <c r="V70" s="146"/>
      <c r="X70"/>
    </row>
    <row r="71" spans="1:24" ht="20">
      <c r="B71" s="90" t="s">
        <v>788</v>
      </c>
      <c r="C71" s="88"/>
      <c r="E71" s="89"/>
      <c r="G71"/>
      <c r="H71" s="70"/>
      <c r="I71"/>
      <c r="J71"/>
      <c r="K71"/>
      <c r="L71"/>
      <c r="M71" s="146"/>
      <c r="N71" s="146"/>
      <c r="O71" s="146"/>
      <c r="P71" s="146"/>
      <c r="Q71" s="146"/>
      <c r="R71" s="146"/>
      <c r="S71" s="146"/>
      <c r="T71" s="146"/>
      <c r="U71" s="146"/>
      <c r="V71" s="146"/>
      <c r="X71"/>
    </row>
    <row r="72" spans="1:24" ht="20">
      <c r="B72" s="96" t="s">
        <v>789</v>
      </c>
      <c r="C72" s="88"/>
      <c r="E72" s="89"/>
      <c r="G72"/>
      <c r="H72" s="70"/>
      <c r="I72"/>
      <c r="J72"/>
      <c r="K72"/>
      <c r="L72"/>
      <c r="M72" s="146"/>
      <c r="N72" s="146"/>
      <c r="O72" s="146"/>
      <c r="P72" s="146"/>
      <c r="Q72" s="146"/>
      <c r="R72" s="146"/>
      <c r="S72" s="146"/>
      <c r="T72" s="146"/>
      <c r="U72" s="146"/>
      <c r="V72" s="146"/>
      <c r="X72"/>
    </row>
    <row r="73" spans="1:24" ht="32">
      <c r="A73" s="3">
        <v>444</v>
      </c>
      <c r="B73" s="97" t="s">
        <v>790</v>
      </c>
      <c r="C73" s="86" t="s">
        <v>791</v>
      </c>
      <c r="D73" s="33"/>
      <c r="E73" s="98"/>
      <c r="F73" s="33"/>
      <c r="G73"/>
      <c r="H73" s="7"/>
      <c r="I73" s="5"/>
      <c r="J73" s="7"/>
      <c r="K73" s="7"/>
      <c r="L73" s="7"/>
      <c r="M73" s="147"/>
      <c r="N73" s="148"/>
      <c r="O73" s="148"/>
      <c r="P73" s="50"/>
      <c r="Q73" s="52"/>
      <c r="R73" s="147"/>
      <c r="S73" s="148"/>
      <c r="T73" s="148"/>
      <c r="U73" s="50"/>
      <c r="V73" s="52"/>
      <c r="W73" s="106" t="str">
        <f>IF(R73&lt;&gt;"",R73,IF(M73&lt;&gt;"",M73,IF(H73&lt;&gt;"",H73,IF(D73&lt;&gt;"",D73,""))))</f>
        <v/>
      </c>
      <c r="X73" s="27" t="str">
        <f>IF(U73&lt;&gt;"",U73,IF(P73&lt;&gt;"",P73,IF(K73&lt;&gt;"",K73,IF(J73&lt;&gt;"",J73,IF(G73&lt;&gt;"",G73,IF(F73&lt;&gt;"",F73,""))))))</f>
        <v/>
      </c>
    </row>
    <row r="74" spans="1:24">
      <c r="B74" s="99"/>
      <c r="C74" s="100" t="str">
        <f>HYPERLINK("http://sourcinginnovation.com/wordpress/2017/04/26/are-we-about-to-enter-the-age-of-permissive-analytics/","Are we about to enter the age of permissive analytics")</f>
        <v>Are we about to enter the age of permissive analytics</v>
      </c>
      <c r="D74" s="101"/>
      <c r="E74" s="102"/>
      <c r="F74" s="101"/>
      <c r="G74"/>
      <c r="H74" s="70"/>
      <c r="I74"/>
      <c r="J74"/>
      <c r="K74"/>
      <c r="L74"/>
      <c r="M74" s="146"/>
      <c r="N74" s="146"/>
      <c r="O74" s="146"/>
      <c r="P74" s="146"/>
      <c r="Q74" s="146"/>
      <c r="R74" s="146"/>
      <c r="S74" s="146"/>
      <c r="T74" s="146"/>
      <c r="U74" s="146"/>
      <c r="V74" s="146"/>
      <c r="X74"/>
    </row>
    <row r="75" spans="1:24">
      <c r="B75" s="99"/>
      <c r="C75" s="100" t="str">
        <f>HYPERLINK("http://sourcinginnovation.com/wordpress/2017/04/27/when-selecting-your-prescriptive-and-future-permissive-analytics-system/","When Selecting Your Future Permissive Analytics System")</f>
        <v>When Selecting Your Future Permissive Analytics System</v>
      </c>
      <c r="D75" s="101"/>
      <c r="E75" s="102"/>
      <c r="F75" s="101"/>
      <c r="G75"/>
      <c r="H75" s="70"/>
      <c r="I75"/>
      <c r="J75"/>
      <c r="K75"/>
      <c r="L75"/>
      <c r="M75" s="146"/>
      <c r="N75" s="146"/>
      <c r="O75" s="146"/>
      <c r="P75" s="146"/>
      <c r="Q75" s="146"/>
      <c r="R75" s="146"/>
      <c r="S75" s="146"/>
      <c r="T75" s="146"/>
      <c r="U75" s="146"/>
      <c r="V75" s="146"/>
      <c r="X75"/>
    </row>
    <row r="76" spans="1:24">
      <c r="A76" s="2"/>
      <c r="C76" s="88"/>
      <c r="E76" s="89"/>
      <c r="G76"/>
      <c r="H76" s="70"/>
      <c r="I76"/>
      <c r="J76"/>
      <c r="K76"/>
      <c r="L76"/>
      <c r="M76" s="146"/>
      <c r="N76" s="146"/>
      <c r="O76" s="146"/>
      <c r="P76" s="146"/>
      <c r="Q76" s="146"/>
      <c r="R76" s="146"/>
      <c r="S76" s="146"/>
      <c r="T76" s="146"/>
      <c r="U76" s="146"/>
      <c r="V76" s="146"/>
      <c r="X76"/>
    </row>
    <row r="77" spans="1:24" ht="32">
      <c r="A77" s="3">
        <v>445</v>
      </c>
      <c r="B77" s="85" t="s">
        <v>792</v>
      </c>
      <c r="C77" s="86" t="s">
        <v>793</v>
      </c>
      <c r="D77" s="33">
        <v>0</v>
      </c>
      <c r="E77" s="98"/>
      <c r="F77" s="33">
        <v>0</v>
      </c>
      <c r="G77"/>
      <c r="H77" s="7"/>
      <c r="I77" s="5"/>
      <c r="J77" s="7"/>
      <c r="K77" s="7"/>
      <c r="L77" s="7"/>
      <c r="M77" s="147">
        <v>0</v>
      </c>
      <c r="N77" s="148" t="s">
        <v>1981</v>
      </c>
      <c r="O77" s="148"/>
      <c r="P77" s="50"/>
      <c r="Q77" s="52"/>
      <c r="R77" s="147"/>
      <c r="S77" s="148"/>
      <c r="T77" s="148"/>
      <c r="U77" s="50"/>
      <c r="V77" s="52"/>
      <c r="W77" s="106">
        <f>IF(R77&lt;&gt;"",R77,IF(M77&lt;&gt;"",M77,IF(H77&lt;&gt;"",H77,IF(D77&lt;&gt;"",D77,""))))</f>
        <v>0</v>
      </c>
      <c r="X77" s="27">
        <f>IF(U77&lt;&gt;"",U77,IF(P77&lt;&gt;"",P77,IF(K77&lt;&gt;"",K77,IF(J77&lt;&gt;"",J77,IF(G77&lt;&gt;"",G77,IF(F77&lt;&gt;"",F77,""))))))</f>
        <v>0</v>
      </c>
    </row>
    <row r="78" spans="1:24">
      <c r="A78" s="2"/>
      <c r="C78" s="88"/>
      <c r="E78" s="89"/>
      <c r="G78"/>
      <c r="H78" s="70"/>
      <c r="I78"/>
      <c r="J78"/>
      <c r="K78"/>
      <c r="L78"/>
      <c r="M78" s="146"/>
      <c r="N78" s="146"/>
      <c r="O78" s="146"/>
      <c r="P78" s="146"/>
      <c r="Q78" s="146"/>
      <c r="R78" s="146"/>
      <c r="S78" s="146"/>
      <c r="T78" s="146"/>
      <c r="U78" s="146"/>
      <c r="V78" s="146"/>
      <c r="X78"/>
    </row>
    <row r="79" spans="1:24" ht="112">
      <c r="A79" s="3">
        <v>446</v>
      </c>
      <c r="B79" s="85" t="s">
        <v>275</v>
      </c>
      <c r="C79" s="86" t="s">
        <v>438</v>
      </c>
      <c r="D79" s="33">
        <v>0</v>
      </c>
      <c r="E79" s="98"/>
      <c r="F79" s="33">
        <v>0</v>
      </c>
      <c r="G79"/>
      <c r="H79" s="7"/>
      <c r="I79" s="5"/>
      <c r="J79" s="7"/>
      <c r="K79" s="7"/>
      <c r="L79" s="7"/>
      <c r="M79" s="147"/>
      <c r="N79" s="148"/>
      <c r="O79" s="148"/>
      <c r="P79" s="50"/>
      <c r="Q79" s="52"/>
      <c r="R79" s="147"/>
      <c r="S79" s="148"/>
      <c r="T79" s="148"/>
      <c r="U79" s="50"/>
      <c r="V79" s="52"/>
      <c r="W79" s="106">
        <f>IF(R79&lt;&gt;"",R79,IF(M79&lt;&gt;"",M79,IF(H79&lt;&gt;"",H79,IF(D79&lt;&gt;"",D79,""))))</f>
        <v>0</v>
      </c>
      <c r="X79" s="27">
        <f>IF(U79&lt;&gt;"",U79,IF(P79&lt;&gt;"",P79,IF(K79&lt;&gt;"",K79,IF(J79&lt;&gt;"",J79,IF(G79&lt;&gt;"",G79,IF(F79&lt;&gt;"",F79,""))))))</f>
        <v>0</v>
      </c>
    </row>
    <row r="80" spans="1:24">
      <c r="A80" s="2"/>
      <c r="C80" s="88"/>
      <c r="E80" s="89"/>
      <c r="G80"/>
      <c r="H80" s="70"/>
      <c r="I80"/>
      <c r="J80"/>
      <c r="K80"/>
      <c r="L80"/>
      <c r="M80" s="146"/>
      <c r="N80" s="146"/>
      <c r="O80" s="146"/>
      <c r="P80" s="146"/>
      <c r="Q80" s="146"/>
      <c r="R80" s="146"/>
      <c r="S80" s="146"/>
      <c r="T80" s="146"/>
      <c r="U80" s="146"/>
      <c r="V80" s="146"/>
      <c r="X80"/>
    </row>
    <row r="81" spans="1:24" ht="32">
      <c r="A81" s="3">
        <v>447</v>
      </c>
      <c r="B81" s="85" t="s">
        <v>794</v>
      </c>
      <c r="C81" s="86" t="s">
        <v>795</v>
      </c>
      <c r="D81" s="33">
        <v>0</v>
      </c>
      <c r="E81" s="98"/>
      <c r="F81" s="33">
        <v>0</v>
      </c>
      <c r="G81"/>
      <c r="H81" s="7"/>
      <c r="I81" s="5"/>
      <c r="J81" s="7"/>
      <c r="K81" s="7"/>
      <c r="L81" s="7"/>
      <c r="M81" s="147"/>
      <c r="N81" s="148"/>
      <c r="O81" s="148"/>
      <c r="P81" s="50"/>
      <c r="Q81" s="52"/>
      <c r="R81" s="147"/>
      <c r="S81" s="148"/>
      <c r="T81" s="148"/>
      <c r="U81" s="50"/>
      <c r="V81" s="52"/>
      <c r="W81" s="106">
        <f>IF(R81&lt;&gt;"",R81,IF(M81&lt;&gt;"",M81,IF(H81&lt;&gt;"",H81,IF(D81&lt;&gt;"",D81,""))))</f>
        <v>0</v>
      </c>
      <c r="X81" s="27">
        <f>IF(U81&lt;&gt;"",U81,IF(P81&lt;&gt;"",P81,IF(K81&lt;&gt;"",K81,IF(J81&lt;&gt;"",J81,IF(G81&lt;&gt;"",G81,IF(F81&lt;&gt;"",F81,""))))))</f>
        <v>0</v>
      </c>
    </row>
    <row r="82" spans="1:24">
      <c r="A82" s="2"/>
      <c r="C82" s="88"/>
      <c r="E82" s="89"/>
      <c r="G82"/>
      <c r="H82" s="70"/>
      <c r="I82"/>
      <c r="J82"/>
      <c r="K82"/>
      <c r="L82"/>
      <c r="M82" s="146"/>
      <c r="N82" s="146"/>
      <c r="O82" s="146"/>
      <c r="P82" s="146"/>
      <c r="Q82" s="146"/>
      <c r="R82" s="146"/>
      <c r="S82" s="146"/>
      <c r="T82" s="146"/>
      <c r="U82" s="146"/>
      <c r="V82" s="146"/>
      <c r="X82"/>
    </row>
    <row r="83" spans="1:24" ht="64">
      <c r="A83" s="3">
        <v>448</v>
      </c>
      <c r="B83" s="85" t="s">
        <v>294</v>
      </c>
      <c r="C83" s="86" t="s">
        <v>796</v>
      </c>
      <c r="D83" s="33">
        <v>4</v>
      </c>
      <c r="E83" s="98" t="s">
        <v>1400</v>
      </c>
      <c r="F83" s="33">
        <v>3</v>
      </c>
      <c r="G83"/>
      <c r="H83" s="7"/>
      <c r="I83" s="5"/>
      <c r="J83" s="7"/>
      <c r="K83" s="7"/>
      <c r="L83" s="7"/>
      <c r="M83" s="147"/>
      <c r="N83" s="148"/>
      <c r="O83" s="148"/>
      <c r="P83" s="50"/>
      <c r="Q83" s="52"/>
      <c r="R83" s="147"/>
      <c r="S83" s="148"/>
      <c r="T83" s="148"/>
      <c r="U83" s="50"/>
      <c r="V83" s="52"/>
      <c r="W83" s="106">
        <f>IF(R83&lt;&gt;"",R83,IF(M83&lt;&gt;"",M83,IF(H83&lt;&gt;"",H83,IF(D83&lt;&gt;"",D83,""))))</f>
        <v>4</v>
      </c>
      <c r="X83" s="27">
        <f>IF(U83&lt;&gt;"",U83,IF(P83&lt;&gt;"",P83,IF(K83&lt;&gt;"",K83,IF(J83&lt;&gt;"",J83,IF(G83&lt;&gt;"",G83,IF(F83&lt;&gt;"",F83,""))))))</f>
        <v>3</v>
      </c>
    </row>
    <row r="84" spans="1:24" ht="102">
      <c r="A84" s="3">
        <v>449</v>
      </c>
      <c r="B84" s="85" t="s">
        <v>315</v>
      </c>
      <c r="C84" s="86" t="s">
        <v>797</v>
      </c>
      <c r="D84" s="33">
        <v>3</v>
      </c>
      <c r="E84" s="98" t="s">
        <v>1401</v>
      </c>
      <c r="F84" s="33">
        <v>2</v>
      </c>
      <c r="G84"/>
      <c r="H84" s="7">
        <v>4</v>
      </c>
      <c r="I84" s="5" t="s">
        <v>1805</v>
      </c>
      <c r="J84" s="7">
        <v>3</v>
      </c>
      <c r="K84" s="7"/>
      <c r="L84" s="7"/>
      <c r="M84" s="147"/>
      <c r="N84" s="148"/>
      <c r="O84" s="148"/>
      <c r="P84" s="50"/>
      <c r="Q84" s="52"/>
      <c r="R84" s="147"/>
      <c r="S84" s="148"/>
      <c r="T84" s="148"/>
      <c r="U84" s="50"/>
      <c r="V84" s="52"/>
      <c r="W84" s="106">
        <f>IF(R84&lt;&gt;"",R84,IF(M84&lt;&gt;"",M84,IF(H84&lt;&gt;"",H84,IF(D84&lt;&gt;"",D84,""))))</f>
        <v>4</v>
      </c>
      <c r="X84" s="27">
        <f>IF(U84&lt;&gt;"",U84,IF(P84&lt;&gt;"",P84,IF(K84&lt;&gt;"",K84,IF(J84&lt;&gt;"",J84,IF(G84&lt;&gt;"",G84,IF(F84&lt;&gt;"",F84,""))))))</f>
        <v>3</v>
      </c>
    </row>
    <row r="85" spans="1:24" s="159" customFormat="1" ht="68">
      <c r="A85" s="74">
        <v>450</v>
      </c>
      <c r="B85" s="167" t="s">
        <v>379</v>
      </c>
      <c r="C85" s="172" t="s">
        <v>648</v>
      </c>
      <c r="D85" s="175">
        <v>4</v>
      </c>
      <c r="E85" s="176" t="s">
        <v>1402</v>
      </c>
      <c r="F85" s="175">
        <v>3</v>
      </c>
      <c r="G85" s="156"/>
      <c r="H85" s="155"/>
      <c r="I85" s="154"/>
      <c r="J85" s="155"/>
      <c r="K85" s="155"/>
      <c r="L85" s="155"/>
      <c r="M85" s="157">
        <v>4</v>
      </c>
      <c r="N85" s="158" t="s">
        <v>1982</v>
      </c>
      <c r="O85" s="158"/>
      <c r="P85" s="157">
        <v>3</v>
      </c>
      <c r="Q85" s="158" t="s">
        <v>2050</v>
      </c>
      <c r="R85" s="157"/>
      <c r="S85" s="158"/>
      <c r="T85" s="158"/>
      <c r="U85" s="157"/>
      <c r="V85" s="158"/>
      <c r="W85" s="155">
        <f>IF(R85&lt;&gt;"",R85,IF(M85&lt;&gt;"",M85,IF(H85&lt;&gt;"",H85,IF(D85&lt;&gt;"",D85,""))))</f>
        <v>4</v>
      </c>
      <c r="X85" s="155">
        <f>IF(U85&lt;&gt;"",U85,IF(P85&lt;&gt;"",P85,IF(K85&lt;&gt;"",K85,IF(J85&lt;&gt;"",J85,IF(G85&lt;&gt;"",G85,IF(F85&lt;&gt;"",F85,""))))))</f>
        <v>3</v>
      </c>
    </row>
    <row r="86" spans="1:24" s="159" customFormat="1" ht="34">
      <c r="A86" s="74">
        <v>451</v>
      </c>
      <c r="B86" s="167" t="s">
        <v>798</v>
      </c>
      <c r="C86" s="172" t="s">
        <v>799</v>
      </c>
      <c r="D86" s="175">
        <v>3</v>
      </c>
      <c r="E86" s="176" t="s">
        <v>1403</v>
      </c>
      <c r="F86" s="175">
        <v>2</v>
      </c>
      <c r="G86" s="156"/>
      <c r="H86" s="155"/>
      <c r="I86" s="154"/>
      <c r="J86" s="155"/>
      <c r="K86" s="155"/>
      <c r="L86" s="155"/>
      <c r="M86" s="157">
        <v>3</v>
      </c>
      <c r="N86" s="158" t="s">
        <v>1983</v>
      </c>
      <c r="O86" s="158"/>
      <c r="P86" s="157">
        <v>3</v>
      </c>
      <c r="Q86" s="158"/>
      <c r="R86" s="157"/>
      <c r="S86" s="158"/>
      <c r="T86" s="158"/>
      <c r="U86" s="157"/>
      <c r="V86" s="158"/>
      <c r="W86" s="155">
        <f>IF(R86&lt;&gt;"",R86,IF(M86&lt;&gt;"",M86,IF(H86&lt;&gt;"",H86,IF(D86&lt;&gt;"",D86,""))))</f>
        <v>3</v>
      </c>
      <c r="X86" s="155">
        <f>IF(U86&lt;&gt;"",U86,IF(P86&lt;&gt;"",P86,IF(K86&lt;&gt;"",K86,IF(J86&lt;&gt;"",J86,IF(G86&lt;&gt;"",G86,IF(F86&lt;&gt;"",F86,""))))))</f>
        <v>3</v>
      </c>
    </row>
    <row r="87" spans="1:24">
      <c r="A87" s="2"/>
      <c r="C87" s="88"/>
      <c r="E87" s="89"/>
      <c r="G87"/>
      <c r="H87" s="70"/>
      <c r="I87"/>
      <c r="J87"/>
      <c r="K87"/>
      <c r="L87"/>
      <c r="M87" s="146"/>
      <c r="N87" s="146"/>
      <c r="O87" s="146"/>
      <c r="P87" s="146"/>
      <c r="Q87" s="146"/>
      <c r="R87" s="146"/>
      <c r="S87" s="146"/>
      <c r="T87" s="146"/>
      <c r="U87" s="146"/>
      <c r="V87" s="146"/>
      <c r="X87"/>
    </row>
    <row r="88" spans="1:24" ht="80">
      <c r="A88" s="3">
        <v>452</v>
      </c>
      <c r="B88" s="85" t="s">
        <v>278</v>
      </c>
      <c r="C88" s="86" t="s">
        <v>444</v>
      </c>
      <c r="D88" s="33">
        <v>2</v>
      </c>
      <c r="E88" s="98" t="s">
        <v>1404</v>
      </c>
      <c r="F88" s="33">
        <v>3</v>
      </c>
      <c r="G88"/>
      <c r="H88" s="7"/>
      <c r="I88" s="5"/>
      <c r="J88" s="7"/>
      <c r="K88" s="7"/>
      <c r="L88" s="7"/>
      <c r="M88" s="147"/>
      <c r="N88" s="148"/>
      <c r="O88" s="148"/>
      <c r="P88" s="50"/>
      <c r="Q88" s="52"/>
      <c r="R88" s="147"/>
      <c r="S88" s="148"/>
      <c r="T88" s="148"/>
      <c r="U88" s="50"/>
      <c r="V88" s="52"/>
      <c r="W88" s="106">
        <f>IF(R88&lt;&gt;"",R88,IF(M88&lt;&gt;"",M88,IF(H88&lt;&gt;"",H88,IF(D88&lt;&gt;"",D88,""))))</f>
        <v>2</v>
      </c>
      <c r="X88" s="27">
        <f>IF(U88&lt;&gt;"",U88,IF(P88&lt;&gt;"",P88,IF(K88&lt;&gt;"",K88,IF(J88&lt;&gt;"",J88,IF(G88&lt;&gt;"",G88,IF(F88&lt;&gt;"",F88,""))))))</f>
        <v>3</v>
      </c>
    </row>
    <row r="89" spans="1:24" ht="48">
      <c r="A89" s="3">
        <v>453</v>
      </c>
      <c r="B89" s="85" t="s">
        <v>800</v>
      </c>
      <c r="C89" s="86" t="s">
        <v>801</v>
      </c>
      <c r="D89" s="33">
        <v>0</v>
      </c>
      <c r="E89" s="98"/>
      <c r="F89" s="33">
        <v>3</v>
      </c>
      <c r="G89"/>
      <c r="H89" s="7"/>
      <c r="I89" s="5"/>
      <c r="J89" s="7"/>
      <c r="K89" s="7"/>
      <c r="L89" s="7"/>
      <c r="M89" s="147"/>
      <c r="N89" s="148"/>
      <c r="O89" s="148"/>
      <c r="P89" s="50"/>
      <c r="Q89" s="52"/>
      <c r="R89" s="147"/>
      <c r="S89" s="148"/>
      <c r="T89" s="148"/>
      <c r="U89" s="50"/>
      <c r="V89" s="52"/>
      <c r="W89" s="106">
        <f>IF(R89&lt;&gt;"",R89,IF(M89&lt;&gt;"",M89,IF(H89&lt;&gt;"",H89,IF(D89&lt;&gt;"",D89,""))))</f>
        <v>0</v>
      </c>
      <c r="X89" s="27">
        <f>IF(U89&lt;&gt;"",U89,IF(P89&lt;&gt;"",P89,IF(K89&lt;&gt;"",K89,IF(J89&lt;&gt;"",J89,IF(G89&lt;&gt;"",G89,IF(F89&lt;&gt;"",F89,""))))))</f>
        <v>3</v>
      </c>
    </row>
    <row r="90" spans="1:24" ht="48">
      <c r="A90" s="3">
        <v>454</v>
      </c>
      <c r="B90" s="85" t="s">
        <v>802</v>
      </c>
      <c r="C90" s="86" t="s">
        <v>803</v>
      </c>
      <c r="D90" s="33">
        <v>3</v>
      </c>
      <c r="E90" s="98" t="s">
        <v>1405</v>
      </c>
      <c r="F90" s="33">
        <v>3</v>
      </c>
      <c r="G90"/>
      <c r="H90" s="7"/>
      <c r="I90" s="5"/>
      <c r="J90" s="7"/>
      <c r="K90" s="7"/>
      <c r="L90" s="7"/>
      <c r="M90" s="147"/>
      <c r="N90" s="148"/>
      <c r="O90" s="148"/>
      <c r="P90" s="50"/>
      <c r="Q90" s="52"/>
      <c r="R90" s="147"/>
      <c r="S90" s="148"/>
      <c r="T90" s="148"/>
      <c r="U90" s="50"/>
      <c r="V90" s="52"/>
      <c r="W90" s="106">
        <f>IF(R90&lt;&gt;"",R90,IF(M90&lt;&gt;"",M90,IF(H90&lt;&gt;"",H90,IF(D90&lt;&gt;"",D90,""))))</f>
        <v>3</v>
      </c>
      <c r="X90" s="27">
        <f>IF(U90&lt;&gt;"",U90,IF(P90&lt;&gt;"",P90,IF(K90&lt;&gt;"",K90,IF(J90&lt;&gt;"",J90,IF(G90&lt;&gt;"",G90,IF(F90&lt;&gt;"",F90,""))))))</f>
        <v>3</v>
      </c>
    </row>
    <row r="91" spans="1:24">
      <c r="A91" s="2"/>
      <c r="C91" s="88"/>
      <c r="E91" s="89"/>
      <c r="G91"/>
      <c r="H91" s="70"/>
      <c r="I91"/>
      <c r="J91"/>
      <c r="K91"/>
      <c r="L91"/>
      <c r="M91" s="146"/>
      <c r="N91" s="146"/>
      <c r="O91" s="146"/>
      <c r="P91" s="146"/>
      <c r="Q91" s="146"/>
      <c r="R91" s="146"/>
      <c r="S91" s="146"/>
      <c r="T91" s="146"/>
      <c r="U91" s="146"/>
      <c r="V91" s="146"/>
      <c r="X91"/>
    </row>
    <row r="92" spans="1:24" ht="64">
      <c r="A92" s="3">
        <v>455</v>
      </c>
      <c r="B92" s="85" t="s">
        <v>804</v>
      </c>
      <c r="C92" s="86" t="s">
        <v>805</v>
      </c>
      <c r="D92" s="33">
        <v>2</v>
      </c>
      <c r="E92" s="98" t="s">
        <v>1406</v>
      </c>
      <c r="F92" s="33">
        <v>3</v>
      </c>
      <c r="G92"/>
      <c r="H92" s="7"/>
      <c r="I92" s="5"/>
      <c r="J92" s="7"/>
      <c r="K92" s="7"/>
      <c r="L92" s="7"/>
      <c r="M92" s="147"/>
      <c r="N92" s="148"/>
      <c r="O92" s="148"/>
      <c r="P92" s="50"/>
      <c r="Q92" s="52"/>
      <c r="R92" s="147"/>
      <c r="S92" s="148"/>
      <c r="T92" s="148"/>
      <c r="U92" s="50"/>
      <c r="V92" s="52"/>
      <c r="W92" s="106">
        <f>IF(R92&lt;&gt;"",R92,IF(M92&lt;&gt;"",M92,IF(H92&lt;&gt;"",H92,IF(D92&lt;&gt;"",D92,""))))</f>
        <v>2</v>
      </c>
      <c r="X92" s="27">
        <f>IF(U92&lt;&gt;"",U92,IF(P92&lt;&gt;"",P92,IF(K92&lt;&gt;"",K92,IF(J92&lt;&gt;"",J92,IF(G92&lt;&gt;"",G92,IF(F92&lt;&gt;"",F92,""))))))</f>
        <v>3</v>
      </c>
    </row>
    <row r="93" spans="1:24" ht="20">
      <c r="B93" s="103" t="s">
        <v>806</v>
      </c>
      <c r="C93" s="88"/>
      <c r="E93" s="89"/>
      <c r="G93"/>
      <c r="H93" s="70"/>
      <c r="I93"/>
      <c r="J93"/>
      <c r="K93"/>
      <c r="L93"/>
      <c r="M93" s="146"/>
      <c r="N93" s="146"/>
      <c r="O93" s="146"/>
      <c r="P93" s="146"/>
      <c r="Q93" s="146"/>
      <c r="R93" s="146"/>
      <c r="S93" s="146"/>
      <c r="T93" s="146"/>
      <c r="U93" s="146"/>
      <c r="V93" s="146"/>
      <c r="X93"/>
    </row>
    <row r="94" spans="1:24" ht="128">
      <c r="A94" s="3">
        <v>456</v>
      </c>
      <c r="B94" s="85" t="s">
        <v>807</v>
      </c>
      <c r="C94" s="86" t="s">
        <v>808</v>
      </c>
      <c r="D94" s="7">
        <v>4</v>
      </c>
      <c r="E94" s="87" t="s">
        <v>1407</v>
      </c>
      <c r="F94" s="7">
        <v>3</v>
      </c>
      <c r="G94"/>
      <c r="H94" s="7"/>
      <c r="I94" s="5"/>
      <c r="J94" s="7"/>
      <c r="K94" s="7"/>
      <c r="L94" s="7"/>
      <c r="M94" s="147"/>
      <c r="N94" s="148"/>
      <c r="O94" s="148"/>
      <c r="P94" s="50"/>
      <c r="Q94" s="52"/>
      <c r="R94" s="147"/>
      <c r="S94" s="148"/>
      <c r="T94" s="148"/>
      <c r="U94" s="50"/>
      <c r="V94" s="52"/>
      <c r="W94" s="106">
        <f>IF(R94&lt;&gt;"",R94,IF(M94&lt;&gt;"",M94,IF(H94&lt;&gt;"",H94,IF(D94&lt;&gt;"",D94,""))))</f>
        <v>4</v>
      </c>
      <c r="X94" s="27">
        <f>IF(U94&lt;&gt;"",U94,IF(P94&lt;&gt;"",P94,IF(K94&lt;&gt;"",K94,IF(J94&lt;&gt;"",J94,IF(G94&lt;&gt;"",G94,IF(F94&lt;&gt;"",F94,""))))))</f>
        <v>3</v>
      </c>
    </row>
    <row r="95" spans="1:24">
      <c r="A95" s="2"/>
      <c r="C95" s="88"/>
      <c r="E95" s="89"/>
      <c r="G95"/>
      <c r="H95" s="70"/>
      <c r="I95"/>
      <c r="J95"/>
      <c r="K95"/>
      <c r="L95"/>
      <c r="M95" s="146"/>
      <c r="N95" s="146"/>
      <c r="O95" s="146"/>
      <c r="P95" s="146"/>
      <c r="Q95" s="146"/>
      <c r="R95" s="146"/>
      <c r="S95" s="146"/>
      <c r="T95" s="146"/>
      <c r="U95" s="146"/>
      <c r="V95" s="146"/>
      <c r="X95"/>
    </row>
    <row r="96" spans="1:24" ht="128">
      <c r="A96" s="3">
        <v>457</v>
      </c>
      <c r="B96" s="85" t="s">
        <v>809</v>
      </c>
      <c r="C96" s="86" t="s">
        <v>810</v>
      </c>
      <c r="D96" s="7">
        <v>4</v>
      </c>
      <c r="E96" s="87" t="s">
        <v>1408</v>
      </c>
      <c r="F96" s="7">
        <v>4</v>
      </c>
      <c r="G96"/>
      <c r="H96" s="7"/>
      <c r="I96" s="5"/>
      <c r="J96" s="7"/>
      <c r="K96" s="7"/>
      <c r="L96" s="7"/>
      <c r="M96" s="147"/>
      <c r="N96" s="148"/>
      <c r="O96" s="148"/>
      <c r="P96" s="50"/>
      <c r="Q96" s="52"/>
      <c r="R96" s="147"/>
      <c r="S96" s="148"/>
      <c r="T96" s="148"/>
      <c r="U96" s="50"/>
      <c r="V96" s="52"/>
      <c r="W96" s="106">
        <f>IF(R96&lt;&gt;"",R96,IF(M96&lt;&gt;"",M96,IF(H96&lt;&gt;"",H96,IF(D96&lt;&gt;"",D96,""))))</f>
        <v>4</v>
      </c>
      <c r="X96" s="27">
        <f>IF(U96&lt;&gt;"",U96,IF(P96&lt;&gt;"",P96,IF(K96&lt;&gt;"",K96,IF(J96&lt;&gt;"",J96,IF(G96&lt;&gt;"",G96,IF(F96&lt;&gt;"",F96,""))))))</f>
        <v>4</v>
      </c>
    </row>
    <row r="97" spans="1:24">
      <c r="A97" s="2"/>
      <c r="C97" s="88"/>
      <c r="E97" s="89"/>
      <c r="G97"/>
      <c r="H97" s="70"/>
      <c r="I97"/>
      <c r="J97"/>
      <c r="K97"/>
      <c r="L97"/>
      <c r="M97" s="146"/>
      <c r="N97" s="146"/>
      <c r="O97" s="146"/>
      <c r="P97" s="146"/>
      <c r="Q97" s="146"/>
      <c r="R97" s="146"/>
      <c r="S97" s="146"/>
      <c r="T97" s="146"/>
      <c r="U97" s="146"/>
      <c r="V97" s="146"/>
      <c r="X97"/>
    </row>
    <row r="98" spans="1:24" ht="48">
      <c r="A98" s="3">
        <v>458</v>
      </c>
      <c r="B98" s="85" t="s">
        <v>811</v>
      </c>
      <c r="C98" s="86" t="s">
        <v>812</v>
      </c>
      <c r="D98" s="7">
        <v>1</v>
      </c>
      <c r="E98" s="87" t="s">
        <v>1409</v>
      </c>
      <c r="F98" s="7">
        <v>2</v>
      </c>
      <c r="G98"/>
      <c r="H98" s="7"/>
      <c r="I98" s="5"/>
      <c r="J98" s="7"/>
      <c r="K98" s="7"/>
      <c r="L98" s="7"/>
      <c r="M98" s="147"/>
      <c r="N98" s="148"/>
      <c r="O98" s="148"/>
      <c r="P98" s="50"/>
      <c r="Q98" s="52"/>
      <c r="R98" s="147"/>
      <c r="S98" s="148"/>
      <c r="T98" s="148"/>
      <c r="U98" s="50"/>
      <c r="V98" s="52"/>
      <c r="W98" s="106">
        <f>IF(R98&lt;&gt;"",R98,IF(M98&lt;&gt;"",M98,IF(H98&lt;&gt;"",H98,IF(D98&lt;&gt;"",D98,""))))</f>
        <v>1</v>
      </c>
      <c r="X98" s="27">
        <f>IF(U98&lt;&gt;"",U98,IF(P98&lt;&gt;"",P98,IF(K98&lt;&gt;"",K98,IF(J98&lt;&gt;"",J98,IF(G98&lt;&gt;"",G98,IF(F98&lt;&gt;"",F98,""))))))</f>
        <v>2</v>
      </c>
    </row>
    <row r="99" spans="1:24">
      <c r="A99" s="2"/>
      <c r="C99" s="88"/>
      <c r="E99" s="89"/>
      <c r="G99"/>
      <c r="H99" s="70"/>
      <c r="I99"/>
      <c r="J99"/>
      <c r="K99"/>
      <c r="L99"/>
      <c r="M99" s="146"/>
      <c r="N99" s="146"/>
      <c r="O99" s="146"/>
      <c r="P99" s="146"/>
      <c r="Q99" s="146"/>
      <c r="R99" s="146"/>
      <c r="S99" s="146"/>
      <c r="T99" s="146"/>
      <c r="U99" s="146"/>
      <c r="V99" s="146"/>
      <c r="X99"/>
    </row>
    <row r="100" spans="1:24" ht="64">
      <c r="A100" s="3">
        <v>459</v>
      </c>
      <c r="B100" s="85" t="s">
        <v>813</v>
      </c>
      <c r="C100" s="86" t="s">
        <v>814</v>
      </c>
      <c r="D100" s="7">
        <v>1</v>
      </c>
      <c r="E100" s="87" t="s">
        <v>1410</v>
      </c>
      <c r="F100" s="7">
        <v>2</v>
      </c>
      <c r="G100"/>
      <c r="H100" s="7"/>
      <c r="I100" s="5"/>
      <c r="J100" s="7"/>
      <c r="K100" s="7"/>
      <c r="L100" s="7"/>
      <c r="M100" s="147"/>
      <c r="N100" s="148"/>
      <c r="O100" s="148"/>
      <c r="P100" s="50"/>
      <c r="Q100" s="52"/>
      <c r="R100" s="147"/>
      <c r="S100" s="148"/>
      <c r="T100" s="148"/>
      <c r="U100" s="50"/>
      <c r="V100" s="52"/>
      <c r="W100" s="106">
        <f>IF(R100&lt;&gt;"",R100,IF(M100&lt;&gt;"",M100,IF(H100&lt;&gt;"",H100,IF(D100&lt;&gt;"",D100,""))))</f>
        <v>1</v>
      </c>
      <c r="X100" s="27">
        <f>IF(U100&lt;&gt;"",U100,IF(P100&lt;&gt;"",P100,IF(K100&lt;&gt;"",K100,IF(J100&lt;&gt;"",J100,IF(G100&lt;&gt;"",G100,IF(F100&lt;&gt;"",F100,""))))))</f>
        <v>2</v>
      </c>
    </row>
    <row r="101" spans="1:24">
      <c r="A101" s="2"/>
      <c r="C101" s="88"/>
      <c r="E101" s="89"/>
      <c r="G101"/>
      <c r="H101" s="70"/>
      <c r="I101"/>
      <c r="J101"/>
      <c r="K101"/>
      <c r="L101"/>
      <c r="M101" s="146"/>
      <c r="N101" s="146"/>
      <c r="O101" s="146"/>
      <c r="P101" s="146"/>
      <c r="Q101" s="146"/>
      <c r="R101" s="146"/>
      <c r="S101" s="146"/>
      <c r="T101" s="146"/>
      <c r="U101" s="146"/>
      <c r="V101" s="146"/>
      <c r="X101"/>
    </row>
    <row r="102" spans="1:24" ht="64">
      <c r="A102" s="3">
        <v>460</v>
      </c>
      <c r="B102" s="85" t="s">
        <v>815</v>
      </c>
      <c r="C102" s="86" t="s">
        <v>816</v>
      </c>
      <c r="D102" s="7">
        <v>1</v>
      </c>
      <c r="E102" s="87" t="s">
        <v>1411</v>
      </c>
      <c r="F102" s="7">
        <v>2</v>
      </c>
      <c r="G102"/>
      <c r="H102" s="7"/>
      <c r="I102" s="5"/>
      <c r="J102" s="7"/>
      <c r="K102" s="7"/>
      <c r="L102" s="7"/>
      <c r="M102" s="147"/>
      <c r="N102" s="148"/>
      <c r="O102" s="148"/>
      <c r="P102" s="50"/>
      <c r="Q102" s="52"/>
      <c r="R102" s="147"/>
      <c r="S102" s="148"/>
      <c r="T102" s="148"/>
      <c r="U102" s="50"/>
      <c r="V102" s="52"/>
      <c r="W102" s="106">
        <f>IF(R102&lt;&gt;"",R102,IF(M102&lt;&gt;"",M102,IF(H102&lt;&gt;"",H102,IF(D102&lt;&gt;"",D102,""))))</f>
        <v>1</v>
      </c>
      <c r="X102" s="27">
        <f>IF(U102&lt;&gt;"",U102,IF(P102&lt;&gt;"",P102,IF(K102&lt;&gt;"",K102,IF(J102&lt;&gt;"",J102,IF(G102&lt;&gt;"",G102,IF(F102&lt;&gt;"",F102,""))))))</f>
        <v>2</v>
      </c>
    </row>
    <row r="103" spans="1:24">
      <c r="A103" s="2"/>
      <c r="C103" s="88"/>
      <c r="E103" s="89"/>
      <c r="G103"/>
      <c r="H103" s="70"/>
      <c r="I103"/>
      <c r="J103"/>
      <c r="K103"/>
      <c r="L103"/>
      <c r="M103" s="146"/>
      <c r="N103" s="146"/>
      <c r="O103" s="146"/>
      <c r="P103" s="146"/>
      <c r="Q103" s="146"/>
      <c r="R103" s="146"/>
      <c r="S103" s="146"/>
      <c r="T103" s="146"/>
      <c r="U103" s="146"/>
      <c r="V103" s="146"/>
      <c r="X103"/>
    </row>
    <row r="104" spans="1:24" ht="48">
      <c r="A104" s="3">
        <v>461</v>
      </c>
      <c r="B104" s="85" t="s">
        <v>817</v>
      </c>
      <c r="C104" s="86" t="s">
        <v>818</v>
      </c>
      <c r="D104" s="7">
        <v>2</v>
      </c>
      <c r="E104" s="87" t="s">
        <v>1412</v>
      </c>
      <c r="F104" s="7">
        <v>2</v>
      </c>
      <c r="G104"/>
      <c r="H104" s="7"/>
      <c r="I104" s="5"/>
      <c r="J104" s="7"/>
      <c r="K104" s="7"/>
      <c r="L104" s="7"/>
      <c r="M104" s="147"/>
      <c r="N104" s="148"/>
      <c r="O104" s="148"/>
      <c r="P104" s="50"/>
      <c r="Q104" s="52"/>
      <c r="R104" s="147"/>
      <c r="S104" s="148"/>
      <c r="T104" s="148"/>
      <c r="U104" s="50"/>
      <c r="V104" s="52"/>
      <c r="W104" s="106">
        <f>IF(R104&lt;&gt;"",R104,IF(M104&lt;&gt;"",M104,IF(H104&lt;&gt;"",H104,IF(D104&lt;&gt;"",D104,""))))</f>
        <v>2</v>
      </c>
      <c r="X104" s="27">
        <f>IF(U104&lt;&gt;"",U104,IF(P104&lt;&gt;"",P104,IF(K104&lt;&gt;"",K104,IF(J104&lt;&gt;"",J104,IF(G104&lt;&gt;"",G104,IF(F104&lt;&gt;"",F104,""))))))</f>
        <v>2</v>
      </c>
    </row>
    <row r="105" spans="1:24">
      <c r="A105" s="2"/>
      <c r="C105" s="88"/>
      <c r="E105" s="89"/>
      <c r="G105"/>
      <c r="H105" s="70"/>
      <c r="I105"/>
      <c r="J105"/>
      <c r="K105"/>
      <c r="L105"/>
      <c r="M105" s="146"/>
      <c r="N105" s="146"/>
      <c r="O105" s="146"/>
      <c r="P105" s="146"/>
      <c r="Q105" s="146"/>
      <c r="R105" s="146"/>
      <c r="S105" s="146"/>
      <c r="T105" s="146"/>
      <c r="U105" s="146"/>
      <c r="V105" s="146"/>
      <c r="X105"/>
    </row>
    <row r="106" spans="1:24" ht="64">
      <c r="A106" s="3">
        <v>462</v>
      </c>
      <c r="B106" s="85" t="s">
        <v>819</v>
      </c>
      <c r="C106" s="86" t="s">
        <v>820</v>
      </c>
      <c r="D106" s="7">
        <v>2</v>
      </c>
      <c r="E106" s="87" t="s">
        <v>1413</v>
      </c>
      <c r="F106" s="7">
        <v>1</v>
      </c>
      <c r="G106" s="7">
        <v>2</v>
      </c>
      <c r="H106" s="7"/>
      <c r="I106" s="5"/>
      <c r="J106" s="7"/>
      <c r="K106" s="7"/>
      <c r="L106" s="7"/>
      <c r="M106" s="147"/>
      <c r="N106" s="148"/>
      <c r="O106" s="148"/>
      <c r="P106" s="50"/>
      <c r="Q106" s="52"/>
      <c r="R106" s="147"/>
      <c r="S106" s="148"/>
      <c r="T106" s="148"/>
      <c r="U106" s="50"/>
      <c r="V106" s="52"/>
      <c r="W106" s="106">
        <f>IF(R106&lt;&gt;"",R106,IF(M106&lt;&gt;"",M106,IF(H106&lt;&gt;"",H106,IF(D106&lt;&gt;"",D106,""))))</f>
        <v>2</v>
      </c>
      <c r="X106" s="27">
        <f>IF(U106&lt;&gt;"",U106,IF(P106&lt;&gt;"",P106,IF(K106&lt;&gt;"",K106,IF(J106&lt;&gt;"",J106,IF(G106&lt;&gt;"",G106,IF(F106&lt;&gt;"",F106,""))))))</f>
        <v>2</v>
      </c>
    </row>
    <row r="107" spans="1:24">
      <c r="A107" s="2"/>
      <c r="C107" s="88"/>
      <c r="E107" s="89"/>
      <c r="G107"/>
      <c r="H107" s="70"/>
      <c r="I107"/>
      <c r="J107"/>
      <c r="K107"/>
      <c r="L107"/>
      <c r="M107" s="146"/>
      <c r="N107" s="146"/>
      <c r="O107" s="146"/>
      <c r="P107" s="146"/>
      <c r="Q107" s="146"/>
      <c r="R107" s="146"/>
      <c r="S107" s="146"/>
      <c r="T107" s="146"/>
      <c r="U107" s="146"/>
      <c r="V107" s="146"/>
      <c r="X107"/>
    </row>
    <row r="108" spans="1:24" ht="48">
      <c r="A108" s="3">
        <v>463</v>
      </c>
      <c r="B108" s="85" t="s">
        <v>821</v>
      </c>
      <c r="C108" s="86" t="s">
        <v>822</v>
      </c>
      <c r="D108" s="7">
        <v>0</v>
      </c>
      <c r="E108" s="87"/>
      <c r="F108" s="7">
        <v>0</v>
      </c>
      <c r="G108"/>
      <c r="H108" s="7"/>
      <c r="I108" s="5"/>
      <c r="J108" s="7"/>
      <c r="K108" s="7"/>
      <c r="L108" s="7"/>
      <c r="M108" s="147"/>
      <c r="N108" s="148"/>
      <c r="O108" s="148"/>
      <c r="P108" s="50"/>
      <c r="Q108" s="52"/>
      <c r="R108" s="147"/>
      <c r="S108" s="148"/>
      <c r="T108" s="148"/>
      <c r="U108" s="50"/>
      <c r="V108" s="52"/>
      <c r="W108" s="106">
        <f>IF(R108&lt;&gt;"",R108,IF(M108&lt;&gt;"",M108,IF(H108&lt;&gt;"",H108,IF(D108&lt;&gt;"",D108,""))))</f>
        <v>0</v>
      </c>
      <c r="X108" s="27">
        <f>IF(U108&lt;&gt;"",U108,IF(P108&lt;&gt;"",P108,IF(K108&lt;&gt;"",K108,IF(J108&lt;&gt;"",J108,IF(G108&lt;&gt;"",G108,IF(F108&lt;&gt;"",F108,""))))))</f>
        <v>0</v>
      </c>
    </row>
    <row r="109" spans="1:24">
      <c r="A109" s="2"/>
      <c r="C109" s="88"/>
      <c r="E109" s="89"/>
      <c r="G109"/>
      <c r="H109" s="70"/>
      <c r="I109"/>
      <c r="J109"/>
      <c r="K109"/>
      <c r="L109"/>
      <c r="M109" s="146"/>
      <c r="N109" s="146"/>
      <c r="O109" s="146"/>
      <c r="P109" s="146"/>
      <c r="Q109" s="146"/>
      <c r="R109" s="146"/>
      <c r="S109" s="146"/>
      <c r="T109" s="146"/>
      <c r="U109" s="146"/>
      <c r="V109" s="146"/>
      <c r="X109"/>
    </row>
    <row r="110" spans="1:24" ht="60">
      <c r="A110" s="3">
        <v>464</v>
      </c>
      <c r="B110" s="85" t="s">
        <v>823</v>
      </c>
      <c r="C110" s="86" t="s">
        <v>824</v>
      </c>
      <c r="D110" s="7">
        <v>0</v>
      </c>
      <c r="E110" s="87"/>
      <c r="F110" s="7">
        <v>0</v>
      </c>
      <c r="G110"/>
      <c r="H110" s="7"/>
      <c r="I110" s="5"/>
      <c r="J110" s="7"/>
      <c r="K110" s="7"/>
      <c r="L110" s="7"/>
      <c r="M110" s="147"/>
      <c r="N110" s="148"/>
      <c r="O110" s="148"/>
      <c r="P110" s="50"/>
      <c r="Q110" s="52"/>
      <c r="R110" s="147"/>
      <c r="S110" s="148"/>
      <c r="T110" s="148"/>
      <c r="U110" s="50"/>
      <c r="V110" s="52"/>
      <c r="W110" s="106">
        <f>IF(R110&lt;&gt;"",R110,IF(M110&lt;&gt;"",M110,IF(H110&lt;&gt;"",H110,IF(D110&lt;&gt;"",D110,""))))</f>
        <v>0</v>
      </c>
      <c r="X110" s="27">
        <f>IF(U110&lt;&gt;"",U110,IF(P110&lt;&gt;"",P110,IF(K110&lt;&gt;"",K110,IF(J110&lt;&gt;"",J110,IF(G110&lt;&gt;"",G110,IF(F110&lt;&gt;"",F110,""))))))</f>
        <v>0</v>
      </c>
    </row>
    <row r="111" spans="1:24">
      <c r="A111" s="2"/>
      <c r="C111" s="88"/>
      <c r="E111" s="89"/>
      <c r="G111"/>
      <c r="H111" s="70"/>
      <c r="I111"/>
      <c r="J111"/>
      <c r="K111"/>
      <c r="L111"/>
      <c r="M111" s="146"/>
      <c r="N111" s="146"/>
      <c r="O111" s="146"/>
      <c r="P111" s="146"/>
      <c r="Q111" s="146"/>
      <c r="R111" s="146"/>
      <c r="S111" s="146"/>
      <c r="T111" s="146"/>
      <c r="U111" s="146"/>
      <c r="V111" s="146"/>
      <c r="X111"/>
    </row>
    <row r="112" spans="1:24" ht="60">
      <c r="A112" s="3">
        <v>465</v>
      </c>
      <c r="B112" s="85" t="s">
        <v>825</v>
      </c>
      <c r="C112" s="86" t="s">
        <v>826</v>
      </c>
      <c r="D112" s="7">
        <v>3</v>
      </c>
      <c r="E112" s="87" t="s">
        <v>1414</v>
      </c>
      <c r="F112" s="7">
        <v>3</v>
      </c>
      <c r="G112"/>
      <c r="H112" s="7"/>
      <c r="I112" s="5"/>
      <c r="J112" s="7"/>
      <c r="K112" s="7"/>
      <c r="L112" s="7"/>
      <c r="M112" s="147"/>
      <c r="N112" s="148"/>
      <c r="O112" s="148"/>
      <c r="P112" s="50"/>
      <c r="Q112" s="52"/>
      <c r="R112" s="147"/>
      <c r="S112" s="148"/>
      <c r="T112" s="148"/>
      <c r="U112" s="50"/>
      <c r="V112" s="52"/>
      <c r="W112" s="106">
        <f>IF(R112&lt;&gt;"",R112,IF(M112&lt;&gt;"",M112,IF(H112&lt;&gt;"",H112,IF(D112&lt;&gt;"",D112,""))))</f>
        <v>3</v>
      </c>
      <c r="X112" s="27">
        <f>IF(U112&lt;&gt;"",U112,IF(P112&lt;&gt;"",P112,IF(K112&lt;&gt;"",K112,IF(J112&lt;&gt;"",J112,IF(G112&lt;&gt;"",G112,IF(F112&lt;&gt;"",F112,""))))))</f>
        <v>3</v>
      </c>
    </row>
    <row r="113" spans="1:24">
      <c r="A113" s="2"/>
      <c r="C113" s="88"/>
      <c r="E113" s="89"/>
      <c r="G113"/>
      <c r="H113" s="70"/>
      <c r="I113"/>
      <c r="J113"/>
      <c r="K113"/>
      <c r="L113"/>
      <c r="M113" s="146"/>
      <c r="N113" s="146"/>
      <c r="O113" s="146"/>
      <c r="P113" s="146"/>
      <c r="Q113" s="146"/>
      <c r="R113" s="146"/>
      <c r="S113" s="146"/>
      <c r="T113" s="146"/>
      <c r="U113" s="146"/>
      <c r="V113" s="146"/>
      <c r="X113"/>
    </row>
    <row r="114" spans="1:24" s="159" customFormat="1" ht="255">
      <c r="A114" s="74">
        <v>466</v>
      </c>
      <c r="B114" s="167" t="s">
        <v>827</v>
      </c>
      <c r="C114" s="172" t="s">
        <v>828</v>
      </c>
      <c r="D114" s="155">
        <v>2</v>
      </c>
      <c r="E114" s="173" t="s">
        <v>1415</v>
      </c>
      <c r="F114" s="155">
        <v>2</v>
      </c>
      <c r="G114" s="156"/>
      <c r="H114" s="155"/>
      <c r="I114" s="154"/>
      <c r="J114" s="155"/>
      <c r="K114" s="155"/>
      <c r="L114" s="155"/>
      <c r="M114" s="157">
        <v>3</v>
      </c>
      <c r="N114" s="158" t="s">
        <v>1999</v>
      </c>
      <c r="O114" s="158"/>
      <c r="P114" s="157">
        <v>3</v>
      </c>
      <c r="Q114" s="158" t="s">
        <v>2051</v>
      </c>
      <c r="R114" s="157"/>
      <c r="S114" s="158"/>
      <c r="T114" s="158"/>
      <c r="U114" s="157"/>
      <c r="V114" s="158"/>
      <c r="W114" s="155">
        <f>IF(R114&lt;&gt;"",R114,IF(M114&lt;&gt;"",M114,IF(H114&lt;&gt;"",H114,IF(D114&lt;&gt;"",D114,""))))</f>
        <v>3</v>
      </c>
      <c r="X114" s="155">
        <f>IF(U114&lt;&gt;"",U114,IF(P114&lt;&gt;"",P114,IF(K114&lt;&gt;"",K114,IF(J114&lt;&gt;"",J114,IF(G114&lt;&gt;"",G114,IF(F114&lt;&gt;"",F114,""))))))</f>
        <v>3</v>
      </c>
    </row>
    <row r="115" spans="1:24">
      <c r="A115" s="2"/>
      <c r="C115" s="88"/>
      <c r="E115" s="89"/>
      <c r="G115"/>
      <c r="H115" s="70"/>
      <c r="I115"/>
      <c r="J115"/>
      <c r="K115"/>
      <c r="L115"/>
      <c r="M115" s="146"/>
      <c r="N115" s="146"/>
      <c r="O115" s="146"/>
      <c r="P115" s="146"/>
      <c r="Q115" s="146"/>
      <c r="R115" s="146"/>
      <c r="S115" s="146"/>
      <c r="T115" s="146"/>
      <c r="U115" s="146"/>
      <c r="V115" s="146"/>
      <c r="X115"/>
    </row>
    <row r="116" spans="1:24">
      <c r="A116" s="2"/>
      <c r="C116" s="88"/>
      <c r="E116" s="89"/>
      <c r="G116"/>
      <c r="H116" s="70"/>
      <c r="I116"/>
      <c r="J116"/>
      <c r="K116"/>
      <c r="L116"/>
      <c r="M116" s="146"/>
      <c r="N116" s="146"/>
      <c r="O116" s="146"/>
      <c r="P116" s="146"/>
      <c r="Q116" s="146"/>
      <c r="R116" s="146"/>
      <c r="S116" s="146"/>
      <c r="T116" s="146"/>
      <c r="U116" s="146"/>
      <c r="V116" s="146"/>
      <c r="X116"/>
    </row>
    <row r="117" spans="1:24">
      <c r="A117" s="2"/>
      <c r="C117" s="88"/>
      <c r="E117" s="89"/>
      <c r="G117"/>
      <c r="H117" s="70"/>
      <c r="I117"/>
      <c r="J117"/>
      <c r="K117"/>
      <c r="L117"/>
      <c r="M117" s="146"/>
      <c r="N117" s="146"/>
      <c r="O117" s="146"/>
      <c r="P117" s="146"/>
      <c r="Q117" s="146"/>
      <c r="R117" s="146"/>
      <c r="S117" s="146"/>
      <c r="T117" s="146"/>
      <c r="U117" s="146"/>
      <c r="V117" s="146"/>
      <c r="X117"/>
    </row>
    <row r="118" spans="1:24" ht="20">
      <c r="B118" s="90" t="s">
        <v>44</v>
      </c>
      <c r="C118" s="88"/>
      <c r="E118" s="89"/>
      <c r="G118"/>
      <c r="H118" s="70"/>
      <c r="I118"/>
      <c r="J118"/>
      <c r="K118"/>
      <c r="L118"/>
      <c r="M118" s="146"/>
      <c r="N118" s="146"/>
      <c r="O118" s="146"/>
      <c r="P118" s="146"/>
      <c r="Q118" s="146"/>
      <c r="R118" s="146"/>
      <c r="S118" s="146"/>
      <c r="T118" s="146"/>
      <c r="U118" s="146"/>
      <c r="V118" s="146"/>
      <c r="X118"/>
    </row>
    <row r="119" spans="1:24" ht="112">
      <c r="A119" s="3">
        <v>467</v>
      </c>
      <c r="B119" s="85" t="s">
        <v>829</v>
      </c>
      <c r="C119" s="86" t="s">
        <v>830</v>
      </c>
      <c r="D119" s="7">
        <v>3</v>
      </c>
      <c r="E119" s="87" t="s">
        <v>1240</v>
      </c>
      <c r="F119" s="7">
        <v>3</v>
      </c>
      <c r="G119"/>
      <c r="H119" s="7"/>
      <c r="I119" s="5"/>
      <c r="J119" s="7"/>
      <c r="K119" s="7"/>
      <c r="L119" s="7"/>
      <c r="M119" s="147"/>
      <c r="N119" s="148"/>
      <c r="O119" s="148"/>
      <c r="P119" s="50"/>
      <c r="Q119" s="52"/>
      <c r="R119" s="147"/>
      <c r="S119" s="148"/>
      <c r="T119" s="148"/>
      <c r="U119" s="50"/>
      <c r="V119" s="52"/>
      <c r="W119" s="106">
        <f>IF(R119&lt;&gt;"",R119,IF(M119&lt;&gt;"",M119,IF(H119&lt;&gt;"",H119,IF(D119&lt;&gt;"",D119,""))))</f>
        <v>3</v>
      </c>
      <c r="X119" s="27">
        <f>IF(U119&lt;&gt;"",U119,IF(P119&lt;&gt;"",P119,IF(K119&lt;&gt;"",K119,IF(J119&lt;&gt;"",J119,IF(G119&lt;&gt;"",G119,IF(F119&lt;&gt;"",F119,""))))))</f>
        <v>3</v>
      </c>
    </row>
    <row r="120" spans="1:24">
      <c r="A120" s="2"/>
      <c r="C120" s="88"/>
      <c r="E120" s="89"/>
      <c r="G120"/>
      <c r="H120" s="70"/>
      <c r="I120"/>
      <c r="J120"/>
      <c r="K120"/>
      <c r="L120"/>
      <c r="M120" s="146"/>
      <c r="N120" s="146"/>
      <c r="O120" s="146"/>
      <c r="P120" s="146"/>
      <c r="Q120" s="146"/>
      <c r="R120" s="146"/>
      <c r="S120" s="146"/>
      <c r="T120" s="146"/>
      <c r="U120" s="146"/>
      <c r="V120" s="146"/>
      <c r="X120"/>
    </row>
    <row r="121" spans="1:24" s="166" customFormat="1" ht="192">
      <c r="A121" s="177">
        <v>468</v>
      </c>
      <c r="B121" s="178" t="s">
        <v>392</v>
      </c>
      <c r="C121" s="179" t="s">
        <v>676</v>
      </c>
      <c r="D121" s="162">
        <v>5</v>
      </c>
      <c r="E121" s="180" t="s">
        <v>1416</v>
      </c>
      <c r="F121" s="162">
        <v>3</v>
      </c>
      <c r="G121" s="163"/>
      <c r="H121" s="162"/>
      <c r="I121" s="161"/>
      <c r="J121" s="162"/>
      <c r="K121" s="162"/>
      <c r="L121" s="162"/>
      <c r="M121" s="164"/>
      <c r="N121" s="165"/>
      <c r="O121" s="165"/>
      <c r="P121" s="164"/>
      <c r="Q121" s="165"/>
      <c r="R121" s="164"/>
      <c r="S121" s="165"/>
      <c r="T121" s="165"/>
      <c r="U121" s="164"/>
      <c r="V121" s="165"/>
      <c r="W121" s="162">
        <f>IF(R121&lt;&gt;"",R121,IF(M121&lt;&gt;"",M121,IF(H121&lt;&gt;"",H121,IF(D121&lt;&gt;"",D121,""))))</f>
        <v>5</v>
      </c>
      <c r="X121" s="162">
        <f>IF(U121&lt;&gt;"",U121,IF(P121&lt;&gt;"",P121,IF(K121&lt;&gt;"",K121,IF(J121&lt;&gt;"",J121,IF(G121&lt;&gt;"",G121,IF(F121&lt;&gt;"",F121,""))))))</f>
        <v>3</v>
      </c>
    </row>
    <row r="122" spans="1:24">
      <c r="A122" s="2"/>
      <c r="C122" s="88"/>
      <c r="E122" s="89"/>
      <c r="G122"/>
      <c r="H122" s="70"/>
      <c r="I122"/>
      <c r="J122"/>
      <c r="K122"/>
      <c r="L122"/>
      <c r="M122" s="146"/>
      <c r="N122" s="146"/>
      <c r="O122" s="146"/>
      <c r="P122" s="146"/>
      <c r="Q122" s="146"/>
      <c r="R122" s="146"/>
      <c r="S122" s="146"/>
      <c r="T122" s="146"/>
      <c r="U122" s="146"/>
      <c r="V122" s="146"/>
      <c r="X122"/>
    </row>
    <row r="123" spans="1:24" ht="80">
      <c r="A123" s="3">
        <v>469</v>
      </c>
      <c r="B123" s="85" t="s">
        <v>54</v>
      </c>
      <c r="C123" s="86" t="s">
        <v>140</v>
      </c>
      <c r="D123" s="7">
        <v>4</v>
      </c>
      <c r="E123" s="87" t="s">
        <v>1336</v>
      </c>
      <c r="F123" s="7">
        <v>4</v>
      </c>
      <c r="G123"/>
      <c r="H123" s="7"/>
      <c r="I123" s="5"/>
      <c r="J123" s="7"/>
      <c r="K123" s="7"/>
      <c r="L123" s="7"/>
      <c r="M123" s="147"/>
      <c r="N123" s="148"/>
      <c r="O123" s="148"/>
      <c r="P123" s="50"/>
      <c r="Q123" s="52"/>
      <c r="R123" s="147"/>
      <c r="S123" s="148"/>
      <c r="T123" s="148"/>
      <c r="U123" s="50"/>
      <c r="V123" s="52"/>
      <c r="W123" s="106">
        <f>IF(R123&lt;&gt;"",R123,IF(M123&lt;&gt;"",M123,IF(H123&lt;&gt;"",H123,IF(D123&lt;&gt;"",D123,""))))</f>
        <v>4</v>
      </c>
      <c r="X123" s="27">
        <f>IF(U123&lt;&gt;"",U123,IF(P123&lt;&gt;"",P123,IF(K123&lt;&gt;"",K123,IF(J123&lt;&gt;"",J123,IF(G123&lt;&gt;"",G123,IF(F123&lt;&gt;"",F123,""))))))</f>
        <v>4</v>
      </c>
    </row>
    <row r="124" spans="1:24">
      <c r="A124" s="2"/>
      <c r="C124" s="88"/>
      <c r="E124" s="89"/>
      <c r="G124"/>
      <c r="H124" s="70"/>
      <c r="I124"/>
      <c r="J124"/>
      <c r="K124"/>
      <c r="L124"/>
      <c r="M124" s="146"/>
      <c r="N124" s="146"/>
      <c r="O124" s="146"/>
      <c r="P124" s="146"/>
      <c r="Q124" s="146"/>
      <c r="R124" s="146"/>
      <c r="S124" s="146"/>
      <c r="T124" s="146"/>
      <c r="U124" s="146"/>
      <c r="V124" s="146"/>
      <c r="X124"/>
    </row>
    <row r="125" spans="1:24" ht="96">
      <c r="A125" s="3">
        <v>470</v>
      </c>
      <c r="B125" s="85" t="s">
        <v>831</v>
      </c>
      <c r="C125" s="86" t="s">
        <v>832</v>
      </c>
      <c r="D125" s="7">
        <v>1</v>
      </c>
      <c r="E125" s="87" t="s">
        <v>1250</v>
      </c>
      <c r="F125" s="7">
        <v>1</v>
      </c>
      <c r="G125"/>
      <c r="H125" s="7"/>
      <c r="I125" s="5"/>
      <c r="J125" s="7"/>
      <c r="K125" s="7"/>
      <c r="L125" s="7"/>
      <c r="M125" s="147"/>
      <c r="N125" s="148"/>
      <c r="O125" s="148"/>
      <c r="P125" s="50"/>
      <c r="Q125" s="52"/>
      <c r="R125" s="147"/>
      <c r="S125" s="148"/>
      <c r="T125" s="148"/>
      <c r="U125" s="50"/>
      <c r="V125" s="52"/>
      <c r="W125" s="106">
        <f>IF(R125&lt;&gt;"",R125,IF(M125&lt;&gt;"",M125,IF(H125&lt;&gt;"",H125,IF(D125&lt;&gt;"",D125,""))))</f>
        <v>1</v>
      </c>
      <c r="X125" s="27">
        <f>IF(U125&lt;&gt;"",U125,IF(P125&lt;&gt;"",P125,IF(K125&lt;&gt;"",K125,IF(J125&lt;&gt;"",J125,IF(G125&lt;&gt;"",G125,IF(F125&lt;&gt;"",F125,""))))))</f>
        <v>1</v>
      </c>
    </row>
    <row r="126" spans="1:24">
      <c r="A126" s="2"/>
      <c r="C126" s="88"/>
      <c r="E126" s="89"/>
      <c r="G126"/>
      <c r="H126" s="70"/>
      <c r="I126"/>
      <c r="J126"/>
      <c r="K126"/>
      <c r="L126"/>
      <c r="M126" s="146"/>
      <c r="N126" s="146"/>
      <c r="O126" s="146"/>
      <c r="P126" s="146"/>
      <c r="Q126" s="146"/>
      <c r="R126" s="146"/>
      <c r="S126" s="146"/>
      <c r="T126" s="146"/>
      <c r="U126" s="146"/>
      <c r="V126" s="146"/>
      <c r="X126"/>
    </row>
    <row r="127" spans="1:24" s="166" customFormat="1" ht="208">
      <c r="A127" s="177">
        <v>471</v>
      </c>
      <c r="B127" s="178" t="s">
        <v>251</v>
      </c>
      <c r="C127" s="179" t="s">
        <v>833</v>
      </c>
      <c r="D127" s="162">
        <v>3</v>
      </c>
      <c r="E127" s="180" t="s">
        <v>1417</v>
      </c>
      <c r="F127" s="162">
        <v>2</v>
      </c>
      <c r="G127" s="163"/>
      <c r="H127" s="162"/>
      <c r="I127" s="161"/>
      <c r="J127" s="162"/>
      <c r="K127" s="162"/>
      <c r="L127" s="162"/>
      <c r="M127" s="164"/>
      <c r="N127" s="165"/>
      <c r="O127" s="165"/>
      <c r="P127" s="164"/>
      <c r="Q127" s="165"/>
      <c r="R127" s="164"/>
      <c r="S127" s="165"/>
      <c r="T127" s="165"/>
      <c r="U127" s="164"/>
      <c r="V127" s="165"/>
      <c r="W127" s="162">
        <f>IF(R127&lt;&gt;"",R127,IF(M127&lt;&gt;"",M127,IF(H127&lt;&gt;"",H127,IF(D127&lt;&gt;"",D127,""))))</f>
        <v>3</v>
      </c>
      <c r="X127" s="162">
        <f>IF(U127&lt;&gt;"",U127,IF(P127&lt;&gt;"",P127,IF(K127&lt;&gt;"",K127,IF(J127&lt;&gt;"",J127,IF(G127&lt;&gt;"",G127,IF(F127&lt;&gt;"",F127,""))))))</f>
        <v>2</v>
      </c>
    </row>
    <row r="128" spans="1:24">
      <c r="A128" s="2"/>
      <c r="C128" s="88"/>
      <c r="E128" s="89"/>
      <c r="G128"/>
      <c r="H128" s="70"/>
      <c r="I128"/>
      <c r="J128"/>
      <c r="K128"/>
      <c r="L128"/>
      <c r="M128" s="146"/>
      <c r="N128" s="146"/>
      <c r="O128" s="146"/>
      <c r="P128" s="146"/>
      <c r="Q128" s="146"/>
      <c r="R128" s="146"/>
      <c r="S128" s="146"/>
      <c r="T128" s="146"/>
      <c r="U128" s="146"/>
      <c r="V128" s="146"/>
      <c r="X128"/>
    </row>
    <row r="129" spans="1:24" ht="96">
      <c r="A129" s="3">
        <v>472</v>
      </c>
      <c r="B129" s="85" t="s">
        <v>834</v>
      </c>
      <c r="C129" s="86" t="s">
        <v>205</v>
      </c>
      <c r="D129" s="7">
        <v>0</v>
      </c>
      <c r="E129" s="87"/>
      <c r="F129" s="7">
        <v>0</v>
      </c>
      <c r="G129"/>
      <c r="H129" s="7"/>
      <c r="I129" s="5"/>
      <c r="J129" s="7"/>
      <c r="K129" s="7"/>
      <c r="L129" s="7"/>
      <c r="M129" s="147"/>
      <c r="N129" s="148"/>
      <c r="O129" s="148"/>
      <c r="P129" s="50"/>
      <c r="Q129" s="52"/>
      <c r="R129" s="147"/>
      <c r="S129" s="148"/>
      <c r="T129" s="148"/>
      <c r="U129" s="50"/>
      <c r="V129" s="52"/>
      <c r="W129" s="106">
        <f>IF(R129&lt;&gt;"",R129,IF(M129&lt;&gt;"",M129,IF(H129&lt;&gt;"",H129,IF(D129&lt;&gt;"",D129,""))))</f>
        <v>0</v>
      </c>
      <c r="X129" s="27">
        <f>IF(U129&lt;&gt;"",U129,IF(P129&lt;&gt;"",P129,IF(K129&lt;&gt;"",K129,IF(J129&lt;&gt;"",J129,IF(G129&lt;&gt;"",G129,IF(F129&lt;&gt;"",F129,""))))))</f>
        <v>0</v>
      </c>
    </row>
    <row r="130" spans="1:24">
      <c r="A130" s="2"/>
      <c r="C130" s="88"/>
      <c r="E130" s="89"/>
      <c r="G130"/>
      <c r="H130" s="70"/>
      <c r="I130"/>
      <c r="J130"/>
      <c r="K130"/>
      <c r="L130"/>
      <c r="M130" s="146"/>
      <c r="N130" s="146"/>
      <c r="O130" s="146"/>
      <c r="P130" s="146"/>
      <c r="Q130" s="146"/>
      <c r="R130" s="146"/>
      <c r="S130" s="146"/>
      <c r="T130" s="146"/>
      <c r="U130" s="146"/>
      <c r="V130" s="146"/>
      <c r="X130"/>
    </row>
    <row r="131" spans="1:24" ht="144">
      <c r="A131" s="3">
        <v>473</v>
      </c>
      <c r="B131" s="85" t="s">
        <v>252</v>
      </c>
      <c r="C131" s="86" t="s">
        <v>206</v>
      </c>
      <c r="D131" s="7">
        <v>4</v>
      </c>
      <c r="E131" s="87" t="s">
        <v>1418</v>
      </c>
      <c r="F131" s="7">
        <v>3</v>
      </c>
      <c r="G131"/>
      <c r="H131" s="7"/>
      <c r="I131" s="5"/>
      <c r="J131" s="7"/>
      <c r="K131" s="7"/>
      <c r="L131" s="7"/>
      <c r="M131" s="147"/>
      <c r="N131" s="148"/>
      <c r="O131" s="148"/>
      <c r="P131" s="50"/>
      <c r="Q131" s="52"/>
      <c r="R131" s="147"/>
      <c r="S131" s="148"/>
      <c r="T131" s="148"/>
      <c r="U131" s="50"/>
      <c r="V131" s="52"/>
      <c r="W131" s="106">
        <f>IF(R131&lt;&gt;"",R131,IF(M131&lt;&gt;"",M131,IF(H131&lt;&gt;"",H131,IF(D131&lt;&gt;"",D131,""))))</f>
        <v>4</v>
      </c>
      <c r="X131" s="27">
        <f>IF(U131&lt;&gt;"",U131,IF(P131&lt;&gt;"",P131,IF(K131&lt;&gt;"",K131,IF(J131&lt;&gt;"",J131,IF(G131&lt;&gt;"",G131,IF(F131&lt;&gt;"",F131,""))))))</f>
        <v>3</v>
      </c>
    </row>
    <row r="132" spans="1:24">
      <c r="A132" s="2"/>
      <c r="C132" s="88"/>
      <c r="E132" s="89"/>
      <c r="G132"/>
      <c r="H132" s="70"/>
      <c r="I132"/>
      <c r="J132"/>
      <c r="K132"/>
      <c r="L132"/>
      <c r="M132" s="146"/>
      <c r="N132" s="146"/>
      <c r="O132" s="146"/>
      <c r="P132" s="146"/>
      <c r="Q132" s="146"/>
      <c r="R132" s="146"/>
      <c r="S132" s="146"/>
      <c r="T132" s="146"/>
      <c r="U132" s="146"/>
      <c r="V132" s="146"/>
      <c r="X132"/>
    </row>
    <row r="133" spans="1:24" ht="64">
      <c r="A133" s="3">
        <v>474</v>
      </c>
      <c r="B133" s="85" t="s">
        <v>835</v>
      </c>
      <c r="C133" s="86" t="s">
        <v>836</v>
      </c>
      <c r="D133" s="7">
        <v>1</v>
      </c>
      <c r="E133" s="87" t="s">
        <v>1419</v>
      </c>
      <c r="F133" s="7">
        <v>1</v>
      </c>
      <c r="G133"/>
      <c r="H133" s="7"/>
      <c r="I133" s="5"/>
      <c r="J133" s="7"/>
      <c r="K133" s="7"/>
      <c r="L133" s="7"/>
      <c r="M133" s="147"/>
      <c r="N133" s="148"/>
      <c r="O133" s="148"/>
      <c r="P133" s="50"/>
      <c r="Q133" s="52"/>
      <c r="R133" s="147"/>
      <c r="S133" s="148"/>
      <c r="T133" s="148"/>
      <c r="U133" s="50"/>
      <c r="V133" s="52"/>
      <c r="W133" s="106">
        <f>IF(R133&lt;&gt;"",R133,IF(M133&lt;&gt;"",M133,IF(H133&lt;&gt;"",H133,IF(D133&lt;&gt;"",D133,""))))</f>
        <v>1</v>
      </c>
      <c r="X133" s="27">
        <f>IF(U133&lt;&gt;"",U133,IF(P133&lt;&gt;"",P133,IF(K133&lt;&gt;"",K133,IF(J133&lt;&gt;"",J133,IF(G133&lt;&gt;"",G133,IF(F133&lt;&gt;"",F133,""))))))</f>
        <v>1</v>
      </c>
    </row>
    <row r="134" spans="1:24">
      <c r="A134" s="2"/>
      <c r="C134" s="88"/>
      <c r="E134" s="89"/>
      <c r="G134"/>
      <c r="H134" s="70"/>
      <c r="I134"/>
      <c r="J134"/>
      <c r="K134"/>
      <c r="L134"/>
      <c r="M134" s="146"/>
      <c r="N134" s="146"/>
      <c r="O134" s="146"/>
      <c r="P134" s="146"/>
      <c r="Q134" s="146"/>
      <c r="R134" s="146"/>
      <c r="S134" s="146"/>
      <c r="T134" s="146"/>
      <c r="U134" s="146"/>
      <c r="V134" s="146"/>
      <c r="X134"/>
    </row>
    <row r="135" spans="1:24" ht="80">
      <c r="A135" s="3">
        <v>475</v>
      </c>
      <c r="B135" s="85" t="s">
        <v>837</v>
      </c>
      <c r="C135" s="86" t="s">
        <v>1140</v>
      </c>
      <c r="D135" s="7">
        <v>5</v>
      </c>
      <c r="E135" s="87" t="s">
        <v>1420</v>
      </c>
      <c r="F135" s="7">
        <v>3</v>
      </c>
      <c r="G135"/>
      <c r="H135" s="7"/>
      <c r="I135" s="5"/>
      <c r="J135" s="7"/>
      <c r="K135" s="7"/>
      <c r="L135" s="7"/>
      <c r="M135" s="147"/>
      <c r="N135" s="148"/>
      <c r="O135" s="148"/>
      <c r="P135" s="50"/>
      <c r="Q135" s="52"/>
      <c r="R135" s="147"/>
      <c r="S135" s="148"/>
      <c r="T135" s="148"/>
      <c r="U135" s="50"/>
      <c r="V135" s="52"/>
      <c r="W135" s="106">
        <f>IF(R135&lt;&gt;"",R135,IF(M135&lt;&gt;"",M135,IF(H135&lt;&gt;"",H135,IF(D135&lt;&gt;"",D135,""))))</f>
        <v>5</v>
      </c>
      <c r="X135" s="27">
        <f>IF(U135&lt;&gt;"",U135,IF(P135&lt;&gt;"",P135,IF(K135&lt;&gt;"",K135,IF(J135&lt;&gt;"",J135,IF(G135&lt;&gt;"",G135,IF(F135&lt;&gt;"",F135,""))))))</f>
        <v>3</v>
      </c>
    </row>
    <row r="136" spans="1:24">
      <c r="A136" s="2"/>
      <c r="C136" s="88"/>
      <c r="E136" s="89"/>
      <c r="G136"/>
      <c r="H136" s="70"/>
      <c r="I136"/>
      <c r="J136"/>
      <c r="K136"/>
      <c r="L136"/>
      <c r="M136" s="146"/>
      <c r="N136" s="146"/>
      <c r="O136" s="146"/>
      <c r="P136" s="146"/>
      <c r="Q136" s="146"/>
      <c r="R136" s="146"/>
      <c r="S136" s="146"/>
      <c r="T136" s="146"/>
      <c r="U136" s="146"/>
      <c r="V136" s="146"/>
      <c r="X136"/>
    </row>
    <row r="137" spans="1:24" ht="96">
      <c r="A137" s="3">
        <v>476</v>
      </c>
      <c r="B137" s="85" t="s">
        <v>106</v>
      </c>
      <c r="C137" s="86" t="s">
        <v>838</v>
      </c>
      <c r="D137" s="7">
        <v>0</v>
      </c>
      <c r="E137" s="87" t="s">
        <v>1421</v>
      </c>
      <c r="F137" s="7">
        <v>0</v>
      </c>
      <c r="G137"/>
      <c r="H137" s="7"/>
      <c r="I137" s="5"/>
      <c r="J137" s="7"/>
      <c r="K137" s="7"/>
      <c r="L137" s="7"/>
      <c r="M137" s="147"/>
      <c r="N137" s="148"/>
      <c r="O137" s="148"/>
      <c r="P137" s="50"/>
      <c r="Q137" s="52"/>
      <c r="R137" s="147"/>
      <c r="S137" s="148"/>
      <c r="T137" s="148"/>
      <c r="U137" s="50"/>
      <c r="V137" s="52"/>
      <c r="W137" s="106">
        <f>IF(R137&lt;&gt;"",R137,IF(M137&lt;&gt;"",M137,IF(H137&lt;&gt;"",H137,IF(D137&lt;&gt;"",D137,""))))</f>
        <v>0</v>
      </c>
      <c r="X137" s="27">
        <f>IF(U137&lt;&gt;"",U137,IF(P137&lt;&gt;"",P137,IF(K137&lt;&gt;"",K137,IF(J137&lt;&gt;"",J137,IF(G137&lt;&gt;"",G137,IF(F137&lt;&gt;"",F137,""))))))</f>
        <v>0</v>
      </c>
    </row>
    <row r="138" spans="1:24">
      <c r="A138" s="2"/>
      <c r="C138" s="88"/>
      <c r="E138" s="89"/>
      <c r="G138"/>
      <c r="H138" s="70"/>
      <c r="I138"/>
      <c r="J138"/>
      <c r="K138"/>
      <c r="L138"/>
      <c r="M138" s="146"/>
      <c r="N138" s="146"/>
      <c r="O138" s="146"/>
      <c r="P138" s="146"/>
      <c r="Q138" s="146"/>
      <c r="R138" s="146"/>
      <c r="S138" s="146"/>
      <c r="T138" s="146"/>
      <c r="U138" s="146"/>
      <c r="V138" s="146"/>
      <c r="X138"/>
    </row>
    <row r="139" spans="1:24" ht="48">
      <c r="A139" s="3">
        <v>477</v>
      </c>
      <c r="B139" s="85" t="s">
        <v>108</v>
      </c>
      <c r="C139" s="86" t="s">
        <v>211</v>
      </c>
      <c r="D139" s="7">
        <v>5</v>
      </c>
      <c r="E139" s="87" t="s">
        <v>1339</v>
      </c>
      <c r="F139" s="7">
        <v>4</v>
      </c>
      <c r="G139"/>
      <c r="H139" s="7"/>
      <c r="I139" s="5"/>
      <c r="J139" s="7"/>
      <c r="K139" s="7"/>
      <c r="L139" s="7"/>
      <c r="M139" s="147"/>
      <c r="N139" s="148"/>
      <c r="O139" s="148"/>
      <c r="P139" s="50"/>
      <c r="Q139" s="52"/>
      <c r="R139" s="147"/>
      <c r="S139" s="148"/>
      <c r="T139" s="148"/>
      <c r="U139" s="50"/>
      <c r="V139" s="52"/>
      <c r="W139" s="106">
        <f>IF(R139&lt;&gt;"",R139,IF(M139&lt;&gt;"",M139,IF(H139&lt;&gt;"",H139,IF(D139&lt;&gt;"",D139,""))))</f>
        <v>5</v>
      </c>
      <c r="X139" s="27">
        <f>IF(U139&lt;&gt;"",U139,IF(P139&lt;&gt;"",P139,IF(K139&lt;&gt;"",K139,IF(J139&lt;&gt;"",J139,IF(G139&lt;&gt;"",G139,IF(F139&lt;&gt;"",F139,""))))))</f>
        <v>4</v>
      </c>
    </row>
    <row r="140" spans="1:24">
      <c r="A140" s="2"/>
      <c r="C140" s="88"/>
      <c r="E140" s="89"/>
      <c r="F140" s="3" t="s">
        <v>489</v>
      </c>
      <c r="G140"/>
      <c r="H140" s="70"/>
      <c r="I140"/>
      <c r="J140"/>
      <c r="K140"/>
      <c r="L140"/>
      <c r="M140" s="146"/>
      <c r="N140" s="146"/>
      <c r="O140" s="146"/>
      <c r="P140" s="146"/>
      <c r="Q140" s="146"/>
      <c r="R140" s="146"/>
      <c r="S140" s="146"/>
      <c r="T140" s="146"/>
      <c r="U140" s="146"/>
      <c r="V140" s="146"/>
      <c r="X140"/>
    </row>
    <row r="141" spans="1:24" ht="112">
      <c r="A141" s="3">
        <v>478</v>
      </c>
      <c r="B141" s="85" t="s">
        <v>109</v>
      </c>
      <c r="C141" s="86" t="s">
        <v>212</v>
      </c>
      <c r="D141" s="7">
        <v>4</v>
      </c>
      <c r="E141" s="87" t="s">
        <v>1340</v>
      </c>
      <c r="F141" s="7">
        <v>3</v>
      </c>
      <c r="G141"/>
      <c r="H141" s="7"/>
      <c r="I141" s="5"/>
      <c r="J141" s="7"/>
      <c r="K141" s="7"/>
      <c r="L141" s="7"/>
      <c r="M141" s="147"/>
      <c r="N141" s="148"/>
      <c r="O141" s="148"/>
      <c r="P141" s="50"/>
      <c r="Q141" s="52"/>
      <c r="R141" s="147"/>
      <c r="S141" s="148"/>
      <c r="T141" s="148"/>
      <c r="U141" s="50"/>
      <c r="V141" s="52"/>
      <c r="W141" s="106">
        <f>IF(R141&lt;&gt;"",R141,IF(M141&lt;&gt;"",M141,IF(H141&lt;&gt;"",H141,IF(D141&lt;&gt;"",D141,""))))</f>
        <v>4</v>
      </c>
      <c r="X141" s="27">
        <f>IF(U141&lt;&gt;"",U141,IF(P141&lt;&gt;"",P141,IF(K141&lt;&gt;"",K141,IF(J141&lt;&gt;"",J141,IF(G141&lt;&gt;"",G141,IF(F141&lt;&gt;"",F141,""))))))</f>
        <v>3</v>
      </c>
    </row>
    <row r="142" spans="1:24">
      <c r="A142" s="2"/>
      <c r="C142" s="88"/>
      <c r="E142" s="89"/>
      <c r="F142" s="3" t="s">
        <v>489</v>
      </c>
      <c r="G142"/>
      <c r="H142" s="70"/>
      <c r="I142"/>
      <c r="J142"/>
      <c r="K142"/>
      <c r="L142"/>
      <c r="M142" s="146"/>
      <c r="N142" s="146"/>
      <c r="O142" s="146"/>
      <c r="P142" s="146"/>
      <c r="Q142" s="146"/>
      <c r="R142" s="146"/>
      <c r="S142" s="146"/>
      <c r="T142" s="146"/>
      <c r="U142" s="146"/>
      <c r="V142" s="146"/>
      <c r="X142"/>
    </row>
    <row r="143" spans="1:24" ht="240">
      <c r="A143" s="3">
        <v>479</v>
      </c>
      <c r="B143" s="85" t="s">
        <v>110</v>
      </c>
      <c r="C143" s="86" t="s">
        <v>213</v>
      </c>
      <c r="D143" s="7">
        <v>4</v>
      </c>
      <c r="E143" s="87" t="s">
        <v>1422</v>
      </c>
      <c r="F143" s="7">
        <v>4</v>
      </c>
      <c r="G143"/>
      <c r="H143" s="7"/>
      <c r="I143" s="5"/>
      <c r="J143" s="7"/>
      <c r="K143" s="7"/>
      <c r="L143" s="7"/>
      <c r="M143" s="147"/>
      <c r="N143" s="148"/>
      <c r="O143" s="148"/>
      <c r="P143" s="50"/>
      <c r="Q143" s="52"/>
      <c r="R143" s="147"/>
      <c r="S143" s="148"/>
      <c r="T143" s="148"/>
      <c r="U143" s="50"/>
      <c r="V143" s="52"/>
      <c r="W143" s="106">
        <f>IF(R143&lt;&gt;"",R143,IF(M143&lt;&gt;"",M143,IF(H143&lt;&gt;"",H143,IF(D143&lt;&gt;"",D143,""))))</f>
        <v>4</v>
      </c>
      <c r="X143" s="27">
        <f>IF(U143&lt;&gt;"",U143,IF(P143&lt;&gt;"",P143,IF(K143&lt;&gt;"",K143,IF(J143&lt;&gt;"",J143,IF(G143&lt;&gt;"",G143,IF(F143&lt;&gt;"",F143,""))))))</f>
        <v>4</v>
      </c>
    </row>
    <row r="144" spans="1:24">
      <c r="A144" s="2"/>
      <c r="C144" s="88"/>
      <c r="E144" s="89"/>
      <c r="F144" s="3" t="s">
        <v>489</v>
      </c>
      <c r="G144"/>
      <c r="H144" s="70"/>
      <c r="I144"/>
      <c r="J144"/>
      <c r="K144"/>
      <c r="L144"/>
      <c r="M144" s="146"/>
      <c r="N144" s="146"/>
      <c r="O144" s="146"/>
      <c r="P144" s="146"/>
      <c r="Q144" s="146"/>
      <c r="R144" s="146"/>
      <c r="S144" s="146"/>
      <c r="T144" s="146"/>
      <c r="U144" s="146"/>
      <c r="V144" s="146"/>
      <c r="X144"/>
    </row>
    <row r="145" spans="1:24" ht="60">
      <c r="A145" s="3">
        <v>480</v>
      </c>
      <c r="B145" s="85" t="s">
        <v>839</v>
      </c>
      <c r="C145" s="86" t="s">
        <v>694</v>
      </c>
      <c r="D145" s="7">
        <v>4</v>
      </c>
      <c r="E145" s="87" t="s">
        <v>1345</v>
      </c>
      <c r="F145" s="7">
        <v>4</v>
      </c>
      <c r="G145"/>
      <c r="H145" s="7"/>
      <c r="I145" s="5"/>
      <c r="J145" s="7"/>
      <c r="K145" s="7"/>
      <c r="L145" s="7"/>
      <c r="M145" s="147"/>
      <c r="N145" s="148"/>
      <c r="O145" s="148"/>
      <c r="P145" s="50"/>
      <c r="Q145" s="52"/>
      <c r="R145" s="147"/>
      <c r="S145" s="148"/>
      <c r="T145" s="148"/>
      <c r="U145" s="50"/>
      <c r="V145" s="52"/>
      <c r="W145" s="106">
        <f>IF(R145&lt;&gt;"",R145,IF(M145&lt;&gt;"",M145,IF(H145&lt;&gt;"",H145,IF(D145&lt;&gt;"",D145,""))))</f>
        <v>4</v>
      </c>
      <c r="X145" s="27">
        <f>IF(U145&lt;&gt;"",U145,IF(P145&lt;&gt;"",P145,IF(K145&lt;&gt;"",K145,IF(J145&lt;&gt;"",J145,IF(G145&lt;&gt;"",G145,IF(F145&lt;&gt;"",F145,""))))))</f>
        <v>4</v>
      </c>
    </row>
    <row r="146" spans="1:24">
      <c r="A146" s="2"/>
      <c r="C146" s="88"/>
      <c r="E146" s="89"/>
      <c r="G146"/>
      <c r="H146" s="70"/>
      <c r="I146"/>
      <c r="J146"/>
      <c r="K146"/>
      <c r="L146"/>
      <c r="M146" s="146"/>
      <c r="N146" s="146"/>
      <c r="O146" s="146"/>
      <c r="P146" s="146"/>
      <c r="Q146" s="146"/>
      <c r="R146" s="146"/>
      <c r="S146" s="146"/>
      <c r="T146" s="146"/>
      <c r="U146" s="146"/>
      <c r="V146" s="146"/>
      <c r="X146"/>
    </row>
    <row r="147" spans="1:24">
      <c r="A147" s="2"/>
      <c r="C147" s="88"/>
      <c r="E147" s="89"/>
      <c r="G147"/>
      <c r="H147" s="70"/>
      <c r="I147"/>
      <c r="J147"/>
      <c r="K147"/>
      <c r="L147"/>
      <c r="M147" s="146"/>
      <c r="N147" s="146"/>
      <c r="O147" s="146"/>
      <c r="P147" s="146"/>
      <c r="Q147" s="146"/>
      <c r="R147" s="146"/>
      <c r="S147" s="146"/>
      <c r="T147" s="146"/>
      <c r="U147" s="146"/>
      <c r="V147" s="146"/>
      <c r="X147"/>
    </row>
    <row r="148" spans="1:24">
      <c r="A148" s="2"/>
      <c r="C148" s="88"/>
      <c r="E148" s="89"/>
      <c r="G148"/>
      <c r="H148" s="70"/>
      <c r="I148"/>
      <c r="J148"/>
      <c r="K148"/>
      <c r="L148"/>
      <c r="M148" s="146"/>
      <c r="N148" s="146"/>
      <c r="O148" s="146"/>
      <c r="P148" s="146"/>
      <c r="Q148" s="146"/>
      <c r="R148" s="146"/>
      <c r="S148" s="146"/>
      <c r="T148" s="146"/>
      <c r="U148" s="146"/>
      <c r="V148" s="146"/>
      <c r="X148"/>
    </row>
    <row r="149" spans="1:24" ht="20">
      <c r="B149" s="90" t="s">
        <v>43</v>
      </c>
      <c r="C149" s="88"/>
      <c r="E149" s="89"/>
      <c r="G149"/>
      <c r="H149" s="70"/>
      <c r="I149"/>
      <c r="J149"/>
      <c r="K149"/>
      <c r="L149"/>
      <c r="M149" s="146"/>
      <c r="N149" s="146"/>
      <c r="O149" s="146"/>
      <c r="P149" s="146"/>
      <c r="Q149" s="146"/>
      <c r="R149" s="146"/>
      <c r="S149" s="146"/>
      <c r="T149" s="146"/>
      <c r="U149" s="146"/>
      <c r="V149" s="146"/>
      <c r="X149"/>
    </row>
    <row r="150" spans="1:24" ht="112">
      <c r="A150" s="3">
        <v>481</v>
      </c>
      <c r="B150" s="85" t="s">
        <v>840</v>
      </c>
      <c r="C150" s="86" t="s">
        <v>841</v>
      </c>
      <c r="D150" s="7">
        <v>3</v>
      </c>
      <c r="E150" s="87" t="s">
        <v>1423</v>
      </c>
      <c r="F150" s="7">
        <v>3</v>
      </c>
      <c r="G150"/>
      <c r="H150" s="7"/>
      <c r="I150" s="5"/>
      <c r="J150" s="7"/>
      <c r="K150" s="7"/>
      <c r="L150" s="7"/>
      <c r="M150" s="147"/>
      <c r="N150" s="148"/>
      <c r="O150" s="148"/>
      <c r="P150" s="50"/>
      <c r="Q150" s="52"/>
      <c r="R150" s="147"/>
      <c r="S150" s="148"/>
      <c r="T150" s="148"/>
      <c r="U150" s="50"/>
      <c r="V150" s="52"/>
      <c r="W150" s="106">
        <f>IF(R150&lt;&gt;"",R150,IF(M150&lt;&gt;"",M150,IF(H150&lt;&gt;"",H150,IF(D150&lt;&gt;"",D150,""))))</f>
        <v>3</v>
      </c>
      <c r="X150" s="27">
        <f>IF(U150&lt;&gt;"",U150,IF(P150&lt;&gt;"",P150,IF(K150&lt;&gt;"",K150,IF(J150&lt;&gt;"",J150,IF(G150&lt;&gt;"",G150,IF(F150&lt;&gt;"",F150,""))))))</f>
        <v>3</v>
      </c>
    </row>
    <row r="151" spans="1:24">
      <c r="A151" s="2"/>
      <c r="C151" s="88"/>
      <c r="E151" s="89"/>
      <c r="G151"/>
      <c r="H151" s="70"/>
      <c r="I151"/>
      <c r="J151"/>
      <c r="K151"/>
      <c r="L151"/>
      <c r="M151" s="146"/>
      <c r="N151" s="146"/>
      <c r="O151" s="146"/>
      <c r="P151" s="146"/>
      <c r="Q151" s="146"/>
      <c r="R151" s="146"/>
      <c r="S151" s="146"/>
      <c r="T151" s="146"/>
      <c r="U151" s="146"/>
      <c r="V151" s="146"/>
      <c r="X151"/>
    </row>
    <row r="152" spans="1:24" ht="160">
      <c r="A152" s="3">
        <v>482</v>
      </c>
      <c r="B152" s="85" t="s">
        <v>842</v>
      </c>
      <c r="C152" s="86" t="s">
        <v>843</v>
      </c>
      <c r="D152" s="7">
        <v>5</v>
      </c>
      <c r="E152" s="87" t="s">
        <v>1424</v>
      </c>
      <c r="F152" s="7">
        <v>4</v>
      </c>
      <c r="G152"/>
      <c r="H152" s="7"/>
      <c r="I152" s="5"/>
      <c r="J152" s="7"/>
      <c r="K152" s="7"/>
      <c r="L152" s="7"/>
      <c r="M152" s="147"/>
      <c r="N152" s="148"/>
      <c r="O152" s="148"/>
      <c r="P152" s="50"/>
      <c r="Q152" s="52"/>
      <c r="R152" s="147"/>
      <c r="S152" s="148"/>
      <c r="T152" s="148"/>
      <c r="U152" s="50"/>
      <c r="V152" s="52"/>
      <c r="W152" s="106">
        <f>IF(R152&lt;&gt;"",R152,IF(M152&lt;&gt;"",M152,IF(H152&lt;&gt;"",H152,IF(D152&lt;&gt;"",D152,""))))</f>
        <v>5</v>
      </c>
      <c r="X152" s="27">
        <f>IF(U152&lt;&gt;"",U152,IF(P152&lt;&gt;"",P152,IF(K152&lt;&gt;"",K152,IF(J152&lt;&gt;"",J152,IF(G152&lt;&gt;"",G152,IF(F152&lt;&gt;"",F152,""))))))</f>
        <v>4</v>
      </c>
    </row>
    <row r="153" spans="1:24">
      <c r="A153" s="2"/>
      <c r="C153" s="88"/>
      <c r="E153" s="89"/>
      <c r="G153"/>
      <c r="H153" s="70"/>
      <c r="I153"/>
      <c r="J153"/>
      <c r="K153"/>
      <c r="L153"/>
      <c r="M153" s="146"/>
      <c r="N153" s="146"/>
      <c r="O153" s="146"/>
      <c r="P153" s="146"/>
      <c r="Q153" s="146"/>
      <c r="R153" s="146"/>
      <c r="S153" s="146"/>
      <c r="T153" s="146"/>
      <c r="U153" s="146"/>
      <c r="V153" s="146"/>
      <c r="X153"/>
    </row>
    <row r="154" spans="1:24" ht="289">
      <c r="A154" s="3">
        <v>483</v>
      </c>
      <c r="B154" s="85" t="s">
        <v>844</v>
      </c>
      <c r="C154" s="86" t="s">
        <v>845</v>
      </c>
      <c r="D154" s="7">
        <v>5</v>
      </c>
      <c r="E154" s="87" t="s">
        <v>1425</v>
      </c>
      <c r="F154" s="7">
        <v>3</v>
      </c>
      <c r="G154"/>
      <c r="H154" s="7">
        <v>4</v>
      </c>
      <c r="I154" s="5" t="s">
        <v>1806</v>
      </c>
      <c r="J154" s="7">
        <v>4</v>
      </c>
      <c r="K154" s="7"/>
      <c r="L154" s="7"/>
      <c r="M154" s="147"/>
      <c r="N154" s="148"/>
      <c r="O154" s="148"/>
      <c r="P154" s="50"/>
      <c r="Q154" s="52"/>
      <c r="R154" s="147"/>
      <c r="S154" s="148"/>
      <c r="T154" s="148"/>
      <c r="U154" s="50"/>
      <c r="V154" s="52"/>
      <c r="W154" s="106">
        <f>IF(R154&lt;&gt;"",R154,IF(M154&lt;&gt;"",M154,IF(H154&lt;&gt;"",H154,IF(D154&lt;&gt;"",D154,""))))</f>
        <v>4</v>
      </c>
      <c r="X154" s="27">
        <f>IF(U154&lt;&gt;"",U154,IF(P154&lt;&gt;"",P154,IF(K154&lt;&gt;"",K154,IF(J154&lt;&gt;"",J154,IF(G154&lt;&gt;"",G154,IF(F154&lt;&gt;"",F154,""))))))</f>
        <v>4</v>
      </c>
    </row>
    <row r="155" spans="1:24" customFormat="1" ht="16">
      <c r="D155" s="6"/>
      <c r="E155" s="6"/>
      <c r="F155" s="41"/>
      <c r="H155" s="70"/>
      <c r="M155" s="146"/>
      <c r="N155" s="146"/>
      <c r="O155" s="146"/>
      <c r="P155" s="146"/>
      <c r="Q155" s="146"/>
      <c r="R155" s="146"/>
      <c r="S155" s="146"/>
      <c r="T155" s="146"/>
      <c r="U155" s="146"/>
      <c r="V155" s="146"/>
    </row>
    <row r="156" spans="1:24" ht="144">
      <c r="A156" s="3">
        <v>484</v>
      </c>
      <c r="B156" s="85" t="s">
        <v>248</v>
      </c>
      <c r="C156" s="86" t="s">
        <v>846</v>
      </c>
      <c r="D156" s="7">
        <v>5</v>
      </c>
      <c r="E156" s="87" t="s">
        <v>1426</v>
      </c>
      <c r="F156" s="7">
        <v>4</v>
      </c>
      <c r="G156"/>
      <c r="H156" s="7"/>
      <c r="I156" s="5"/>
      <c r="J156" s="7"/>
      <c r="K156" s="7"/>
      <c r="L156" s="7"/>
      <c r="M156" s="147"/>
      <c r="N156" s="148"/>
      <c r="O156" s="148"/>
      <c r="P156" s="50"/>
      <c r="Q156" s="52"/>
      <c r="R156" s="147"/>
      <c r="S156" s="148"/>
      <c r="T156" s="148"/>
      <c r="U156" s="50"/>
      <c r="V156" s="52"/>
      <c r="W156" s="106">
        <f>IF(R156&lt;&gt;"",R156,IF(M156&lt;&gt;"",M156,IF(H156&lt;&gt;"",H156,IF(D156&lt;&gt;"",D156,""))))</f>
        <v>5</v>
      </c>
      <c r="X156" s="27">
        <f>IF(U156&lt;&gt;"",U156,IF(P156&lt;&gt;"",P156,IF(K156&lt;&gt;"",K156,IF(J156&lt;&gt;"",J156,IF(G156&lt;&gt;"",G156,IF(F156&lt;&gt;"",F156,""))))))</f>
        <v>4</v>
      </c>
    </row>
    <row r="157" spans="1:24">
      <c r="A157" s="2"/>
      <c r="C157" s="88"/>
      <c r="E157" s="89"/>
      <c r="G157"/>
      <c r="H157" s="70"/>
      <c r="I157"/>
      <c r="J157"/>
      <c r="K157"/>
      <c r="L157"/>
      <c r="M157" s="146"/>
      <c r="N157" s="146"/>
      <c r="O157" s="146"/>
      <c r="P157" s="146"/>
      <c r="Q157" s="146"/>
      <c r="R157" s="146"/>
      <c r="S157" s="146"/>
      <c r="T157" s="146"/>
      <c r="U157" s="146"/>
      <c r="V157" s="146"/>
      <c r="X157"/>
    </row>
    <row r="158" spans="1:24" ht="64">
      <c r="A158" s="3">
        <v>485</v>
      </c>
      <c r="B158" s="85" t="s">
        <v>405</v>
      </c>
      <c r="C158" s="86" t="s">
        <v>706</v>
      </c>
      <c r="D158" s="7">
        <v>3</v>
      </c>
      <c r="E158" s="87" t="s">
        <v>1427</v>
      </c>
      <c r="F158" s="7">
        <v>3</v>
      </c>
      <c r="G158"/>
      <c r="H158" s="7"/>
      <c r="I158" s="5"/>
      <c r="J158" s="7"/>
      <c r="K158" s="7"/>
      <c r="L158" s="7"/>
      <c r="M158" s="147"/>
      <c r="N158" s="148"/>
      <c r="O158" s="148"/>
      <c r="P158" s="50"/>
      <c r="Q158" s="52"/>
      <c r="R158" s="147"/>
      <c r="S158" s="148"/>
      <c r="T158" s="148"/>
      <c r="U158" s="50"/>
      <c r="V158" s="52"/>
      <c r="W158" s="106">
        <f>IF(R158&lt;&gt;"",R158,IF(M158&lt;&gt;"",M158,IF(H158&lt;&gt;"",H158,IF(D158&lt;&gt;"",D158,""))))</f>
        <v>3</v>
      </c>
      <c r="X158" s="27">
        <f>IF(U158&lt;&gt;"",U158,IF(P158&lt;&gt;"",P158,IF(K158&lt;&gt;"",K158,IF(J158&lt;&gt;"",J158,IF(G158&lt;&gt;"",G158,IF(F158&lt;&gt;"",F158,""))))))</f>
        <v>3</v>
      </c>
    </row>
    <row r="159" spans="1:24" ht="128">
      <c r="A159" s="3">
        <v>486</v>
      </c>
      <c r="B159" s="85" t="s">
        <v>249</v>
      </c>
      <c r="C159" s="86" t="s">
        <v>197</v>
      </c>
      <c r="D159" s="7">
        <v>5</v>
      </c>
      <c r="E159" s="87" t="s">
        <v>1428</v>
      </c>
      <c r="F159" s="7">
        <v>4</v>
      </c>
      <c r="G159"/>
      <c r="H159" s="7"/>
      <c r="I159" s="5"/>
      <c r="J159" s="7"/>
      <c r="K159" s="7"/>
      <c r="L159" s="7"/>
      <c r="M159" s="147"/>
      <c r="N159" s="148"/>
      <c r="O159" s="148"/>
      <c r="P159" s="50"/>
      <c r="Q159" s="52"/>
      <c r="R159" s="147"/>
      <c r="S159" s="148"/>
      <c r="T159" s="148"/>
      <c r="U159" s="50"/>
      <c r="V159" s="52"/>
      <c r="W159" s="106">
        <f>IF(R159&lt;&gt;"",R159,IF(M159&lt;&gt;"",M159,IF(H159&lt;&gt;"",H159,IF(D159&lt;&gt;"",D159,""))))</f>
        <v>5</v>
      </c>
      <c r="X159" s="27">
        <f>IF(U159&lt;&gt;"",U159,IF(P159&lt;&gt;"",P159,IF(K159&lt;&gt;"",K159,IF(J159&lt;&gt;"",J159,IF(G159&lt;&gt;"",G159,IF(F159&lt;&gt;"",F159,""))))))</f>
        <v>4</v>
      </c>
    </row>
    <row r="160" spans="1:24" ht="102">
      <c r="A160" s="3">
        <v>487</v>
      </c>
      <c r="B160" s="85" t="s">
        <v>406</v>
      </c>
      <c r="C160" s="86" t="s">
        <v>709</v>
      </c>
      <c r="D160" s="7">
        <v>4</v>
      </c>
      <c r="E160" s="87" t="s">
        <v>1429</v>
      </c>
      <c r="F160" s="7">
        <v>3</v>
      </c>
      <c r="G160"/>
      <c r="H160" s="7">
        <v>4</v>
      </c>
      <c r="I160" s="5" t="s">
        <v>1807</v>
      </c>
      <c r="J160" s="7">
        <v>3</v>
      </c>
      <c r="K160" s="7"/>
      <c r="L160" s="7"/>
      <c r="M160" s="147"/>
      <c r="N160" s="148"/>
      <c r="O160" s="148"/>
      <c r="P160" s="50"/>
      <c r="Q160" s="52"/>
      <c r="R160" s="147"/>
      <c r="S160" s="148"/>
      <c r="T160" s="148"/>
      <c r="U160" s="50"/>
      <c r="V160" s="52"/>
      <c r="W160" s="106">
        <f>IF(R160&lt;&gt;"",R160,IF(M160&lt;&gt;"",M160,IF(H160&lt;&gt;"",H160,IF(D160&lt;&gt;"",D160,""))))</f>
        <v>4</v>
      </c>
      <c r="X160" s="27">
        <f>IF(U160&lt;&gt;"",U160,IF(P160&lt;&gt;"",P160,IF(K160&lt;&gt;"",K160,IF(J160&lt;&gt;"",J160,IF(G160&lt;&gt;"",G160,IF(F160&lt;&gt;"",F160,""))))))</f>
        <v>3</v>
      </c>
    </row>
    <row r="161" spans="1:24">
      <c r="A161" s="2"/>
      <c r="C161" s="88"/>
      <c r="E161" s="89"/>
      <c r="G161"/>
      <c r="H161" s="70"/>
      <c r="I161"/>
      <c r="J161"/>
      <c r="K161"/>
      <c r="L161"/>
      <c r="M161" s="146"/>
      <c r="N161" s="146"/>
      <c r="O161" s="146"/>
      <c r="P161" s="146"/>
      <c r="Q161" s="146"/>
      <c r="R161" s="146"/>
      <c r="S161" s="146"/>
      <c r="T161" s="146"/>
      <c r="U161" s="146"/>
      <c r="V161" s="146"/>
      <c r="X161"/>
    </row>
    <row r="162" spans="1:24">
      <c r="A162" s="2"/>
      <c r="C162" s="88"/>
      <c r="E162" s="89"/>
      <c r="G162"/>
      <c r="H162" s="70"/>
      <c r="I162"/>
      <c r="J162"/>
      <c r="K162"/>
      <c r="L162"/>
      <c r="M162" s="146"/>
      <c r="N162" s="146"/>
      <c r="O162" s="146"/>
      <c r="P162" s="146"/>
      <c r="Q162" s="146"/>
      <c r="R162" s="146"/>
      <c r="S162" s="146"/>
      <c r="T162" s="146"/>
      <c r="U162" s="146"/>
      <c r="V162" s="146"/>
      <c r="X162"/>
    </row>
    <row r="163" spans="1:24">
      <c r="A163" s="2"/>
      <c r="C163" s="88"/>
      <c r="E163" s="89"/>
      <c r="G163"/>
      <c r="H163" s="70"/>
      <c r="I163"/>
      <c r="J163"/>
      <c r="K163"/>
      <c r="L163"/>
      <c r="M163" s="146"/>
      <c r="N163" s="146"/>
      <c r="O163" s="146"/>
      <c r="P163" s="146"/>
      <c r="Q163" s="146"/>
      <c r="R163" s="146"/>
      <c r="S163" s="146"/>
      <c r="T163" s="146"/>
      <c r="U163" s="146"/>
      <c r="V163" s="146"/>
      <c r="X163"/>
    </row>
    <row r="164" spans="1:24" ht="20">
      <c r="B164" s="90" t="s">
        <v>265</v>
      </c>
      <c r="C164" s="88"/>
      <c r="E164" s="89"/>
      <c r="G164"/>
      <c r="H164" s="70"/>
      <c r="I164"/>
      <c r="J164"/>
      <c r="K164"/>
      <c r="L164"/>
      <c r="M164" s="146"/>
      <c r="N164" s="146"/>
      <c r="O164" s="146"/>
      <c r="P164" s="146"/>
      <c r="Q164" s="146"/>
      <c r="R164" s="146"/>
      <c r="S164" s="146"/>
      <c r="T164" s="146"/>
      <c r="U164" s="146"/>
      <c r="V164" s="146"/>
      <c r="X164"/>
    </row>
    <row r="165" spans="1:24" ht="409.6">
      <c r="A165" s="3">
        <v>488</v>
      </c>
      <c r="B165" s="85" t="s">
        <v>847</v>
      </c>
      <c r="C165" s="86" t="s">
        <v>848</v>
      </c>
      <c r="D165" s="7">
        <v>5</v>
      </c>
      <c r="E165" s="87" t="s">
        <v>1430</v>
      </c>
      <c r="F165" s="7">
        <v>3</v>
      </c>
      <c r="G165"/>
      <c r="H165" s="7">
        <v>4</v>
      </c>
      <c r="I165" s="5" t="s">
        <v>1808</v>
      </c>
      <c r="J165" s="7">
        <v>4</v>
      </c>
      <c r="K165" s="7"/>
      <c r="L165" s="7"/>
      <c r="M165" s="147"/>
      <c r="N165" s="148"/>
      <c r="O165" s="148"/>
      <c r="P165" s="50"/>
      <c r="Q165" s="52"/>
      <c r="R165" s="147"/>
      <c r="S165" s="148"/>
      <c r="T165" s="148"/>
      <c r="U165" s="50"/>
      <c r="V165" s="52"/>
      <c r="W165" s="106">
        <f>IF(R165&lt;&gt;"",R165,IF(M165&lt;&gt;"",M165,IF(H165&lt;&gt;"",H165,IF(D165&lt;&gt;"",D165,""))))</f>
        <v>4</v>
      </c>
      <c r="X165" s="27">
        <f>IF(U165&lt;&gt;"",U165,IF(P165&lt;&gt;"",P165,IF(K165&lt;&gt;"",K165,IF(J165&lt;&gt;"",J165,IF(G165&lt;&gt;"",G165,IF(F165&lt;&gt;"",F165,""))))))</f>
        <v>4</v>
      </c>
    </row>
    <row r="166" spans="1:24">
      <c r="A166" s="2"/>
      <c r="C166" s="88"/>
      <c r="E166" s="89"/>
      <c r="G166"/>
      <c r="H166" s="70"/>
      <c r="I166"/>
      <c r="J166"/>
      <c r="K166"/>
      <c r="L166"/>
      <c r="M166" s="146"/>
      <c r="N166" s="146"/>
      <c r="O166" s="146"/>
      <c r="P166" s="146"/>
      <c r="Q166" s="146"/>
      <c r="R166" s="146"/>
      <c r="S166" s="146"/>
      <c r="T166" s="146"/>
      <c r="U166" s="146"/>
      <c r="V166" s="146"/>
      <c r="X166"/>
    </row>
    <row r="167" spans="1:24" s="159" customFormat="1" ht="128">
      <c r="A167" s="74">
        <v>489</v>
      </c>
      <c r="B167" s="167" t="s">
        <v>849</v>
      </c>
      <c r="C167" s="172" t="s">
        <v>1141</v>
      </c>
      <c r="D167" s="155">
        <v>3</v>
      </c>
      <c r="E167" s="173" t="s">
        <v>1431</v>
      </c>
      <c r="F167" s="155">
        <v>3</v>
      </c>
      <c r="G167" s="156"/>
      <c r="H167" s="155"/>
      <c r="I167" s="154"/>
      <c r="J167" s="155"/>
      <c r="K167" s="155"/>
      <c r="L167" s="155"/>
      <c r="M167" s="157">
        <v>4</v>
      </c>
      <c r="N167" s="158" t="s">
        <v>1960</v>
      </c>
      <c r="O167" s="158"/>
      <c r="P167" s="157">
        <v>3</v>
      </c>
      <c r="Q167" s="158" t="s">
        <v>2052</v>
      </c>
      <c r="R167" s="157"/>
      <c r="S167" s="158"/>
      <c r="T167" s="158"/>
      <c r="U167" s="157"/>
      <c r="V167" s="158"/>
      <c r="W167" s="155">
        <f>IF(R167&lt;&gt;"",R167,IF(M167&lt;&gt;"",M167,IF(H167&lt;&gt;"",H167,IF(D167&lt;&gt;"",D167,""))))</f>
        <v>4</v>
      </c>
      <c r="X167" s="155">
        <f>IF(U167&lt;&gt;"",U167,IF(P167&lt;&gt;"",P167,IF(K167&lt;&gt;"",K167,IF(J167&lt;&gt;"",J167,IF(G167&lt;&gt;"",G167,IF(F167&lt;&gt;"",F167,""))))))</f>
        <v>3</v>
      </c>
    </row>
    <row r="168" spans="1:24">
      <c r="A168" s="2"/>
      <c r="C168" s="88"/>
      <c r="E168" s="89"/>
      <c r="G168"/>
      <c r="H168" s="70"/>
      <c r="I168"/>
      <c r="J168"/>
      <c r="K168"/>
      <c r="L168"/>
      <c r="M168" s="146"/>
      <c r="N168" s="146"/>
      <c r="O168" s="146"/>
      <c r="P168" s="146"/>
      <c r="Q168" s="146"/>
      <c r="R168" s="146"/>
      <c r="S168" s="146"/>
      <c r="T168" s="146"/>
      <c r="U168" s="146"/>
      <c r="V168" s="146"/>
      <c r="X168"/>
    </row>
    <row r="169" spans="1:24" s="159" customFormat="1" ht="409.6">
      <c r="A169" s="74">
        <v>490</v>
      </c>
      <c r="B169" s="167" t="s">
        <v>111</v>
      </c>
      <c r="C169" s="172" t="s">
        <v>850</v>
      </c>
      <c r="D169" s="155">
        <v>4</v>
      </c>
      <c r="E169" s="173" t="s">
        <v>1358</v>
      </c>
      <c r="F169" s="155">
        <v>3</v>
      </c>
      <c r="G169" s="156"/>
      <c r="H169" s="155"/>
      <c r="I169" s="154"/>
      <c r="J169" s="155"/>
      <c r="K169" s="155"/>
      <c r="L169" s="155"/>
      <c r="M169" s="157">
        <v>4</v>
      </c>
      <c r="N169" s="158" t="s">
        <v>1984</v>
      </c>
      <c r="O169" s="158"/>
      <c r="P169" s="157">
        <v>3.5</v>
      </c>
      <c r="Q169" s="158" t="s">
        <v>2053</v>
      </c>
      <c r="R169" s="157"/>
      <c r="S169" s="158"/>
      <c r="T169" s="158"/>
      <c r="U169" s="157"/>
      <c r="V169" s="158"/>
      <c r="W169" s="155">
        <f>IF(R169&lt;&gt;"",R169,IF(M169&lt;&gt;"",M169,IF(H169&lt;&gt;"",H169,IF(D169&lt;&gt;"",D169,""))))</f>
        <v>4</v>
      </c>
      <c r="X169" s="155">
        <f>IF(U169&lt;&gt;"",U169,IF(P169&lt;&gt;"",P169,IF(K169&lt;&gt;"",K169,IF(J169&lt;&gt;"",J169,IF(G169&lt;&gt;"",G169,IF(F169&lt;&gt;"",F169,""))))))</f>
        <v>3.5</v>
      </c>
    </row>
    <row r="170" spans="1:24">
      <c r="A170" s="2"/>
      <c r="C170" s="88"/>
      <c r="E170" s="89"/>
      <c r="G170"/>
      <c r="H170" s="70"/>
      <c r="I170"/>
      <c r="J170"/>
      <c r="K170"/>
      <c r="L170"/>
      <c r="M170" s="146"/>
      <c r="N170" s="146"/>
      <c r="O170" s="146"/>
      <c r="P170" s="146"/>
      <c r="Q170" s="146"/>
      <c r="R170" s="146"/>
      <c r="S170" s="146"/>
      <c r="T170" s="146"/>
      <c r="U170" s="146"/>
      <c r="V170" s="146"/>
      <c r="X170"/>
    </row>
    <row r="171" spans="1:24" ht="80">
      <c r="A171" s="3">
        <v>491</v>
      </c>
      <c r="B171" s="85" t="s">
        <v>851</v>
      </c>
      <c r="C171" s="86" t="s">
        <v>852</v>
      </c>
      <c r="D171" s="7">
        <v>3</v>
      </c>
      <c r="E171" s="87" t="s">
        <v>1359</v>
      </c>
      <c r="F171" s="7">
        <v>1</v>
      </c>
      <c r="G171"/>
      <c r="H171" s="7"/>
      <c r="I171" s="5"/>
      <c r="J171" s="7"/>
      <c r="K171" s="7"/>
      <c r="L171" s="7"/>
      <c r="M171" s="147"/>
      <c r="N171" s="148"/>
      <c r="O171" s="148"/>
      <c r="P171" s="50"/>
      <c r="Q171" s="52"/>
      <c r="R171" s="147"/>
      <c r="S171" s="148"/>
      <c r="T171" s="148"/>
      <c r="U171" s="50"/>
      <c r="V171" s="52"/>
      <c r="W171" s="106">
        <f>IF(R171&lt;&gt;"",R171,IF(M171&lt;&gt;"",M171,IF(H171&lt;&gt;"",H171,IF(D171&lt;&gt;"",D171,""))))</f>
        <v>3</v>
      </c>
      <c r="X171" s="27">
        <f>IF(U171&lt;&gt;"",U171,IF(P171&lt;&gt;"",P171,IF(K171&lt;&gt;"",K171,IF(J171&lt;&gt;"",J171,IF(G171&lt;&gt;"",G171,IF(F171&lt;&gt;"",F171,""))))))</f>
        <v>1</v>
      </c>
    </row>
    <row r="172" spans="1:24">
      <c r="A172" s="2"/>
      <c r="C172" s="88"/>
      <c r="E172" s="89"/>
      <c r="G172"/>
      <c r="H172" s="70"/>
      <c r="I172"/>
      <c r="J172"/>
      <c r="K172"/>
      <c r="L172"/>
      <c r="M172" s="146"/>
      <c r="N172" s="146"/>
      <c r="O172" s="146"/>
      <c r="P172" s="146"/>
      <c r="Q172" s="146"/>
      <c r="R172" s="146"/>
      <c r="S172" s="146"/>
      <c r="T172" s="146"/>
      <c r="U172" s="146"/>
      <c r="V172" s="146"/>
      <c r="X172"/>
    </row>
    <row r="173" spans="1:24" ht="80">
      <c r="A173" s="3">
        <v>492</v>
      </c>
      <c r="B173" s="85" t="s">
        <v>853</v>
      </c>
      <c r="C173" s="86" t="s">
        <v>854</v>
      </c>
      <c r="D173" s="7">
        <v>3</v>
      </c>
      <c r="E173" s="87" t="s">
        <v>1359</v>
      </c>
      <c r="F173" s="7">
        <v>1</v>
      </c>
      <c r="G173"/>
      <c r="H173" s="7"/>
      <c r="I173" s="5"/>
      <c r="J173" s="7"/>
      <c r="K173" s="7"/>
      <c r="L173" s="7"/>
      <c r="M173" s="147"/>
      <c r="N173" s="148"/>
      <c r="O173" s="148"/>
      <c r="P173" s="50"/>
      <c r="Q173" s="52"/>
      <c r="R173" s="147"/>
      <c r="S173" s="148"/>
      <c r="T173" s="148"/>
      <c r="U173" s="50"/>
      <c r="V173" s="52"/>
      <c r="W173" s="106">
        <f>IF(R173&lt;&gt;"",R173,IF(M173&lt;&gt;"",M173,IF(H173&lt;&gt;"",H173,IF(D173&lt;&gt;"",D173,""))))</f>
        <v>3</v>
      </c>
      <c r="X173" s="27">
        <f>IF(U173&lt;&gt;"",U173,IF(P173&lt;&gt;"",P173,IF(K173&lt;&gt;"",K173,IF(J173&lt;&gt;"",J173,IF(G173&lt;&gt;"",G173,IF(F173&lt;&gt;"",F173,""))))))</f>
        <v>1</v>
      </c>
    </row>
    <row r="174" spans="1:24">
      <c r="A174" s="2"/>
      <c r="C174" s="88"/>
      <c r="E174" s="89"/>
      <c r="G174"/>
      <c r="H174" s="70"/>
      <c r="I174"/>
      <c r="J174"/>
      <c r="K174"/>
      <c r="L174"/>
      <c r="M174" s="146"/>
      <c r="N174" s="146"/>
      <c r="O174" s="146"/>
      <c r="P174" s="146"/>
      <c r="Q174" s="146"/>
      <c r="R174" s="146"/>
      <c r="S174" s="146"/>
      <c r="T174" s="146"/>
      <c r="U174" s="146"/>
      <c r="V174" s="146"/>
      <c r="X174"/>
    </row>
    <row r="175" spans="1:24" ht="176">
      <c r="A175" s="3">
        <v>493</v>
      </c>
      <c r="B175" s="85" t="s">
        <v>113</v>
      </c>
      <c r="C175" s="86" t="s">
        <v>216</v>
      </c>
      <c r="D175" s="7">
        <v>3</v>
      </c>
      <c r="E175" s="87" t="s">
        <v>1432</v>
      </c>
      <c r="F175" s="7">
        <v>1</v>
      </c>
      <c r="G175"/>
      <c r="H175" s="7"/>
      <c r="I175" s="5"/>
      <c r="J175" s="7"/>
      <c r="K175" s="7"/>
      <c r="L175" s="7"/>
      <c r="M175" s="147"/>
      <c r="N175" s="148"/>
      <c r="O175" s="148"/>
      <c r="P175" s="50"/>
      <c r="Q175" s="52"/>
      <c r="R175" s="147"/>
      <c r="S175" s="148"/>
      <c r="T175" s="148"/>
      <c r="U175" s="50"/>
      <c r="V175" s="52"/>
      <c r="W175" s="106">
        <f>IF(R175&lt;&gt;"",R175,IF(M175&lt;&gt;"",M175,IF(H175&lt;&gt;"",H175,IF(D175&lt;&gt;"",D175,""))))</f>
        <v>3</v>
      </c>
      <c r="X175" s="27">
        <f>IF(U175&lt;&gt;"",U175,IF(P175&lt;&gt;"",P175,IF(K175&lt;&gt;"",K175,IF(J175&lt;&gt;"",J175,IF(G175&lt;&gt;"",G175,IF(F175&lt;&gt;"",F175,""))))))</f>
        <v>1</v>
      </c>
    </row>
    <row r="176" spans="1:24">
      <c r="G176"/>
      <c r="M176" s="146"/>
      <c r="N176" s="146"/>
      <c r="O176" s="146"/>
      <c r="P176" s="146"/>
      <c r="Q176" s="146"/>
      <c r="R176" s="146"/>
      <c r="S176" s="146"/>
      <c r="T176" s="146"/>
      <c r="U176" s="146"/>
      <c r="V176" s="146"/>
      <c r="X176"/>
    </row>
    <row r="177" spans="2:24">
      <c r="B177" s="99"/>
      <c r="C177" s="104"/>
      <c r="G177"/>
      <c r="M177" s="146"/>
      <c r="N177" s="146"/>
      <c r="O177" s="146"/>
      <c r="P177" s="146"/>
      <c r="Q177" s="146"/>
      <c r="R177" s="146"/>
      <c r="S177" s="146"/>
      <c r="T177" s="146"/>
      <c r="U177" s="146"/>
      <c r="V177" s="146"/>
      <c r="X177"/>
    </row>
    <row r="178" spans="2:24">
      <c r="G178"/>
      <c r="M178" s="146"/>
      <c r="N178" s="146"/>
      <c r="O178" s="146"/>
      <c r="P178" s="146"/>
      <c r="Q178" s="146"/>
      <c r="R178" s="146"/>
      <c r="S178" s="146"/>
      <c r="T178" s="146"/>
      <c r="U178" s="146"/>
      <c r="V178" s="146"/>
      <c r="X178"/>
    </row>
    <row r="179" spans="2:24">
      <c r="G179"/>
      <c r="M179" s="146"/>
      <c r="N179" s="146"/>
      <c r="O179" s="146"/>
      <c r="P179" s="146"/>
      <c r="Q179" s="146"/>
      <c r="R179" s="146"/>
      <c r="S179" s="146"/>
      <c r="T179" s="146"/>
      <c r="U179" s="146"/>
      <c r="V179" s="146"/>
      <c r="X179"/>
    </row>
    <row r="180" spans="2:24">
      <c r="G180"/>
      <c r="M180" s="146"/>
      <c r="N180" s="146"/>
      <c r="O180" s="146"/>
      <c r="P180" s="146"/>
      <c r="Q180" s="146"/>
      <c r="R180" s="146"/>
      <c r="S180" s="146"/>
      <c r="T180" s="146"/>
      <c r="U180" s="146"/>
      <c r="V180" s="146"/>
      <c r="X180"/>
    </row>
    <row r="181" spans="2:24">
      <c r="G181"/>
      <c r="M181" s="146"/>
      <c r="N181" s="146"/>
      <c r="O181" s="146"/>
      <c r="P181" s="146"/>
      <c r="Q181" s="146"/>
      <c r="R181" s="146"/>
      <c r="S181" s="146"/>
      <c r="T181" s="146"/>
      <c r="U181" s="146"/>
      <c r="V181" s="146"/>
      <c r="X181"/>
    </row>
    <row r="182" spans="2:24">
      <c r="G182"/>
      <c r="M182" s="146"/>
      <c r="N182" s="146"/>
      <c r="O182" s="146"/>
      <c r="P182" s="146"/>
      <c r="Q182" s="146"/>
      <c r="R182" s="146"/>
      <c r="S182" s="146"/>
      <c r="T182" s="146"/>
      <c r="U182" s="146"/>
      <c r="V182" s="146"/>
      <c r="X182"/>
    </row>
    <row r="183" spans="2:24">
      <c r="G183"/>
      <c r="M183" s="146"/>
      <c r="N183" s="146"/>
      <c r="O183" s="146"/>
      <c r="P183" s="146"/>
      <c r="Q183" s="146"/>
      <c r="R183" s="146"/>
      <c r="S183" s="146"/>
      <c r="T183" s="146"/>
      <c r="U183" s="146"/>
      <c r="V183" s="146"/>
      <c r="X183"/>
    </row>
    <row r="184" spans="2:24">
      <c r="G184"/>
      <c r="M184" s="146"/>
      <c r="N184" s="146"/>
      <c r="O184" s="146"/>
      <c r="P184" s="146"/>
      <c r="Q184" s="146"/>
      <c r="R184" s="146"/>
      <c r="S184" s="146"/>
      <c r="T184" s="146"/>
      <c r="U184" s="146"/>
      <c r="V184" s="146"/>
      <c r="X184"/>
    </row>
    <row r="185" spans="2:24">
      <c r="G185"/>
      <c r="M185" s="146"/>
      <c r="N185" s="146"/>
      <c r="O185" s="146"/>
      <c r="P185" s="146"/>
      <c r="Q185" s="146"/>
      <c r="R185" s="146"/>
      <c r="S185" s="146"/>
      <c r="T185" s="146"/>
      <c r="U185" s="146"/>
      <c r="V185" s="146"/>
      <c r="X185"/>
    </row>
    <row r="186" spans="2:24">
      <c r="G186"/>
      <c r="M186" s="146"/>
      <c r="N186" s="146"/>
      <c r="O186" s="146"/>
      <c r="P186" s="146"/>
      <c r="Q186" s="146"/>
      <c r="R186" s="146"/>
      <c r="S186" s="146"/>
      <c r="T186" s="146"/>
      <c r="U186" s="146"/>
      <c r="V186" s="146"/>
      <c r="X186"/>
    </row>
    <row r="187" spans="2:24">
      <c r="G187"/>
      <c r="M187" s="146"/>
      <c r="N187" s="146"/>
      <c r="O187" s="146"/>
      <c r="P187" s="146"/>
      <c r="Q187" s="146"/>
      <c r="R187" s="146"/>
      <c r="S187" s="146"/>
      <c r="T187" s="146"/>
      <c r="U187" s="146"/>
      <c r="V187" s="146"/>
      <c r="X187"/>
    </row>
    <row r="188" spans="2:24">
      <c r="G188"/>
      <c r="M188" s="146"/>
      <c r="N188" s="146"/>
      <c r="O188" s="146"/>
      <c r="P188" s="146"/>
      <c r="Q188" s="146"/>
      <c r="R188" s="146"/>
      <c r="S188" s="146"/>
      <c r="T188" s="146"/>
      <c r="U188" s="146"/>
      <c r="V188" s="146"/>
      <c r="X188"/>
    </row>
    <row r="189" spans="2:24">
      <c r="B189" s="99"/>
      <c r="C189" s="104"/>
      <c r="G189"/>
      <c r="M189" s="146"/>
      <c r="N189" s="146"/>
      <c r="O189" s="146"/>
      <c r="P189" s="146"/>
      <c r="Q189" s="146"/>
      <c r="R189" s="146"/>
      <c r="S189" s="146"/>
      <c r="T189" s="146"/>
      <c r="U189" s="146"/>
      <c r="V189" s="146"/>
      <c r="X189"/>
    </row>
    <row r="190" spans="2:24">
      <c r="B190" s="99"/>
      <c r="C190" s="104"/>
      <c r="G190"/>
      <c r="M190" s="146"/>
      <c r="N190" s="146"/>
      <c r="O190" s="146"/>
      <c r="P190" s="146"/>
      <c r="Q190" s="146"/>
      <c r="R190" s="146"/>
      <c r="S190" s="146"/>
      <c r="T190" s="146"/>
      <c r="U190" s="146"/>
      <c r="V190" s="146"/>
      <c r="X190"/>
    </row>
    <row r="191" spans="2:24">
      <c r="B191" s="99"/>
      <c r="C191" s="104"/>
      <c r="G191"/>
      <c r="M191" s="146"/>
      <c r="N191" s="146"/>
      <c r="O191" s="146"/>
      <c r="P191" s="146"/>
      <c r="Q191" s="146"/>
      <c r="R191" s="146"/>
      <c r="S191" s="146"/>
      <c r="T191" s="146"/>
      <c r="U191" s="146"/>
      <c r="V191" s="146"/>
      <c r="X191"/>
    </row>
    <row r="192" spans="2:24">
      <c r="B192" s="99"/>
      <c r="C192" s="104"/>
      <c r="G192"/>
      <c r="M192" s="146"/>
      <c r="N192" s="146"/>
      <c r="O192" s="146"/>
      <c r="P192" s="146"/>
      <c r="Q192" s="146"/>
      <c r="R192" s="146"/>
      <c r="S192" s="146"/>
      <c r="T192" s="146"/>
      <c r="U192" s="146"/>
      <c r="V192" s="146"/>
      <c r="X192"/>
    </row>
    <row r="193" spans="2:24">
      <c r="B193" s="99"/>
      <c r="C193" s="104"/>
      <c r="G193"/>
      <c r="M193" s="146"/>
      <c r="N193" s="146"/>
      <c r="O193" s="146"/>
      <c r="P193" s="146"/>
      <c r="Q193" s="146"/>
      <c r="R193" s="146"/>
      <c r="S193" s="146"/>
      <c r="T193" s="146"/>
      <c r="U193" s="146"/>
      <c r="V193" s="146"/>
      <c r="X193"/>
    </row>
    <row r="194" spans="2:24">
      <c r="B194" s="99"/>
      <c r="C194" s="104"/>
      <c r="G194"/>
      <c r="M194" s="146"/>
      <c r="N194" s="146"/>
      <c r="O194" s="146"/>
      <c r="P194" s="146"/>
      <c r="Q194" s="146"/>
      <c r="R194" s="146"/>
      <c r="S194" s="146"/>
      <c r="T194" s="146"/>
      <c r="U194" s="146"/>
      <c r="V194" s="146"/>
      <c r="X194"/>
    </row>
    <row r="195" spans="2:24">
      <c r="B195" s="99"/>
      <c r="C195" s="104"/>
      <c r="G195"/>
      <c r="M195" s="146"/>
      <c r="N195" s="146"/>
      <c r="O195" s="146"/>
      <c r="P195" s="146"/>
      <c r="Q195" s="146"/>
      <c r="R195" s="146"/>
      <c r="S195" s="146"/>
      <c r="T195" s="146"/>
      <c r="U195" s="146"/>
      <c r="V195" s="146"/>
      <c r="X195"/>
    </row>
    <row r="196" spans="2:24">
      <c r="B196" s="99"/>
      <c r="C196" s="104"/>
      <c r="G196"/>
      <c r="M196" s="146"/>
      <c r="N196" s="146"/>
      <c r="O196" s="146"/>
      <c r="P196" s="146"/>
      <c r="Q196" s="146"/>
      <c r="R196" s="146"/>
      <c r="S196" s="146"/>
      <c r="T196" s="146"/>
      <c r="U196" s="146"/>
      <c r="V196" s="146"/>
      <c r="X196"/>
    </row>
    <row r="197" spans="2:24">
      <c r="B197" s="99"/>
      <c r="C197" s="104"/>
      <c r="G197"/>
      <c r="M197" s="146"/>
      <c r="N197" s="146"/>
      <c r="O197" s="146"/>
      <c r="P197" s="146"/>
      <c r="Q197" s="146"/>
      <c r="R197" s="146"/>
      <c r="S197" s="146"/>
      <c r="T197" s="146"/>
      <c r="U197" s="146"/>
      <c r="V197" s="146"/>
      <c r="X197"/>
    </row>
    <row r="198" spans="2:24">
      <c r="B198" s="99"/>
      <c r="C198" s="104"/>
      <c r="G198"/>
      <c r="M198" s="146"/>
      <c r="N198" s="146"/>
      <c r="O198" s="146"/>
      <c r="P198" s="146"/>
      <c r="Q198" s="146"/>
      <c r="R198" s="146"/>
      <c r="S198" s="146"/>
      <c r="T198" s="146"/>
      <c r="U198" s="146"/>
      <c r="V198" s="146"/>
      <c r="X198"/>
    </row>
    <row r="199" spans="2:24">
      <c r="B199" s="99"/>
      <c r="C199" s="104"/>
      <c r="G199"/>
      <c r="M199" s="146"/>
      <c r="N199" s="146"/>
      <c r="O199" s="146"/>
      <c r="P199" s="146"/>
      <c r="Q199" s="146"/>
      <c r="R199" s="146"/>
      <c r="S199" s="146"/>
      <c r="T199" s="146"/>
      <c r="U199" s="146"/>
      <c r="V199" s="146"/>
      <c r="X199"/>
    </row>
    <row r="200" spans="2:24">
      <c r="B200" s="99"/>
      <c r="C200" s="104"/>
      <c r="G200"/>
      <c r="M200" s="146"/>
      <c r="N200" s="146"/>
      <c r="O200" s="146"/>
      <c r="P200" s="146"/>
      <c r="Q200" s="146"/>
      <c r="R200" s="146"/>
      <c r="S200" s="146"/>
      <c r="T200" s="146"/>
      <c r="U200" s="146"/>
      <c r="V200" s="146"/>
      <c r="X200"/>
    </row>
    <row r="201" spans="2:24">
      <c r="B201" s="99"/>
      <c r="C201" s="104"/>
      <c r="G201"/>
      <c r="M201" s="146"/>
      <c r="N201" s="146"/>
      <c r="O201" s="146"/>
      <c r="P201" s="146"/>
      <c r="Q201" s="146"/>
      <c r="R201" s="146"/>
      <c r="S201" s="146"/>
      <c r="T201" s="146"/>
      <c r="U201" s="146"/>
      <c r="V201" s="146"/>
      <c r="X201"/>
    </row>
    <row r="202" spans="2:24">
      <c r="B202" s="99"/>
      <c r="C202" s="104"/>
      <c r="G202"/>
      <c r="M202" s="146"/>
      <c r="N202" s="146"/>
      <c r="O202" s="146"/>
      <c r="P202" s="146"/>
      <c r="Q202" s="146"/>
      <c r="R202" s="146"/>
      <c r="S202" s="146"/>
      <c r="T202" s="146"/>
      <c r="U202" s="146"/>
      <c r="V202" s="146"/>
      <c r="X202"/>
    </row>
    <row r="203" spans="2:24">
      <c r="B203" s="99"/>
      <c r="C203" s="104"/>
      <c r="G203"/>
      <c r="M203" s="146"/>
      <c r="N203" s="146"/>
      <c r="O203" s="146"/>
      <c r="P203" s="146"/>
      <c r="Q203" s="146"/>
      <c r="R203" s="146"/>
      <c r="S203" s="146"/>
      <c r="T203" s="146"/>
      <c r="U203" s="146"/>
      <c r="V203" s="146"/>
      <c r="X203"/>
    </row>
    <row r="204" spans="2:24">
      <c r="B204" s="99"/>
      <c r="C204" s="104"/>
      <c r="G204"/>
      <c r="M204" s="146"/>
      <c r="N204" s="146"/>
      <c r="O204" s="146"/>
      <c r="P204" s="146"/>
      <c r="Q204" s="146"/>
      <c r="R204" s="146"/>
      <c r="S204" s="146"/>
      <c r="T204" s="146"/>
      <c r="U204" s="146"/>
      <c r="V204" s="146"/>
      <c r="X204"/>
    </row>
    <row r="205" spans="2:24">
      <c r="B205" s="99"/>
      <c r="C205" s="104"/>
      <c r="G205"/>
      <c r="M205" s="146"/>
      <c r="N205" s="146"/>
      <c r="O205" s="146"/>
      <c r="P205" s="146"/>
      <c r="Q205" s="146"/>
      <c r="R205" s="146"/>
      <c r="S205" s="146"/>
      <c r="T205" s="146"/>
      <c r="U205" s="146"/>
      <c r="V205" s="146"/>
      <c r="X205"/>
    </row>
    <row r="206" spans="2:24">
      <c r="B206" s="99"/>
      <c r="C206" s="104"/>
      <c r="G206"/>
      <c r="M206" s="146"/>
      <c r="N206" s="146"/>
      <c r="O206" s="146"/>
      <c r="P206" s="146"/>
      <c r="Q206" s="146"/>
      <c r="R206" s="146"/>
      <c r="S206" s="146"/>
      <c r="T206" s="146"/>
      <c r="U206" s="146"/>
      <c r="V206" s="146"/>
      <c r="X206"/>
    </row>
    <row r="207" spans="2:24">
      <c r="B207" s="99"/>
      <c r="C207" s="104"/>
      <c r="G207"/>
      <c r="M207" s="146"/>
      <c r="N207" s="146"/>
      <c r="O207" s="146"/>
      <c r="P207" s="146"/>
      <c r="Q207" s="146"/>
      <c r="R207" s="146"/>
      <c r="S207" s="146"/>
      <c r="T207" s="146"/>
      <c r="U207" s="146"/>
      <c r="V207" s="146"/>
      <c r="X207"/>
    </row>
    <row r="208" spans="2:24">
      <c r="B208" s="99"/>
      <c r="C208" s="104"/>
      <c r="G208"/>
      <c r="M208" s="146"/>
      <c r="N208" s="146"/>
      <c r="O208" s="146"/>
      <c r="P208" s="146"/>
      <c r="Q208" s="146"/>
      <c r="R208" s="146"/>
      <c r="S208" s="146"/>
      <c r="T208" s="146"/>
      <c r="U208" s="146"/>
      <c r="V208" s="146"/>
      <c r="X208"/>
    </row>
    <row r="209" spans="2:24">
      <c r="B209" s="99"/>
      <c r="C209" s="104"/>
      <c r="G209"/>
      <c r="M209" s="146"/>
      <c r="N209" s="146"/>
      <c r="O209" s="146"/>
      <c r="P209" s="146"/>
      <c r="Q209" s="146"/>
      <c r="R209" s="146"/>
      <c r="S209" s="146"/>
      <c r="T209" s="146"/>
      <c r="U209" s="146"/>
      <c r="V209" s="146"/>
      <c r="X209"/>
    </row>
    <row r="210" spans="2:24">
      <c r="B210" s="99"/>
      <c r="C210" s="104"/>
      <c r="G210"/>
      <c r="M210" s="146"/>
      <c r="N210" s="146"/>
      <c r="O210" s="146"/>
      <c r="P210" s="146"/>
      <c r="Q210" s="146"/>
      <c r="R210" s="146"/>
      <c r="S210" s="146"/>
      <c r="T210" s="146"/>
      <c r="U210" s="146"/>
      <c r="V210" s="146"/>
      <c r="X210"/>
    </row>
    <row r="211" spans="2:24">
      <c r="B211" s="99"/>
      <c r="C211" s="104"/>
      <c r="G211"/>
      <c r="M211" s="146"/>
      <c r="N211" s="146"/>
      <c r="O211" s="146"/>
      <c r="P211" s="146"/>
      <c r="Q211" s="146"/>
      <c r="R211" s="146"/>
      <c r="S211" s="146"/>
      <c r="T211" s="146"/>
      <c r="U211" s="146"/>
      <c r="V211" s="146"/>
      <c r="X211"/>
    </row>
    <row r="212" spans="2:24">
      <c r="B212" s="99"/>
      <c r="C212" s="104"/>
      <c r="G212"/>
      <c r="M212" s="146"/>
      <c r="N212" s="146"/>
      <c r="O212" s="146"/>
      <c r="P212" s="146"/>
      <c r="Q212" s="146"/>
      <c r="R212" s="146"/>
      <c r="S212" s="146"/>
      <c r="T212" s="146"/>
      <c r="U212" s="146"/>
      <c r="V212" s="146"/>
      <c r="X212"/>
    </row>
    <row r="213" spans="2:24">
      <c r="B213" s="99"/>
      <c r="C213" s="104"/>
      <c r="M213" s="146"/>
      <c r="N213" s="146"/>
      <c r="O213" s="146"/>
      <c r="P213" s="146"/>
      <c r="Q213" s="146"/>
      <c r="R213" s="146"/>
      <c r="S213" s="146"/>
      <c r="T213" s="146"/>
      <c r="U213" s="146"/>
      <c r="V213" s="146"/>
      <c r="X213"/>
    </row>
    <row r="214" spans="2:24">
      <c r="B214" s="99"/>
      <c r="C214" s="104"/>
      <c r="M214" s="146"/>
      <c r="N214" s="146"/>
      <c r="O214" s="146"/>
      <c r="P214" s="146"/>
      <c r="Q214" s="146"/>
      <c r="R214" s="146"/>
      <c r="S214" s="146"/>
      <c r="T214" s="146"/>
      <c r="U214" s="146"/>
      <c r="V214" s="146"/>
      <c r="X214"/>
    </row>
    <row r="215" spans="2:24">
      <c r="B215" s="99"/>
      <c r="C215" s="104"/>
      <c r="M215" s="146"/>
      <c r="N215" s="146"/>
      <c r="O215" s="146"/>
      <c r="P215" s="146"/>
      <c r="Q215" s="146"/>
      <c r="R215" s="146"/>
      <c r="S215" s="146"/>
      <c r="T215" s="146"/>
      <c r="U215" s="146"/>
      <c r="V215" s="146"/>
      <c r="X215"/>
    </row>
    <row r="216" spans="2:24">
      <c r="B216" s="99"/>
      <c r="C216" s="104"/>
      <c r="M216" s="146"/>
      <c r="N216" s="146"/>
      <c r="O216" s="146"/>
      <c r="P216" s="146"/>
      <c r="Q216" s="146"/>
      <c r="R216" s="146"/>
      <c r="S216" s="146"/>
      <c r="T216" s="146"/>
      <c r="U216" s="146"/>
      <c r="V216" s="146"/>
      <c r="X216"/>
    </row>
    <row r="217" spans="2:24">
      <c r="B217" s="99"/>
      <c r="C217" s="104"/>
      <c r="M217" s="146"/>
      <c r="N217" s="146"/>
      <c r="O217" s="146"/>
      <c r="P217" s="146"/>
      <c r="Q217" s="146"/>
      <c r="R217" s="146"/>
      <c r="S217" s="146"/>
      <c r="T217" s="146"/>
      <c r="U217" s="146"/>
      <c r="V217" s="146"/>
      <c r="X217"/>
    </row>
    <row r="218" spans="2:24">
      <c r="B218" s="99"/>
      <c r="C218" s="104"/>
      <c r="M218" s="146"/>
      <c r="N218" s="146"/>
      <c r="O218" s="146"/>
      <c r="P218" s="146"/>
      <c r="Q218" s="146"/>
      <c r="R218" s="146"/>
      <c r="S218" s="146"/>
      <c r="T218" s="146"/>
      <c r="U218" s="146"/>
      <c r="V218" s="146"/>
      <c r="X218"/>
    </row>
    <row r="219" spans="2:24">
      <c r="B219" s="99"/>
      <c r="C219" s="104"/>
      <c r="M219" s="146"/>
      <c r="N219" s="146"/>
      <c r="O219" s="146"/>
      <c r="P219" s="146"/>
      <c r="Q219" s="146"/>
      <c r="R219" s="146"/>
      <c r="S219" s="146"/>
      <c r="T219" s="146"/>
      <c r="U219" s="146"/>
      <c r="V219" s="146"/>
      <c r="X219"/>
    </row>
    <row r="220" spans="2:24">
      <c r="B220" s="99"/>
      <c r="C220" s="104"/>
      <c r="M220" s="146"/>
      <c r="N220" s="146"/>
      <c r="O220" s="146"/>
      <c r="P220" s="146"/>
      <c r="Q220" s="146"/>
      <c r="R220" s="146"/>
      <c r="S220" s="146"/>
      <c r="T220" s="146"/>
      <c r="U220" s="146"/>
      <c r="V220" s="146"/>
      <c r="X220"/>
    </row>
    <row r="221" spans="2:24">
      <c r="B221" s="99"/>
      <c r="C221" s="104"/>
      <c r="M221" s="146"/>
      <c r="N221" s="146"/>
      <c r="O221" s="146"/>
      <c r="P221" s="146"/>
      <c r="Q221" s="146"/>
      <c r="R221" s="146"/>
      <c r="S221" s="146"/>
      <c r="T221" s="146"/>
      <c r="U221" s="146"/>
      <c r="V221" s="146"/>
      <c r="X221"/>
    </row>
    <row r="222" spans="2:24">
      <c r="B222" s="99"/>
      <c r="C222" s="104"/>
      <c r="M222" s="146"/>
      <c r="N222" s="146"/>
      <c r="O222" s="146"/>
      <c r="P222" s="146"/>
      <c r="Q222" s="146"/>
      <c r="R222" s="146"/>
      <c r="S222" s="146"/>
      <c r="T222" s="146"/>
      <c r="U222" s="146"/>
      <c r="V222" s="146"/>
      <c r="X222"/>
    </row>
    <row r="223" spans="2:24">
      <c r="B223" s="99"/>
      <c r="C223" s="104"/>
      <c r="M223" s="146"/>
      <c r="N223" s="146"/>
      <c r="O223" s="146"/>
      <c r="P223" s="146"/>
      <c r="Q223" s="146"/>
      <c r="R223" s="146"/>
      <c r="S223" s="146"/>
      <c r="T223" s="146"/>
      <c r="U223" s="146"/>
      <c r="V223" s="146"/>
    </row>
    <row r="224" spans="2:24">
      <c r="B224" s="99"/>
      <c r="C224" s="104"/>
      <c r="M224" s="146"/>
      <c r="N224" s="146"/>
      <c r="O224" s="146"/>
      <c r="P224" s="146"/>
      <c r="Q224" s="146"/>
      <c r="R224" s="146"/>
      <c r="S224" s="146"/>
      <c r="T224" s="146"/>
      <c r="U224" s="146"/>
      <c r="V224" s="146"/>
    </row>
    <row r="225" spans="2:22">
      <c r="B225" s="99"/>
      <c r="C225" s="104"/>
      <c r="M225" s="146"/>
      <c r="N225" s="146"/>
      <c r="O225" s="146"/>
      <c r="P225" s="146"/>
      <c r="Q225" s="146"/>
      <c r="R225" s="146"/>
      <c r="S225" s="146"/>
      <c r="T225" s="146"/>
      <c r="U225" s="146"/>
      <c r="V225" s="146"/>
    </row>
    <row r="226" spans="2:22">
      <c r="B226" s="99"/>
      <c r="C226" s="104"/>
      <c r="M226" s="146"/>
      <c r="N226" s="146"/>
      <c r="O226" s="146"/>
      <c r="P226" s="146"/>
      <c r="Q226" s="146"/>
      <c r="R226" s="146"/>
      <c r="S226" s="146"/>
      <c r="T226" s="146"/>
      <c r="U226" s="146"/>
      <c r="V226" s="146"/>
    </row>
    <row r="227" spans="2:22">
      <c r="B227" s="99"/>
      <c r="C227" s="104"/>
      <c r="M227" s="146"/>
      <c r="N227" s="146"/>
      <c r="O227" s="146"/>
      <c r="P227" s="146"/>
      <c r="Q227" s="146"/>
      <c r="R227" s="146"/>
      <c r="S227" s="146"/>
      <c r="T227" s="146"/>
      <c r="U227" s="146"/>
      <c r="V227" s="146"/>
    </row>
    <row r="228" spans="2:22">
      <c r="B228" s="99"/>
      <c r="C228" s="104"/>
      <c r="M228" s="146"/>
      <c r="N228" s="146"/>
      <c r="O228" s="146"/>
      <c r="P228" s="146"/>
      <c r="Q228" s="146"/>
      <c r="R228" s="146"/>
      <c r="S228" s="146"/>
      <c r="T228" s="146"/>
      <c r="U228" s="146"/>
      <c r="V228" s="146"/>
    </row>
    <row r="229" spans="2:22">
      <c r="B229" s="99"/>
      <c r="C229" s="104"/>
      <c r="M229" s="146"/>
      <c r="N229" s="146"/>
      <c r="O229" s="146"/>
      <c r="P229" s="146"/>
      <c r="Q229" s="146"/>
      <c r="R229" s="146"/>
      <c r="S229" s="146"/>
      <c r="T229" s="146"/>
      <c r="U229" s="146"/>
      <c r="V229" s="146"/>
    </row>
    <row r="230" spans="2:22">
      <c r="B230" s="99"/>
      <c r="C230" s="104"/>
      <c r="M230" s="146"/>
      <c r="N230" s="146"/>
      <c r="O230" s="146"/>
      <c r="P230" s="146"/>
      <c r="Q230" s="146"/>
      <c r="R230" s="146"/>
      <c r="S230" s="146"/>
      <c r="T230" s="146"/>
      <c r="U230" s="146"/>
      <c r="V230" s="146"/>
    </row>
    <row r="231" spans="2:22">
      <c r="B231" s="99"/>
      <c r="C231" s="104"/>
      <c r="M231" s="146"/>
      <c r="N231" s="146"/>
      <c r="O231" s="146"/>
      <c r="P231" s="146"/>
      <c r="Q231" s="146"/>
      <c r="R231" s="146"/>
      <c r="S231" s="146"/>
      <c r="T231" s="146"/>
      <c r="U231" s="146"/>
      <c r="V231" s="146"/>
    </row>
    <row r="232" spans="2:22">
      <c r="B232" s="99"/>
      <c r="C232" s="104"/>
      <c r="M232" s="146"/>
      <c r="N232" s="146"/>
      <c r="O232" s="146"/>
      <c r="P232" s="146"/>
      <c r="Q232" s="146"/>
      <c r="R232" s="146"/>
      <c r="S232" s="146"/>
      <c r="T232" s="146"/>
      <c r="U232" s="146"/>
      <c r="V232" s="146"/>
    </row>
    <row r="233" spans="2:22">
      <c r="B233" s="99"/>
      <c r="C233" s="104"/>
      <c r="M233" s="146"/>
      <c r="N233" s="146"/>
      <c r="O233" s="146"/>
      <c r="P233" s="146"/>
      <c r="Q233" s="146"/>
      <c r="R233" s="146"/>
      <c r="S233" s="146"/>
      <c r="T233" s="146"/>
      <c r="U233" s="146"/>
      <c r="V233" s="146"/>
    </row>
    <row r="234" spans="2:22">
      <c r="B234" s="99"/>
      <c r="C234" s="104"/>
      <c r="M234" s="146"/>
      <c r="N234" s="146"/>
      <c r="O234" s="146"/>
      <c r="P234" s="146"/>
      <c r="Q234" s="146"/>
      <c r="R234" s="146"/>
      <c r="S234" s="146"/>
      <c r="T234" s="146"/>
      <c r="U234" s="146"/>
      <c r="V234" s="146"/>
    </row>
    <row r="235" spans="2:22">
      <c r="B235" s="99"/>
      <c r="C235" s="104"/>
      <c r="M235" s="146"/>
      <c r="N235" s="146"/>
      <c r="O235" s="146"/>
      <c r="P235" s="146"/>
      <c r="Q235" s="146"/>
      <c r="R235" s="146"/>
      <c r="S235" s="146"/>
      <c r="T235" s="146"/>
      <c r="U235" s="146"/>
      <c r="V235" s="146"/>
    </row>
    <row r="236" spans="2:22">
      <c r="B236" s="99"/>
      <c r="C236" s="104"/>
      <c r="M236" s="146"/>
      <c r="N236" s="146"/>
      <c r="O236" s="146"/>
      <c r="P236" s="146"/>
      <c r="Q236" s="146"/>
      <c r="R236" s="146"/>
      <c r="S236" s="146"/>
      <c r="T236" s="146"/>
      <c r="U236" s="146"/>
      <c r="V236" s="146"/>
    </row>
    <row r="237" spans="2:22">
      <c r="B237" s="99"/>
      <c r="C237" s="104"/>
      <c r="M237" s="146"/>
      <c r="N237" s="146"/>
      <c r="O237" s="146"/>
      <c r="P237" s="146"/>
      <c r="Q237" s="146"/>
      <c r="R237" s="146"/>
      <c r="S237" s="146"/>
      <c r="T237" s="146"/>
      <c r="U237" s="146"/>
      <c r="V237" s="146"/>
    </row>
    <row r="238" spans="2:22">
      <c r="B238" s="99"/>
      <c r="C238" s="104"/>
      <c r="M238" s="146"/>
      <c r="N238" s="146"/>
      <c r="O238" s="146"/>
      <c r="P238" s="146"/>
      <c r="Q238" s="146"/>
      <c r="R238" s="146"/>
      <c r="S238" s="146"/>
      <c r="T238" s="146"/>
      <c r="U238" s="146"/>
      <c r="V238" s="146"/>
    </row>
    <row r="239" spans="2:22">
      <c r="B239" s="99"/>
      <c r="C239" s="104"/>
      <c r="M239" s="146"/>
      <c r="N239" s="146"/>
      <c r="O239" s="146"/>
      <c r="P239" s="146"/>
      <c r="Q239" s="146"/>
      <c r="R239" s="146"/>
      <c r="S239" s="146"/>
      <c r="T239" s="146"/>
      <c r="U239" s="146"/>
      <c r="V239" s="146"/>
    </row>
    <row r="240" spans="2:22">
      <c r="B240" s="99"/>
      <c r="C240" s="104"/>
      <c r="M240" s="146"/>
      <c r="N240" s="146"/>
      <c r="O240" s="146"/>
      <c r="P240" s="146"/>
      <c r="Q240" s="146"/>
      <c r="R240" s="146"/>
      <c r="S240" s="146"/>
      <c r="T240" s="146"/>
      <c r="U240" s="146"/>
      <c r="V240" s="146"/>
    </row>
    <row r="241" spans="2:22">
      <c r="B241" s="99"/>
      <c r="C241" s="104"/>
      <c r="M241" s="146"/>
      <c r="N241" s="146"/>
      <c r="O241" s="146"/>
      <c r="P241" s="146"/>
      <c r="Q241" s="146"/>
      <c r="R241" s="146"/>
      <c r="S241" s="146"/>
      <c r="T241" s="146"/>
      <c r="U241" s="146"/>
      <c r="V241" s="146"/>
    </row>
    <row r="242" spans="2:22">
      <c r="B242" s="99"/>
      <c r="C242" s="104"/>
      <c r="M242" s="146"/>
      <c r="N242" s="146"/>
      <c r="O242" s="146"/>
      <c r="P242" s="146"/>
      <c r="Q242" s="146"/>
      <c r="R242" s="146"/>
      <c r="S242" s="146"/>
      <c r="T242" s="146"/>
      <c r="U242" s="146"/>
      <c r="V242" s="146"/>
    </row>
    <row r="243" spans="2:22">
      <c r="B243" s="99"/>
      <c r="C243" s="104"/>
      <c r="M243" s="146"/>
      <c r="N243" s="146"/>
      <c r="O243" s="146"/>
      <c r="P243" s="146"/>
      <c r="Q243" s="146"/>
      <c r="R243" s="146"/>
      <c r="S243" s="146"/>
      <c r="T243" s="146"/>
      <c r="U243" s="146"/>
      <c r="V243" s="146"/>
    </row>
    <row r="244" spans="2:22">
      <c r="B244" s="99"/>
      <c r="C244" s="104"/>
      <c r="M244" s="146"/>
      <c r="N244" s="146"/>
      <c r="O244" s="146"/>
      <c r="P244" s="146"/>
      <c r="Q244" s="146"/>
      <c r="R244" s="146"/>
      <c r="S244" s="146"/>
      <c r="T244" s="146"/>
      <c r="U244" s="146"/>
      <c r="V244" s="146"/>
    </row>
    <row r="245" spans="2:22">
      <c r="B245" s="99"/>
      <c r="C245" s="104"/>
      <c r="M245" s="146"/>
      <c r="N245" s="146"/>
      <c r="O245" s="146"/>
      <c r="P245" s="146"/>
      <c r="Q245" s="146"/>
      <c r="R245" s="146"/>
      <c r="S245" s="146"/>
      <c r="T245" s="146"/>
      <c r="U245" s="146"/>
      <c r="V245" s="146"/>
    </row>
    <row r="246" spans="2:22">
      <c r="B246" s="99"/>
      <c r="C246" s="104"/>
      <c r="M246" s="146"/>
      <c r="N246" s="146"/>
      <c r="O246" s="146"/>
      <c r="P246" s="146"/>
      <c r="Q246" s="146"/>
      <c r="R246" s="146"/>
      <c r="S246" s="146"/>
      <c r="T246" s="146"/>
      <c r="U246" s="146"/>
      <c r="V246" s="146"/>
    </row>
    <row r="247" spans="2:22">
      <c r="B247" s="99"/>
      <c r="C247" s="104"/>
      <c r="M247" s="146"/>
      <c r="N247" s="146"/>
      <c r="O247" s="146"/>
      <c r="P247" s="146"/>
      <c r="Q247" s="146"/>
      <c r="R247" s="146"/>
      <c r="S247" s="146"/>
      <c r="T247" s="146"/>
      <c r="U247" s="146"/>
      <c r="V247" s="146"/>
    </row>
    <row r="248" spans="2:22">
      <c r="B248" s="99"/>
      <c r="C248" s="104"/>
      <c r="M248" s="146"/>
      <c r="N248" s="146"/>
      <c r="O248" s="146"/>
      <c r="P248" s="146"/>
      <c r="Q248" s="146"/>
      <c r="R248" s="146"/>
      <c r="S248" s="146"/>
      <c r="T248" s="146"/>
      <c r="U248" s="146"/>
      <c r="V248" s="146"/>
    </row>
    <row r="249" spans="2:22">
      <c r="B249" s="99"/>
      <c r="C249" s="104"/>
      <c r="M249" s="146"/>
      <c r="N249" s="146"/>
      <c r="O249" s="146"/>
      <c r="P249" s="146"/>
      <c r="Q249" s="146"/>
      <c r="R249" s="146"/>
      <c r="S249" s="146"/>
      <c r="T249" s="146"/>
      <c r="U249" s="146"/>
      <c r="V249" s="146"/>
    </row>
    <row r="250" spans="2:22">
      <c r="B250" s="99"/>
      <c r="C250" s="104"/>
      <c r="M250" s="146"/>
      <c r="N250" s="146"/>
      <c r="O250" s="146"/>
      <c r="P250" s="146"/>
      <c r="Q250" s="146"/>
      <c r="R250" s="146"/>
      <c r="S250" s="146"/>
      <c r="T250" s="146"/>
      <c r="U250" s="146"/>
      <c r="V250" s="146"/>
    </row>
    <row r="251" spans="2:22">
      <c r="B251" s="99"/>
      <c r="C251" s="104"/>
      <c r="M251" s="146"/>
      <c r="N251" s="146"/>
      <c r="O251" s="146"/>
      <c r="P251" s="146"/>
      <c r="Q251" s="146"/>
      <c r="R251" s="146"/>
      <c r="S251" s="146"/>
      <c r="T251" s="146"/>
      <c r="U251" s="146"/>
      <c r="V251" s="146"/>
    </row>
    <row r="252" spans="2:22">
      <c r="B252" s="99"/>
      <c r="C252" s="104"/>
      <c r="M252" s="146"/>
      <c r="N252" s="146"/>
      <c r="O252" s="146"/>
      <c r="P252" s="146"/>
      <c r="Q252" s="146"/>
      <c r="R252" s="146"/>
      <c r="S252" s="146"/>
      <c r="T252" s="146"/>
      <c r="U252" s="146"/>
      <c r="V252" s="146"/>
    </row>
    <row r="253" spans="2:22">
      <c r="B253" s="99"/>
      <c r="C253" s="104"/>
      <c r="M253" s="146"/>
      <c r="N253" s="146"/>
      <c r="O253" s="146"/>
      <c r="P253" s="146"/>
      <c r="Q253" s="146"/>
      <c r="R253" s="146"/>
      <c r="S253" s="146"/>
      <c r="T253" s="146"/>
      <c r="U253" s="146"/>
      <c r="V253" s="146"/>
    </row>
    <row r="254" spans="2:22">
      <c r="B254" s="99"/>
      <c r="C254" s="104"/>
      <c r="M254" s="146"/>
      <c r="N254" s="146"/>
      <c r="O254" s="146"/>
      <c r="P254" s="146"/>
      <c r="Q254" s="146"/>
      <c r="R254" s="146"/>
      <c r="S254" s="146"/>
      <c r="T254" s="146"/>
      <c r="U254" s="146"/>
      <c r="V254" s="146"/>
    </row>
    <row r="255" spans="2:22">
      <c r="B255" s="99"/>
      <c r="C255" s="104"/>
      <c r="M255" s="146"/>
      <c r="N255" s="146"/>
      <c r="O255" s="146"/>
      <c r="P255" s="146"/>
      <c r="Q255" s="146"/>
      <c r="R255" s="146"/>
      <c r="S255" s="146"/>
      <c r="T255" s="146"/>
      <c r="U255" s="146"/>
      <c r="V255" s="146"/>
    </row>
    <row r="256" spans="2:22">
      <c r="B256" s="99"/>
      <c r="C256" s="104"/>
      <c r="M256" s="146"/>
      <c r="N256" s="146"/>
      <c r="O256" s="146"/>
      <c r="P256" s="146"/>
      <c r="Q256" s="146"/>
      <c r="R256" s="146"/>
      <c r="S256" s="146"/>
      <c r="T256" s="146"/>
      <c r="U256" s="146"/>
      <c r="V256" s="146"/>
    </row>
    <row r="257" spans="2:22">
      <c r="B257" s="99"/>
      <c r="C257" s="104"/>
      <c r="M257" s="146"/>
      <c r="N257" s="146"/>
      <c r="O257" s="146"/>
      <c r="P257" s="146"/>
      <c r="Q257" s="146"/>
      <c r="R257" s="146"/>
      <c r="S257" s="146"/>
      <c r="T257" s="146"/>
      <c r="U257" s="146"/>
      <c r="V257" s="146"/>
    </row>
    <row r="258" spans="2:22">
      <c r="B258" s="99"/>
      <c r="C258" s="104"/>
      <c r="M258" s="146"/>
      <c r="N258" s="146"/>
      <c r="O258" s="146"/>
      <c r="P258" s="146"/>
      <c r="Q258" s="146"/>
      <c r="R258" s="146"/>
      <c r="S258" s="146"/>
      <c r="T258" s="146"/>
      <c r="U258" s="146"/>
      <c r="V258" s="146"/>
    </row>
    <row r="259" spans="2:22">
      <c r="B259" s="99"/>
      <c r="C259" s="104"/>
      <c r="M259" s="146"/>
      <c r="N259" s="146"/>
      <c r="O259" s="146"/>
      <c r="P259" s="146"/>
      <c r="Q259" s="146"/>
      <c r="R259" s="146"/>
      <c r="S259" s="146"/>
      <c r="T259" s="146"/>
      <c r="U259" s="146"/>
      <c r="V259" s="146"/>
    </row>
    <row r="260" spans="2:22">
      <c r="B260" s="99"/>
      <c r="C260" s="104"/>
      <c r="M260" s="146"/>
      <c r="N260" s="146"/>
      <c r="O260" s="146"/>
      <c r="P260" s="146"/>
      <c r="Q260" s="146"/>
      <c r="R260" s="146"/>
      <c r="S260" s="146"/>
      <c r="T260" s="146"/>
      <c r="U260" s="146"/>
      <c r="V260" s="146"/>
    </row>
    <row r="261" spans="2:22">
      <c r="B261" s="99"/>
      <c r="C261" s="104"/>
      <c r="M261" s="146"/>
      <c r="N261" s="146"/>
      <c r="O261" s="146"/>
      <c r="P261" s="146"/>
      <c r="Q261" s="146"/>
      <c r="R261" s="146"/>
      <c r="S261" s="146"/>
      <c r="T261" s="146"/>
      <c r="U261" s="146"/>
      <c r="V261" s="146"/>
    </row>
    <row r="262" spans="2:22">
      <c r="B262" s="99"/>
      <c r="C262" s="104"/>
      <c r="M262" s="146"/>
      <c r="N262" s="146"/>
      <c r="O262" s="146"/>
      <c r="P262" s="146"/>
      <c r="Q262" s="146"/>
      <c r="R262" s="146"/>
      <c r="S262" s="146"/>
      <c r="T262" s="146"/>
      <c r="U262" s="146"/>
      <c r="V262" s="146"/>
    </row>
    <row r="263" spans="2:22">
      <c r="B263" s="99"/>
      <c r="C263" s="104"/>
      <c r="M263" s="146"/>
      <c r="N263" s="146"/>
      <c r="O263" s="146"/>
      <c r="P263" s="146"/>
      <c r="Q263" s="146"/>
      <c r="R263" s="146"/>
      <c r="S263" s="146"/>
      <c r="T263" s="146"/>
      <c r="U263" s="146"/>
      <c r="V263" s="146"/>
    </row>
    <row r="264" spans="2:22">
      <c r="B264" s="99"/>
      <c r="C264" s="104"/>
      <c r="M264" s="146"/>
      <c r="N264" s="146"/>
      <c r="O264" s="146"/>
      <c r="P264" s="146"/>
      <c r="Q264" s="146"/>
      <c r="R264" s="146"/>
      <c r="S264" s="146"/>
      <c r="T264" s="146"/>
      <c r="U264" s="146"/>
      <c r="V264" s="146"/>
    </row>
    <row r="265" spans="2:22">
      <c r="B265" s="99"/>
      <c r="C265" s="104"/>
      <c r="M265" s="146"/>
      <c r="N265" s="146"/>
      <c r="O265" s="146"/>
      <c r="P265" s="146"/>
      <c r="Q265" s="146"/>
      <c r="R265" s="146"/>
      <c r="S265" s="146"/>
      <c r="T265" s="146"/>
      <c r="U265" s="146"/>
      <c r="V265" s="146"/>
    </row>
    <row r="266" spans="2:22">
      <c r="B266" s="99"/>
      <c r="C266" s="104"/>
      <c r="M266" s="146"/>
      <c r="N266" s="146"/>
      <c r="O266" s="146"/>
      <c r="P266" s="146"/>
      <c r="Q266" s="146"/>
      <c r="R266" s="146"/>
      <c r="S266" s="146"/>
      <c r="T266" s="146"/>
      <c r="U266" s="146"/>
      <c r="V266" s="146"/>
    </row>
    <row r="267" spans="2:22">
      <c r="B267" s="99"/>
      <c r="C267" s="104"/>
      <c r="M267" s="146"/>
      <c r="N267" s="146"/>
      <c r="O267" s="146"/>
      <c r="P267" s="146"/>
      <c r="Q267" s="146"/>
      <c r="R267" s="146"/>
      <c r="S267" s="146"/>
      <c r="T267" s="146"/>
      <c r="U267" s="146"/>
      <c r="V267" s="146"/>
    </row>
    <row r="268" spans="2:22">
      <c r="B268" s="99"/>
      <c r="C268" s="104"/>
      <c r="M268" s="146"/>
      <c r="N268" s="146"/>
      <c r="O268" s="146"/>
      <c r="P268" s="146"/>
      <c r="Q268" s="146"/>
      <c r="R268" s="146"/>
      <c r="S268" s="146"/>
      <c r="T268" s="146"/>
      <c r="U268" s="146"/>
      <c r="V268" s="146"/>
    </row>
    <row r="269" spans="2:22">
      <c r="B269" s="99"/>
      <c r="C269" s="104"/>
      <c r="M269" s="146"/>
      <c r="N269" s="146"/>
      <c r="O269" s="146"/>
      <c r="P269" s="146"/>
      <c r="Q269" s="146"/>
      <c r="R269" s="146"/>
      <c r="S269" s="146"/>
      <c r="T269" s="146"/>
      <c r="U269" s="146"/>
      <c r="V269" s="146"/>
    </row>
    <row r="270" spans="2:22">
      <c r="B270" s="99"/>
      <c r="C270" s="104"/>
      <c r="M270" s="146"/>
      <c r="N270" s="146"/>
      <c r="O270" s="146"/>
      <c r="P270" s="146"/>
      <c r="Q270" s="146"/>
      <c r="R270" s="146"/>
      <c r="S270" s="146"/>
      <c r="T270" s="146"/>
      <c r="U270" s="146"/>
      <c r="V270" s="146"/>
    </row>
    <row r="271" spans="2:22">
      <c r="B271" s="99"/>
      <c r="C271" s="104"/>
      <c r="M271" s="146"/>
      <c r="N271" s="146"/>
      <c r="O271" s="146"/>
      <c r="P271" s="146"/>
      <c r="Q271" s="146"/>
      <c r="R271" s="146"/>
      <c r="S271" s="146"/>
      <c r="T271" s="146"/>
      <c r="U271" s="146"/>
      <c r="V271" s="146"/>
    </row>
    <row r="272" spans="2:22">
      <c r="B272" s="99"/>
      <c r="C272" s="104"/>
      <c r="M272" s="146"/>
      <c r="N272" s="146"/>
      <c r="O272" s="146"/>
      <c r="P272" s="146"/>
      <c r="Q272" s="146"/>
      <c r="R272" s="146"/>
      <c r="S272" s="146"/>
      <c r="T272" s="146"/>
      <c r="U272" s="146"/>
      <c r="V272" s="146"/>
    </row>
    <row r="273" spans="2:22">
      <c r="B273" s="99"/>
      <c r="C273" s="104"/>
      <c r="M273" s="146"/>
      <c r="N273" s="146"/>
      <c r="O273" s="146"/>
      <c r="P273" s="146"/>
      <c r="Q273" s="146"/>
      <c r="R273" s="146"/>
      <c r="S273" s="146"/>
      <c r="T273" s="146"/>
      <c r="U273" s="146"/>
      <c r="V273" s="146"/>
    </row>
    <row r="274" spans="2:22">
      <c r="B274" s="99"/>
      <c r="C274" s="104"/>
      <c r="M274" s="146"/>
      <c r="N274" s="146"/>
      <c r="O274" s="146"/>
      <c r="P274" s="146"/>
      <c r="Q274" s="146"/>
      <c r="R274" s="146"/>
      <c r="S274" s="146"/>
      <c r="T274" s="146"/>
      <c r="U274" s="146"/>
      <c r="V274" s="146"/>
    </row>
    <row r="275" spans="2:22">
      <c r="B275" s="99"/>
      <c r="C275" s="104"/>
      <c r="M275" s="146"/>
      <c r="N275" s="146"/>
      <c r="O275" s="146"/>
      <c r="P275" s="146"/>
      <c r="Q275" s="146"/>
      <c r="R275" s="146"/>
      <c r="S275" s="146"/>
      <c r="T275" s="146"/>
      <c r="U275" s="146"/>
      <c r="V275" s="146"/>
    </row>
    <row r="276" spans="2:22">
      <c r="B276" s="99"/>
      <c r="C276" s="104"/>
      <c r="M276" s="146"/>
      <c r="N276" s="146"/>
      <c r="O276" s="146"/>
      <c r="P276" s="146"/>
      <c r="Q276" s="146"/>
      <c r="R276" s="146"/>
      <c r="S276" s="146"/>
      <c r="T276" s="146"/>
      <c r="U276" s="146"/>
      <c r="V276" s="146"/>
    </row>
    <row r="277" spans="2:22">
      <c r="B277" s="99"/>
      <c r="C277" s="104"/>
      <c r="M277" s="146"/>
      <c r="N277" s="146"/>
      <c r="O277" s="146"/>
      <c r="P277" s="146"/>
      <c r="Q277" s="146"/>
      <c r="R277" s="146"/>
      <c r="S277" s="146"/>
      <c r="T277" s="146"/>
      <c r="U277" s="146"/>
      <c r="V277" s="146"/>
    </row>
    <row r="278" spans="2:22">
      <c r="B278" s="99"/>
      <c r="C278" s="104"/>
      <c r="M278" s="146"/>
      <c r="N278" s="146"/>
      <c r="O278" s="146"/>
      <c r="P278" s="146"/>
      <c r="Q278" s="146"/>
      <c r="R278" s="146"/>
      <c r="S278" s="146"/>
      <c r="T278" s="146"/>
      <c r="U278" s="146"/>
      <c r="V278" s="146"/>
    </row>
    <row r="279" spans="2:22">
      <c r="B279" s="99"/>
      <c r="C279" s="104"/>
      <c r="M279" s="146"/>
      <c r="N279" s="146"/>
      <c r="O279" s="146"/>
      <c r="P279" s="146"/>
      <c r="Q279" s="146"/>
      <c r="R279" s="146"/>
      <c r="S279" s="146"/>
      <c r="T279" s="146"/>
      <c r="U279" s="146"/>
      <c r="V279" s="146"/>
    </row>
    <row r="280" spans="2:22">
      <c r="B280" s="99"/>
      <c r="C280" s="104"/>
      <c r="M280" s="146"/>
      <c r="N280" s="146"/>
      <c r="O280" s="146"/>
      <c r="P280" s="146"/>
      <c r="Q280" s="146"/>
      <c r="R280" s="146"/>
      <c r="S280" s="146"/>
      <c r="T280" s="146"/>
      <c r="U280" s="146"/>
      <c r="V280" s="146"/>
    </row>
    <row r="281" spans="2:22">
      <c r="B281" s="99"/>
      <c r="C281" s="104"/>
      <c r="M281" s="146"/>
      <c r="N281" s="146"/>
      <c r="O281" s="146"/>
      <c r="P281" s="146"/>
      <c r="Q281" s="146"/>
      <c r="R281" s="146"/>
      <c r="S281" s="146"/>
      <c r="T281" s="146"/>
      <c r="U281" s="146"/>
      <c r="V281" s="146"/>
    </row>
    <row r="282" spans="2:22">
      <c r="B282" s="99"/>
      <c r="C282" s="104"/>
      <c r="M282" s="146"/>
      <c r="N282" s="146"/>
      <c r="O282" s="146"/>
      <c r="P282" s="146"/>
      <c r="Q282" s="146"/>
      <c r="R282" s="146"/>
      <c r="S282" s="146"/>
      <c r="T282" s="146"/>
      <c r="U282" s="146"/>
      <c r="V282" s="146"/>
    </row>
    <row r="283" spans="2:22">
      <c r="B283" s="99"/>
      <c r="C283" s="104"/>
      <c r="M283" s="146"/>
      <c r="N283" s="146"/>
      <c r="O283" s="146"/>
      <c r="P283" s="146"/>
      <c r="Q283" s="146"/>
      <c r="R283" s="146"/>
      <c r="S283" s="146"/>
      <c r="T283" s="146"/>
      <c r="U283" s="146"/>
      <c r="V283" s="146"/>
    </row>
    <row r="284" spans="2:22">
      <c r="B284" s="99"/>
      <c r="C284" s="104"/>
      <c r="M284" s="146"/>
      <c r="N284" s="146"/>
      <c r="O284" s="146"/>
      <c r="P284" s="146"/>
      <c r="Q284" s="146"/>
      <c r="R284" s="146"/>
      <c r="S284" s="146"/>
      <c r="T284" s="146"/>
      <c r="U284" s="146"/>
      <c r="V284" s="146"/>
    </row>
    <row r="285" spans="2:22">
      <c r="B285" s="99"/>
      <c r="C285" s="104"/>
      <c r="M285" s="146"/>
      <c r="N285" s="146"/>
      <c r="O285" s="146"/>
      <c r="P285" s="146"/>
      <c r="Q285" s="146"/>
      <c r="R285" s="146"/>
      <c r="S285" s="146"/>
      <c r="T285" s="146"/>
      <c r="U285" s="146"/>
      <c r="V285" s="146"/>
    </row>
    <row r="286" spans="2:22">
      <c r="B286" s="99"/>
      <c r="C286" s="104"/>
      <c r="M286" s="146"/>
      <c r="N286" s="146"/>
      <c r="O286" s="146"/>
      <c r="P286" s="146"/>
      <c r="Q286" s="146"/>
      <c r="R286" s="146"/>
      <c r="S286" s="146"/>
      <c r="T286" s="146"/>
      <c r="U286" s="146"/>
      <c r="V286" s="146"/>
    </row>
    <row r="287" spans="2:22">
      <c r="B287" s="99"/>
      <c r="C287" s="104"/>
      <c r="M287" s="146"/>
      <c r="N287" s="146"/>
      <c r="O287" s="146"/>
      <c r="P287" s="146"/>
      <c r="Q287" s="146"/>
      <c r="R287" s="146"/>
      <c r="S287" s="146"/>
      <c r="T287" s="146"/>
      <c r="U287" s="146"/>
      <c r="V287" s="146"/>
    </row>
    <row r="288" spans="2:22">
      <c r="B288" s="99"/>
      <c r="C288" s="104"/>
      <c r="M288" s="146"/>
      <c r="N288" s="146"/>
      <c r="O288" s="146"/>
      <c r="P288" s="146"/>
      <c r="Q288" s="146"/>
      <c r="R288" s="146"/>
      <c r="S288" s="146"/>
      <c r="T288" s="146"/>
      <c r="U288" s="146"/>
      <c r="V288" s="146"/>
    </row>
    <row r="289" spans="2:22">
      <c r="B289" s="99"/>
      <c r="C289" s="104"/>
      <c r="M289" s="146"/>
      <c r="N289" s="146"/>
      <c r="O289" s="146"/>
      <c r="P289" s="146"/>
      <c r="Q289" s="146"/>
      <c r="R289" s="146"/>
      <c r="S289" s="146"/>
      <c r="T289" s="146"/>
      <c r="U289" s="146"/>
      <c r="V289" s="146"/>
    </row>
    <row r="290" spans="2:22">
      <c r="B290" s="99"/>
      <c r="C290" s="104"/>
      <c r="M290" s="146"/>
      <c r="N290" s="146"/>
      <c r="O290" s="146"/>
      <c r="P290" s="146"/>
      <c r="Q290" s="146"/>
      <c r="R290" s="146"/>
      <c r="S290" s="146"/>
      <c r="T290" s="146"/>
      <c r="U290" s="146"/>
      <c r="V290" s="146"/>
    </row>
    <row r="291" spans="2:22">
      <c r="B291" s="99"/>
      <c r="C291" s="104"/>
      <c r="M291" s="146"/>
      <c r="N291" s="146"/>
      <c r="O291" s="146"/>
      <c r="P291" s="146"/>
      <c r="Q291" s="146"/>
      <c r="R291" s="146"/>
      <c r="S291" s="146"/>
      <c r="T291" s="146"/>
      <c r="U291" s="146"/>
      <c r="V291" s="146"/>
    </row>
    <row r="292" spans="2:22">
      <c r="B292" s="99"/>
      <c r="C292" s="104"/>
      <c r="M292" s="146"/>
      <c r="N292" s="146"/>
      <c r="O292" s="146"/>
      <c r="P292" s="146"/>
      <c r="Q292" s="146"/>
      <c r="R292" s="146"/>
      <c r="S292" s="146"/>
      <c r="T292" s="146"/>
      <c r="U292" s="146"/>
      <c r="V292" s="146"/>
    </row>
    <row r="293" spans="2:22">
      <c r="B293" s="99"/>
      <c r="C293" s="104"/>
      <c r="M293" s="146"/>
      <c r="N293" s="146"/>
      <c r="O293" s="146"/>
      <c r="P293" s="146"/>
      <c r="Q293" s="146"/>
      <c r="R293" s="146"/>
      <c r="S293" s="146"/>
      <c r="T293" s="146"/>
      <c r="U293" s="146"/>
      <c r="V293" s="146"/>
    </row>
    <row r="294" spans="2:22">
      <c r="B294" s="99"/>
      <c r="C294" s="104"/>
      <c r="M294" s="146"/>
      <c r="N294" s="146"/>
      <c r="O294" s="146"/>
      <c r="P294" s="146"/>
      <c r="Q294" s="146"/>
      <c r="R294" s="146"/>
      <c r="S294" s="146"/>
      <c r="T294" s="146"/>
      <c r="U294" s="146"/>
      <c r="V294" s="146"/>
    </row>
    <row r="295" spans="2:22">
      <c r="B295" s="99"/>
      <c r="C295" s="104"/>
      <c r="M295" s="146"/>
      <c r="N295" s="146"/>
      <c r="O295" s="146"/>
      <c r="P295" s="146"/>
      <c r="Q295" s="146"/>
      <c r="R295" s="146"/>
      <c r="S295" s="146"/>
      <c r="T295" s="146"/>
      <c r="U295" s="146"/>
      <c r="V295" s="146"/>
    </row>
    <row r="296" spans="2:22">
      <c r="B296" s="99"/>
      <c r="C296" s="104"/>
      <c r="M296" s="146"/>
      <c r="N296" s="146"/>
      <c r="O296" s="146"/>
      <c r="P296" s="146"/>
      <c r="Q296" s="146"/>
      <c r="R296" s="146"/>
      <c r="S296" s="146"/>
      <c r="T296" s="146"/>
      <c r="U296" s="146"/>
      <c r="V296" s="146"/>
    </row>
    <row r="297" spans="2:22">
      <c r="B297" s="99"/>
      <c r="C297" s="104"/>
      <c r="M297" s="146"/>
      <c r="N297" s="146"/>
      <c r="O297" s="146"/>
      <c r="P297" s="146"/>
      <c r="Q297" s="146"/>
      <c r="R297" s="146"/>
      <c r="S297" s="146"/>
      <c r="T297" s="146"/>
      <c r="U297" s="146"/>
      <c r="V297" s="146"/>
    </row>
    <row r="298" spans="2:22">
      <c r="B298" s="99"/>
      <c r="C298" s="104"/>
      <c r="M298" s="146"/>
      <c r="N298" s="146"/>
      <c r="O298" s="146"/>
      <c r="P298" s="146"/>
      <c r="Q298" s="146"/>
      <c r="R298" s="146"/>
      <c r="S298" s="146"/>
      <c r="T298" s="146"/>
      <c r="U298" s="146"/>
      <c r="V298" s="146"/>
    </row>
    <row r="299" spans="2:22">
      <c r="B299" s="99"/>
      <c r="C299" s="104"/>
      <c r="M299" s="146"/>
      <c r="N299" s="146"/>
      <c r="O299" s="146"/>
      <c r="P299" s="146"/>
      <c r="Q299" s="146"/>
      <c r="R299" s="146"/>
      <c r="S299" s="146"/>
      <c r="T299" s="146"/>
      <c r="U299" s="146"/>
      <c r="V299" s="146"/>
    </row>
    <row r="300" spans="2:22">
      <c r="B300" s="99"/>
      <c r="C300" s="104"/>
      <c r="M300" s="146"/>
      <c r="N300" s="146"/>
      <c r="O300" s="146"/>
      <c r="P300" s="146"/>
      <c r="Q300" s="146"/>
      <c r="R300" s="146"/>
      <c r="S300" s="146"/>
      <c r="T300" s="146"/>
      <c r="U300" s="146"/>
      <c r="V300" s="146"/>
    </row>
    <row r="301" spans="2:22">
      <c r="B301" s="99"/>
      <c r="C301" s="104"/>
      <c r="M301" s="146"/>
      <c r="N301" s="146"/>
      <c r="O301" s="146"/>
      <c r="P301" s="146"/>
      <c r="Q301" s="146"/>
      <c r="R301" s="146"/>
      <c r="S301" s="146"/>
      <c r="T301" s="146"/>
      <c r="U301" s="146"/>
      <c r="V301" s="146"/>
    </row>
    <row r="302" spans="2:22">
      <c r="B302" s="99"/>
      <c r="C302" s="104"/>
      <c r="M302" s="146"/>
      <c r="N302" s="146"/>
      <c r="O302" s="146"/>
      <c r="P302" s="146"/>
      <c r="Q302" s="146"/>
      <c r="R302" s="146"/>
      <c r="S302" s="146"/>
      <c r="T302" s="146"/>
      <c r="U302" s="146"/>
      <c r="V302" s="146"/>
    </row>
    <row r="303" spans="2:22">
      <c r="B303" s="99"/>
      <c r="C303" s="104"/>
      <c r="M303" s="146"/>
      <c r="N303" s="146"/>
      <c r="O303" s="146"/>
      <c r="P303" s="146"/>
      <c r="Q303" s="146"/>
      <c r="R303" s="146"/>
      <c r="S303" s="146"/>
      <c r="T303" s="146"/>
      <c r="U303" s="146"/>
      <c r="V303" s="146"/>
    </row>
    <row r="304" spans="2:22">
      <c r="B304" s="99"/>
      <c r="C304" s="104"/>
      <c r="M304" s="146"/>
      <c r="N304" s="146"/>
      <c r="O304" s="146"/>
      <c r="P304" s="146"/>
      <c r="Q304" s="146"/>
      <c r="R304" s="146"/>
      <c r="S304" s="146"/>
      <c r="T304" s="146"/>
      <c r="U304" s="146"/>
      <c r="V304" s="146"/>
    </row>
    <row r="305" spans="2:22">
      <c r="B305" s="99"/>
      <c r="C305" s="104"/>
      <c r="M305" s="146"/>
      <c r="N305" s="146"/>
      <c r="O305" s="146"/>
      <c r="P305" s="146"/>
      <c r="Q305" s="146"/>
      <c r="R305" s="146"/>
      <c r="S305" s="146"/>
      <c r="T305" s="146"/>
      <c r="U305" s="146"/>
      <c r="V305" s="146"/>
    </row>
    <row r="306" spans="2:22">
      <c r="B306" s="99"/>
      <c r="C306" s="104"/>
      <c r="M306" s="146"/>
      <c r="N306" s="146"/>
      <c r="O306" s="146"/>
      <c r="P306" s="146"/>
      <c r="Q306" s="146"/>
      <c r="R306" s="146"/>
      <c r="S306" s="146"/>
      <c r="T306" s="146"/>
      <c r="U306" s="146"/>
      <c r="V306" s="146"/>
    </row>
    <row r="307" spans="2:22">
      <c r="B307" s="99"/>
      <c r="C307" s="104"/>
      <c r="M307" s="146"/>
      <c r="N307" s="146"/>
      <c r="O307" s="146"/>
      <c r="P307" s="146"/>
      <c r="Q307" s="146"/>
      <c r="R307" s="146"/>
      <c r="S307" s="146"/>
      <c r="T307" s="146"/>
      <c r="U307" s="146"/>
      <c r="V307" s="146"/>
    </row>
    <row r="308" spans="2:22">
      <c r="B308" s="99"/>
      <c r="C308" s="104"/>
      <c r="M308" s="146"/>
      <c r="N308" s="146"/>
      <c r="O308" s="146"/>
      <c r="P308" s="146"/>
      <c r="Q308" s="146"/>
      <c r="R308" s="146"/>
      <c r="S308" s="146"/>
      <c r="T308" s="146"/>
      <c r="U308" s="146"/>
      <c r="V308" s="146"/>
    </row>
    <row r="309" spans="2:22">
      <c r="B309" s="99"/>
      <c r="C309" s="104"/>
      <c r="M309" s="146"/>
      <c r="N309" s="146"/>
      <c r="O309" s="146"/>
      <c r="P309" s="146"/>
      <c r="Q309" s="146"/>
      <c r="R309" s="146"/>
      <c r="S309" s="146"/>
      <c r="T309" s="146"/>
      <c r="U309" s="146"/>
      <c r="V309" s="146"/>
    </row>
    <row r="310" spans="2:22">
      <c r="B310" s="99"/>
      <c r="C310" s="104"/>
      <c r="M310" s="146"/>
      <c r="N310" s="146"/>
      <c r="O310" s="146"/>
      <c r="P310" s="146"/>
      <c r="Q310" s="146"/>
      <c r="R310" s="146"/>
      <c r="S310" s="146"/>
      <c r="T310" s="146"/>
      <c r="U310" s="146"/>
      <c r="V310" s="146"/>
    </row>
    <row r="311" spans="2:22">
      <c r="B311" s="99"/>
      <c r="C311" s="104"/>
      <c r="M311" s="146"/>
      <c r="N311" s="146"/>
      <c r="O311" s="146"/>
      <c r="P311" s="146"/>
      <c r="Q311" s="146"/>
      <c r="R311" s="146"/>
      <c r="S311" s="146"/>
      <c r="T311" s="146"/>
      <c r="U311" s="146"/>
      <c r="V311" s="146"/>
    </row>
    <row r="312" spans="2:22">
      <c r="B312" s="99"/>
      <c r="C312" s="104"/>
      <c r="M312" s="146"/>
      <c r="N312" s="146"/>
      <c r="O312" s="146"/>
      <c r="P312" s="146"/>
      <c r="Q312" s="146"/>
      <c r="R312" s="146"/>
      <c r="S312" s="146"/>
      <c r="T312" s="146"/>
      <c r="U312" s="146"/>
      <c r="V312" s="146"/>
    </row>
    <row r="313" spans="2:22">
      <c r="B313" s="99"/>
      <c r="C313" s="104"/>
      <c r="M313" s="146"/>
      <c r="N313" s="146"/>
      <c r="O313" s="146"/>
      <c r="P313" s="146"/>
      <c r="Q313" s="146"/>
      <c r="R313" s="146"/>
      <c r="S313" s="146"/>
      <c r="T313" s="146"/>
      <c r="U313" s="146"/>
      <c r="V313" s="146"/>
    </row>
    <row r="314" spans="2:22">
      <c r="B314" s="99"/>
      <c r="C314" s="104"/>
      <c r="M314" s="146"/>
      <c r="N314" s="146"/>
      <c r="O314" s="146"/>
      <c r="P314" s="146"/>
      <c r="Q314" s="146"/>
      <c r="R314" s="146"/>
      <c r="S314" s="146"/>
      <c r="T314" s="146"/>
      <c r="U314" s="146"/>
      <c r="V314" s="146"/>
    </row>
    <row r="315" spans="2:22">
      <c r="B315" s="99"/>
      <c r="C315" s="104"/>
      <c r="M315" s="146"/>
      <c r="N315" s="146"/>
      <c r="O315" s="146"/>
      <c r="P315" s="146"/>
      <c r="Q315" s="146"/>
      <c r="R315" s="146"/>
      <c r="S315" s="146"/>
      <c r="T315" s="146"/>
      <c r="U315" s="146"/>
      <c r="V315" s="146"/>
    </row>
    <row r="316" spans="2:22">
      <c r="B316" s="99"/>
      <c r="C316" s="104"/>
      <c r="M316" s="146"/>
      <c r="N316" s="146"/>
      <c r="O316" s="146"/>
      <c r="P316" s="146"/>
      <c r="Q316" s="146"/>
      <c r="R316" s="146"/>
      <c r="S316" s="146"/>
      <c r="T316" s="146"/>
      <c r="U316" s="146"/>
      <c r="V316" s="146"/>
    </row>
    <row r="317" spans="2:22">
      <c r="B317" s="99"/>
      <c r="C317" s="104"/>
      <c r="M317" s="146"/>
      <c r="N317" s="146"/>
      <c r="O317" s="146"/>
      <c r="P317" s="146"/>
      <c r="Q317" s="146"/>
      <c r="R317" s="146"/>
      <c r="S317" s="146"/>
      <c r="T317" s="146"/>
      <c r="U317" s="146"/>
      <c r="V317" s="146"/>
    </row>
    <row r="318" spans="2:22">
      <c r="B318" s="99"/>
      <c r="C318" s="104"/>
      <c r="M318" s="146"/>
      <c r="N318" s="146"/>
      <c r="O318" s="146"/>
      <c r="P318" s="146"/>
      <c r="Q318" s="146"/>
      <c r="R318" s="146"/>
      <c r="S318" s="146"/>
      <c r="T318" s="146"/>
      <c r="U318" s="146"/>
      <c r="V318" s="146"/>
    </row>
    <row r="319" spans="2:22">
      <c r="B319" s="99"/>
      <c r="C319" s="104"/>
      <c r="M319" s="146"/>
      <c r="N319" s="146"/>
      <c r="O319" s="146"/>
      <c r="P319" s="146"/>
      <c r="Q319" s="146"/>
      <c r="R319" s="146"/>
      <c r="S319" s="146"/>
      <c r="T319" s="146"/>
      <c r="U319" s="146"/>
      <c r="V319" s="146"/>
    </row>
    <row r="320" spans="2:22">
      <c r="B320" s="99"/>
      <c r="C320" s="104"/>
      <c r="M320" s="146"/>
      <c r="N320" s="146"/>
      <c r="O320" s="146"/>
      <c r="P320" s="146"/>
      <c r="Q320" s="146"/>
      <c r="R320" s="146"/>
      <c r="S320" s="146"/>
      <c r="T320" s="146"/>
      <c r="U320" s="146"/>
      <c r="V320" s="146"/>
    </row>
    <row r="321" spans="2:22">
      <c r="B321" s="99"/>
      <c r="C321" s="104"/>
      <c r="M321" s="146"/>
      <c r="N321" s="146"/>
      <c r="O321" s="146"/>
      <c r="P321" s="146"/>
      <c r="Q321" s="146"/>
      <c r="R321" s="146"/>
      <c r="S321" s="146"/>
      <c r="T321" s="146"/>
      <c r="U321" s="146"/>
      <c r="V321" s="146"/>
    </row>
    <row r="322" spans="2:22">
      <c r="B322" s="99"/>
      <c r="C322" s="104"/>
      <c r="M322" s="146"/>
      <c r="N322" s="146"/>
      <c r="O322" s="146"/>
      <c r="P322" s="146"/>
      <c r="Q322" s="146"/>
      <c r="R322" s="146"/>
      <c r="S322" s="146"/>
      <c r="T322" s="146"/>
      <c r="U322" s="146"/>
      <c r="V322" s="146"/>
    </row>
    <row r="323" spans="2:22">
      <c r="B323" s="99"/>
      <c r="C323" s="104"/>
      <c r="M323" s="146"/>
      <c r="N323" s="146"/>
      <c r="O323" s="146"/>
      <c r="P323" s="146"/>
      <c r="Q323" s="146"/>
      <c r="R323" s="146"/>
      <c r="S323" s="146"/>
      <c r="T323" s="146"/>
      <c r="U323" s="146"/>
      <c r="V323" s="146"/>
    </row>
    <row r="324" spans="2:22">
      <c r="B324" s="99"/>
      <c r="C324" s="104"/>
      <c r="M324" s="146"/>
      <c r="N324" s="146"/>
      <c r="O324" s="146"/>
      <c r="P324" s="146"/>
      <c r="Q324" s="146"/>
      <c r="R324" s="146"/>
      <c r="S324" s="146"/>
      <c r="T324" s="146"/>
      <c r="U324" s="146"/>
      <c r="V324" s="146"/>
    </row>
    <row r="325" spans="2:22">
      <c r="B325" s="99"/>
      <c r="C325" s="104"/>
      <c r="M325" s="146"/>
      <c r="N325" s="146"/>
      <c r="O325" s="146"/>
      <c r="P325" s="146"/>
      <c r="Q325" s="146"/>
      <c r="R325" s="146"/>
      <c r="S325" s="146"/>
      <c r="T325" s="146"/>
      <c r="U325" s="146"/>
      <c r="V325" s="146"/>
    </row>
    <row r="326" spans="2:22">
      <c r="B326" s="99"/>
      <c r="C326" s="104"/>
      <c r="M326" s="146"/>
      <c r="N326" s="146"/>
      <c r="O326" s="146"/>
      <c r="P326" s="146"/>
      <c r="Q326" s="146"/>
      <c r="R326" s="146"/>
      <c r="S326" s="146"/>
      <c r="T326" s="146"/>
      <c r="U326" s="146"/>
      <c r="V326" s="146"/>
    </row>
    <row r="327" spans="2:22">
      <c r="B327" s="99"/>
      <c r="C327" s="104"/>
      <c r="M327" s="146"/>
      <c r="N327" s="146"/>
      <c r="O327" s="146"/>
      <c r="P327" s="146"/>
      <c r="Q327" s="146"/>
      <c r="R327" s="146"/>
      <c r="S327" s="146"/>
      <c r="T327" s="146"/>
      <c r="U327" s="146"/>
      <c r="V327" s="146"/>
    </row>
    <row r="328" spans="2:22">
      <c r="B328" s="99"/>
      <c r="C328" s="104"/>
      <c r="M328" s="146"/>
      <c r="N328" s="146"/>
      <c r="O328" s="146"/>
      <c r="P328" s="146"/>
      <c r="Q328" s="146"/>
      <c r="R328" s="146"/>
      <c r="S328" s="146"/>
      <c r="T328" s="146"/>
      <c r="U328" s="146"/>
      <c r="V328" s="146"/>
    </row>
    <row r="329" spans="2:22">
      <c r="B329" s="99"/>
      <c r="C329" s="104"/>
      <c r="M329" s="146"/>
      <c r="N329" s="146"/>
      <c r="O329" s="146"/>
      <c r="P329" s="146"/>
      <c r="Q329" s="146"/>
      <c r="R329" s="146"/>
      <c r="S329" s="146"/>
      <c r="T329" s="146"/>
      <c r="U329" s="146"/>
      <c r="V329" s="146"/>
    </row>
    <row r="330" spans="2:22">
      <c r="B330" s="99"/>
      <c r="C330" s="104"/>
      <c r="M330" s="146"/>
      <c r="N330" s="146"/>
      <c r="O330" s="146"/>
      <c r="P330" s="146"/>
      <c r="Q330" s="146"/>
      <c r="R330" s="146"/>
      <c r="S330" s="146"/>
      <c r="T330" s="146"/>
      <c r="U330" s="146"/>
      <c r="V330" s="146"/>
    </row>
    <row r="331" spans="2:22">
      <c r="B331" s="99"/>
      <c r="C331" s="104"/>
      <c r="M331" s="146"/>
      <c r="N331" s="146"/>
      <c r="O331" s="146"/>
      <c r="P331" s="146"/>
      <c r="Q331" s="146"/>
      <c r="R331" s="146"/>
      <c r="S331" s="146"/>
      <c r="T331" s="146"/>
      <c r="U331" s="146"/>
      <c r="V331" s="146"/>
    </row>
    <row r="332" spans="2:22">
      <c r="B332" s="99"/>
      <c r="C332" s="104"/>
      <c r="M332" s="146"/>
      <c r="N332" s="146"/>
      <c r="O332" s="146"/>
      <c r="P332" s="146"/>
      <c r="Q332" s="146"/>
      <c r="R332" s="146"/>
      <c r="S332" s="146"/>
      <c r="T332" s="146"/>
      <c r="U332" s="146"/>
      <c r="V332" s="146"/>
    </row>
    <row r="333" spans="2:22">
      <c r="B333" s="99"/>
      <c r="C333" s="104"/>
      <c r="M333" s="146"/>
      <c r="N333" s="146"/>
      <c r="O333" s="146"/>
      <c r="P333" s="146"/>
      <c r="Q333" s="146"/>
      <c r="R333" s="146"/>
      <c r="S333" s="146"/>
      <c r="T333" s="146"/>
      <c r="U333" s="146"/>
      <c r="V333" s="146"/>
    </row>
    <row r="334" spans="2:22">
      <c r="B334" s="99"/>
      <c r="C334" s="104"/>
      <c r="M334" s="146"/>
      <c r="N334" s="146"/>
      <c r="O334" s="146"/>
      <c r="P334" s="146"/>
      <c r="Q334" s="146"/>
      <c r="R334" s="146"/>
      <c r="S334" s="146"/>
      <c r="T334" s="146"/>
      <c r="U334" s="146"/>
      <c r="V334" s="146"/>
    </row>
    <row r="335" spans="2:22">
      <c r="B335" s="99"/>
      <c r="C335" s="104"/>
      <c r="M335" s="146"/>
      <c r="N335" s="146"/>
      <c r="O335" s="146"/>
      <c r="P335" s="146"/>
      <c r="Q335" s="146"/>
      <c r="R335" s="146"/>
      <c r="S335" s="146"/>
      <c r="T335" s="146"/>
      <c r="U335" s="146"/>
      <c r="V335" s="146"/>
    </row>
    <row r="336" spans="2:22">
      <c r="B336" s="99"/>
      <c r="C336" s="104"/>
      <c r="M336" s="146"/>
      <c r="N336" s="146"/>
      <c r="O336" s="146"/>
      <c r="P336" s="146"/>
      <c r="Q336" s="146"/>
      <c r="R336" s="146"/>
      <c r="S336" s="146"/>
      <c r="T336" s="146"/>
      <c r="U336" s="146"/>
      <c r="V336" s="146"/>
    </row>
    <row r="337" spans="2:22">
      <c r="B337" s="99"/>
      <c r="C337" s="104"/>
      <c r="M337" s="146"/>
      <c r="N337" s="146"/>
      <c r="O337" s="146"/>
      <c r="P337" s="146"/>
      <c r="Q337" s="146"/>
      <c r="R337" s="146"/>
      <c r="S337" s="146"/>
      <c r="T337" s="146"/>
      <c r="U337" s="146"/>
      <c r="V337" s="146"/>
    </row>
    <row r="338" spans="2:22">
      <c r="B338" s="99"/>
      <c r="C338" s="104"/>
      <c r="M338" s="146"/>
      <c r="N338" s="146"/>
      <c r="O338" s="146"/>
      <c r="P338" s="146"/>
      <c r="Q338" s="146"/>
      <c r="R338" s="146"/>
      <c r="S338" s="146"/>
      <c r="T338" s="146"/>
      <c r="U338" s="146"/>
      <c r="V338" s="146"/>
    </row>
    <row r="339" spans="2:22">
      <c r="B339" s="99"/>
      <c r="C339" s="104"/>
      <c r="M339" s="146"/>
      <c r="N339" s="146"/>
      <c r="O339" s="146"/>
      <c r="P339" s="146"/>
      <c r="Q339" s="146"/>
      <c r="R339" s="146"/>
      <c r="S339" s="146"/>
      <c r="T339" s="146"/>
      <c r="U339" s="146"/>
      <c r="V339" s="146"/>
    </row>
    <row r="340" spans="2:22">
      <c r="B340" s="99"/>
      <c r="C340" s="104"/>
      <c r="M340" s="146"/>
      <c r="N340" s="146"/>
      <c r="O340" s="146"/>
      <c r="P340" s="146"/>
      <c r="Q340" s="146"/>
      <c r="R340" s="146"/>
      <c r="S340" s="146"/>
      <c r="T340" s="146"/>
      <c r="U340" s="146"/>
      <c r="V340" s="146"/>
    </row>
    <row r="341" spans="2:22">
      <c r="B341" s="99"/>
      <c r="C341" s="104"/>
      <c r="M341" s="146"/>
      <c r="N341" s="146"/>
      <c r="O341" s="146"/>
      <c r="P341" s="146"/>
      <c r="Q341" s="146"/>
      <c r="R341" s="146"/>
      <c r="S341" s="146"/>
      <c r="T341" s="146"/>
      <c r="U341" s="146"/>
      <c r="V341" s="146"/>
    </row>
    <row r="342" spans="2:22">
      <c r="B342" s="99"/>
      <c r="C342" s="104"/>
      <c r="M342" s="146"/>
      <c r="N342" s="146"/>
      <c r="O342" s="146"/>
      <c r="P342" s="146"/>
      <c r="Q342" s="146"/>
      <c r="R342" s="146"/>
      <c r="S342" s="146"/>
      <c r="T342" s="146"/>
      <c r="U342" s="146"/>
      <c r="V342" s="146"/>
    </row>
    <row r="343" spans="2:22">
      <c r="B343" s="99"/>
      <c r="C343" s="104"/>
      <c r="M343" s="146"/>
      <c r="N343" s="146"/>
      <c r="O343" s="146"/>
      <c r="P343" s="146"/>
      <c r="Q343" s="146"/>
      <c r="R343" s="146"/>
      <c r="S343" s="146"/>
      <c r="T343" s="146"/>
      <c r="U343" s="146"/>
      <c r="V343" s="146"/>
    </row>
    <row r="344" spans="2:22">
      <c r="B344" s="99"/>
      <c r="C344" s="104"/>
      <c r="M344" s="146"/>
      <c r="N344" s="146"/>
      <c r="O344" s="146"/>
      <c r="P344" s="146"/>
      <c r="Q344" s="146"/>
      <c r="R344" s="146"/>
      <c r="S344" s="146"/>
      <c r="T344" s="146"/>
      <c r="U344" s="146"/>
      <c r="V344" s="146"/>
    </row>
    <row r="345" spans="2:22">
      <c r="B345" s="99"/>
      <c r="C345" s="104"/>
      <c r="M345" s="146"/>
      <c r="N345" s="146"/>
      <c r="O345" s="146"/>
      <c r="P345" s="146"/>
      <c r="Q345" s="146"/>
      <c r="R345" s="146"/>
      <c r="S345" s="146"/>
      <c r="T345" s="146"/>
      <c r="U345" s="146"/>
      <c r="V345" s="146"/>
    </row>
    <row r="346" spans="2:22">
      <c r="B346" s="99"/>
      <c r="C346" s="104"/>
      <c r="M346" s="146"/>
      <c r="N346" s="146"/>
      <c r="O346" s="146"/>
      <c r="P346" s="146"/>
      <c r="Q346" s="146"/>
      <c r="R346" s="146"/>
      <c r="S346" s="146"/>
      <c r="T346" s="146"/>
      <c r="U346" s="146"/>
      <c r="V346" s="146"/>
    </row>
    <row r="347" spans="2:22">
      <c r="B347" s="99"/>
      <c r="C347" s="104"/>
      <c r="M347" s="146"/>
      <c r="N347" s="146"/>
      <c r="O347" s="146"/>
      <c r="P347" s="146"/>
      <c r="Q347" s="146"/>
      <c r="R347" s="146"/>
      <c r="S347" s="146"/>
      <c r="T347" s="146"/>
      <c r="U347" s="146"/>
      <c r="V347" s="146"/>
    </row>
    <row r="348" spans="2:22">
      <c r="B348" s="99"/>
      <c r="C348" s="104"/>
      <c r="M348" s="146"/>
      <c r="N348" s="146"/>
      <c r="O348" s="146"/>
      <c r="P348" s="146"/>
      <c r="Q348" s="146"/>
      <c r="R348" s="146"/>
      <c r="S348" s="146"/>
      <c r="T348" s="146"/>
      <c r="U348" s="146"/>
      <c r="V348" s="146"/>
    </row>
    <row r="349" spans="2:22">
      <c r="B349" s="99"/>
      <c r="C349" s="104"/>
      <c r="M349" s="146"/>
      <c r="N349" s="146"/>
      <c r="O349" s="146"/>
      <c r="P349" s="146"/>
      <c r="Q349" s="146"/>
      <c r="R349" s="146"/>
      <c r="S349" s="146"/>
      <c r="T349" s="146"/>
      <c r="U349" s="146"/>
      <c r="V349" s="146"/>
    </row>
    <row r="350" spans="2:22">
      <c r="B350" s="99"/>
      <c r="C350" s="104"/>
      <c r="M350" s="146"/>
      <c r="N350" s="146"/>
      <c r="O350" s="146"/>
      <c r="P350" s="146"/>
      <c r="Q350" s="146"/>
      <c r="R350" s="146"/>
      <c r="S350" s="146"/>
      <c r="T350" s="146"/>
      <c r="U350" s="146"/>
      <c r="V350" s="146"/>
    </row>
    <row r="351" spans="2:22">
      <c r="B351" s="99"/>
      <c r="C351" s="104"/>
      <c r="M351" s="146"/>
      <c r="N351" s="146"/>
      <c r="O351" s="146"/>
      <c r="P351" s="146"/>
      <c r="Q351" s="146"/>
      <c r="R351" s="146"/>
      <c r="S351" s="146"/>
      <c r="T351" s="146"/>
      <c r="U351" s="146"/>
      <c r="V351" s="146"/>
    </row>
    <row r="352" spans="2:22">
      <c r="B352" s="99"/>
      <c r="C352" s="104"/>
      <c r="M352" s="146"/>
      <c r="N352" s="146"/>
      <c r="O352" s="146"/>
      <c r="P352" s="146"/>
      <c r="Q352" s="146"/>
      <c r="R352" s="146"/>
      <c r="S352" s="146"/>
      <c r="T352" s="146"/>
      <c r="U352" s="146"/>
      <c r="V352" s="146"/>
    </row>
    <row r="353" spans="2:22">
      <c r="B353" s="99"/>
      <c r="C353" s="104"/>
      <c r="M353" s="146"/>
      <c r="N353" s="146"/>
      <c r="O353" s="146"/>
      <c r="P353" s="146"/>
      <c r="Q353" s="146"/>
      <c r="R353" s="146"/>
      <c r="S353" s="146"/>
      <c r="T353" s="146"/>
      <c r="U353" s="146"/>
      <c r="V353" s="146"/>
    </row>
    <row r="354" spans="2:22">
      <c r="B354" s="99"/>
      <c r="C354" s="104"/>
      <c r="M354" s="146"/>
      <c r="N354" s="146"/>
      <c r="O354" s="146"/>
      <c r="P354" s="146"/>
      <c r="Q354" s="146"/>
      <c r="R354" s="146"/>
      <c r="S354" s="146"/>
      <c r="T354" s="146"/>
      <c r="U354" s="146"/>
      <c r="V354" s="146"/>
    </row>
    <row r="355" spans="2:22">
      <c r="B355" s="99"/>
      <c r="C355" s="104"/>
      <c r="M355" s="146"/>
      <c r="N355" s="146"/>
      <c r="O355" s="146"/>
      <c r="P355" s="146"/>
      <c r="Q355" s="146"/>
      <c r="R355" s="146"/>
      <c r="S355" s="146"/>
      <c r="T355" s="146"/>
      <c r="U355" s="146"/>
      <c r="V355" s="146"/>
    </row>
    <row r="356" spans="2:22">
      <c r="B356" s="99"/>
      <c r="C356" s="104"/>
      <c r="M356" s="146"/>
      <c r="N356" s="146"/>
      <c r="O356" s="146"/>
      <c r="P356" s="146"/>
      <c r="Q356" s="146"/>
      <c r="R356" s="146"/>
      <c r="S356" s="146"/>
      <c r="T356" s="146"/>
      <c r="U356" s="146"/>
      <c r="V356" s="146"/>
    </row>
    <row r="357" spans="2:22">
      <c r="B357" s="99"/>
      <c r="C357" s="104"/>
      <c r="M357" s="146"/>
      <c r="N357" s="146"/>
      <c r="O357" s="146"/>
      <c r="P357" s="146"/>
      <c r="Q357" s="146"/>
      <c r="R357" s="146"/>
      <c r="S357" s="146"/>
      <c r="T357" s="146"/>
      <c r="U357" s="146"/>
      <c r="V357" s="146"/>
    </row>
    <row r="358" spans="2:22">
      <c r="B358" s="99"/>
      <c r="C358" s="104"/>
      <c r="M358" s="146"/>
      <c r="N358" s="146"/>
      <c r="O358" s="146"/>
      <c r="P358" s="146"/>
      <c r="Q358" s="146"/>
      <c r="R358" s="146"/>
      <c r="S358" s="146"/>
      <c r="T358" s="146"/>
      <c r="U358" s="146"/>
      <c r="V358" s="146"/>
    </row>
    <row r="359" spans="2:22">
      <c r="B359" s="99"/>
      <c r="C359" s="104"/>
      <c r="M359" s="146"/>
      <c r="N359" s="146"/>
      <c r="O359" s="146"/>
      <c r="P359" s="146"/>
      <c r="Q359" s="146"/>
      <c r="R359" s="146"/>
      <c r="S359" s="146"/>
      <c r="T359" s="146"/>
      <c r="U359" s="146"/>
      <c r="V359" s="146"/>
    </row>
    <row r="360" spans="2:22">
      <c r="B360" s="99"/>
      <c r="C360" s="104"/>
      <c r="M360" s="146"/>
      <c r="N360" s="146"/>
      <c r="O360" s="146"/>
      <c r="P360" s="146"/>
      <c r="Q360" s="146"/>
      <c r="R360" s="146"/>
      <c r="S360" s="146"/>
      <c r="T360" s="146"/>
      <c r="U360" s="146"/>
      <c r="V360" s="146"/>
    </row>
    <row r="361" spans="2:22">
      <c r="B361" s="99"/>
      <c r="C361" s="104"/>
      <c r="M361" s="146"/>
      <c r="N361" s="146"/>
      <c r="O361" s="146"/>
      <c r="P361" s="146"/>
      <c r="Q361" s="146"/>
      <c r="R361" s="146"/>
      <c r="S361" s="146"/>
      <c r="T361" s="146"/>
      <c r="U361" s="146"/>
      <c r="V361" s="146"/>
    </row>
    <row r="362" spans="2:22">
      <c r="B362" s="99"/>
      <c r="C362" s="104"/>
      <c r="M362" s="146"/>
      <c r="N362" s="146"/>
      <c r="O362" s="146"/>
      <c r="P362" s="146"/>
      <c r="Q362" s="146"/>
      <c r="R362" s="146"/>
      <c r="S362" s="146"/>
      <c r="T362" s="146"/>
      <c r="U362" s="146"/>
      <c r="V362" s="146"/>
    </row>
    <row r="363" spans="2:22">
      <c r="B363" s="99"/>
      <c r="C363" s="104"/>
      <c r="M363" s="146"/>
      <c r="N363" s="146"/>
      <c r="O363" s="146"/>
      <c r="P363" s="146"/>
      <c r="Q363" s="146"/>
      <c r="R363" s="146"/>
      <c r="S363" s="146"/>
      <c r="T363" s="146"/>
      <c r="U363" s="146"/>
      <c r="V363" s="146"/>
    </row>
    <row r="364" spans="2:22">
      <c r="B364" s="99"/>
      <c r="C364" s="104"/>
      <c r="M364" s="146"/>
      <c r="N364" s="146"/>
      <c r="O364" s="146"/>
      <c r="P364" s="146"/>
      <c r="Q364" s="146"/>
      <c r="R364" s="146"/>
      <c r="S364" s="146"/>
      <c r="T364" s="146"/>
      <c r="U364" s="146"/>
      <c r="V364" s="146"/>
    </row>
    <row r="365" spans="2:22">
      <c r="B365" s="99"/>
      <c r="C365" s="104"/>
      <c r="M365" s="146"/>
      <c r="N365" s="146"/>
      <c r="O365" s="146"/>
      <c r="P365" s="146"/>
      <c r="Q365" s="146"/>
      <c r="R365" s="146"/>
      <c r="S365" s="146"/>
      <c r="T365" s="146"/>
      <c r="U365" s="146"/>
      <c r="V365" s="146"/>
    </row>
    <row r="366" spans="2:22">
      <c r="B366" s="99"/>
      <c r="C366" s="104"/>
      <c r="M366" s="146"/>
      <c r="N366" s="146"/>
      <c r="O366" s="146"/>
      <c r="P366" s="146"/>
      <c r="Q366" s="146"/>
      <c r="R366" s="146"/>
      <c r="S366" s="146"/>
      <c r="T366" s="146"/>
      <c r="U366" s="146"/>
      <c r="V366" s="146"/>
    </row>
    <row r="367" spans="2:22">
      <c r="B367" s="99"/>
      <c r="C367" s="104"/>
      <c r="M367" s="146"/>
      <c r="N367" s="146"/>
      <c r="O367" s="146"/>
      <c r="P367" s="146"/>
      <c r="Q367" s="146"/>
      <c r="R367" s="146"/>
      <c r="S367" s="146"/>
      <c r="T367" s="146"/>
      <c r="U367" s="146"/>
      <c r="V367" s="146"/>
    </row>
    <row r="368" spans="2:22">
      <c r="B368" s="99"/>
      <c r="C368" s="104"/>
      <c r="M368" s="146"/>
      <c r="N368" s="146"/>
      <c r="O368" s="146"/>
      <c r="P368" s="146"/>
      <c r="Q368" s="146"/>
      <c r="R368" s="146"/>
      <c r="S368" s="146"/>
      <c r="T368" s="146"/>
      <c r="U368" s="146"/>
      <c r="V368" s="146"/>
    </row>
    <row r="369" spans="2:22">
      <c r="B369" s="99"/>
      <c r="C369" s="104"/>
      <c r="M369" s="146"/>
      <c r="N369" s="146"/>
      <c r="O369" s="146"/>
      <c r="P369" s="146"/>
      <c r="Q369" s="146"/>
      <c r="R369" s="146"/>
      <c r="S369" s="146"/>
      <c r="T369" s="146"/>
      <c r="U369" s="146"/>
      <c r="V369" s="146"/>
    </row>
    <row r="370" spans="2:22">
      <c r="B370" s="99"/>
      <c r="C370" s="104"/>
      <c r="M370" s="146"/>
      <c r="N370" s="146"/>
      <c r="O370" s="146"/>
      <c r="P370" s="146"/>
      <c r="Q370" s="146"/>
      <c r="R370" s="146"/>
      <c r="S370" s="146"/>
      <c r="T370" s="146"/>
      <c r="U370" s="146"/>
      <c r="V370" s="146"/>
    </row>
    <row r="371" spans="2:22">
      <c r="B371" s="99"/>
      <c r="C371" s="104"/>
      <c r="M371" s="146"/>
      <c r="N371" s="146"/>
      <c r="O371" s="146"/>
      <c r="P371" s="146"/>
      <c r="Q371" s="146"/>
      <c r="R371" s="146"/>
      <c r="S371" s="146"/>
      <c r="T371" s="146"/>
      <c r="U371" s="146"/>
      <c r="V371" s="146"/>
    </row>
    <row r="372" spans="2:22">
      <c r="B372" s="99"/>
      <c r="C372" s="104"/>
      <c r="M372" s="146"/>
      <c r="N372" s="146"/>
      <c r="O372" s="146"/>
      <c r="P372" s="146"/>
      <c r="Q372" s="146"/>
      <c r="R372" s="146"/>
      <c r="S372" s="146"/>
      <c r="T372" s="146"/>
      <c r="U372" s="146"/>
      <c r="V372" s="146"/>
    </row>
    <row r="373" spans="2:22">
      <c r="B373" s="99"/>
      <c r="C373" s="104"/>
      <c r="M373" s="146"/>
      <c r="N373" s="146"/>
      <c r="O373" s="146"/>
      <c r="P373" s="146"/>
      <c r="Q373" s="146"/>
      <c r="R373" s="146"/>
      <c r="S373" s="146"/>
      <c r="T373" s="146"/>
      <c r="U373" s="146"/>
      <c r="V373" s="146"/>
    </row>
    <row r="374" spans="2:22">
      <c r="B374" s="99"/>
      <c r="C374" s="104"/>
      <c r="M374" s="146"/>
      <c r="N374" s="146"/>
      <c r="O374" s="146"/>
      <c r="P374" s="146"/>
      <c r="Q374" s="146"/>
      <c r="R374" s="146"/>
      <c r="S374" s="146"/>
      <c r="T374" s="146"/>
      <c r="U374" s="146"/>
      <c r="V374" s="146"/>
    </row>
    <row r="375" spans="2:22">
      <c r="B375" s="99"/>
      <c r="C375" s="104"/>
      <c r="M375" s="146"/>
      <c r="N375" s="146"/>
      <c r="O375" s="146"/>
      <c r="P375" s="146"/>
      <c r="Q375" s="146"/>
      <c r="R375" s="146"/>
      <c r="S375" s="146"/>
      <c r="T375" s="146"/>
      <c r="U375" s="146"/>
      <c r="V375" s="146"/>
    </row>
    <row r="376" spans="2:22">
      <c r="B376" s="99"/>
      <c r="C376" s="104"/>
      <c r="M376" s="146"/>
      <c r="N376" s="146"/>
      <c r="O376" s="146"/>
      <c r="P376" s="146"/>
      <c r="Q376" s="146"/>
      <c r="R376" s="146"/>
      <c r="S376" s="146"/>
      <c r="T376" s="146"/>
      <c r="U376" s="146"/>
      <c r="V376" s="146"/>
    </row>
    <row r="377" spans="2:22">
      <c r="B377" s="99"/>
      <c r="C377" s="104"/>
      <c r="M377" s="146"/>
      <c r="N377" s="146"/>
      <c r="O377" s="146"/>
      <c r="P377" s="146"/>
      <c r="Q377" s="146"/>
      <c r="R377" s="146"/>
      <c r="S377" s="146"/>
      <c r="T377" s="146"/>
      <c r="U377" s="146"/>
      <c r="V377" s="146"/>
    </row>
    <row r="378" spans="2:22">
      <c r="B378" s="99"/>
      <c r="C378" s="104"/>
      <c r="M378" s="146"/>
      <c r="N378" s="146"/>
      <c r="O378" s="146"/>
      <c r="P378" s="146"/>
      <c r="Q378" s="146"/>
      <c r="R378" s="146"/>
      <c r="S378" s="146"/>
      <c r="T378" s="146"/>
      <c r="U378" s="146"/>
      <c r="V378" s="146"/>
    </row>
    <row r="379" spans="2:22">
      <c r="B379" s="99"/>
      <c r="C379" s="104"/>
      <c r="M379" s="146"/>
      <c r="N379" s="146"/>
      <c r="O379" s="146"/>
      <c r="P379" s="146"/>
      <c r="Q379" s="146"/>
      <c r="R379" s="146"/>
      <c r="S379" s="146"/>
      <c r="T379" s="146"/>
      <c r="U379" s="146"/>
      <c r="V379" s="146"/>
    </row>
    <row r="380" spans="2:22">
      <c r="B380" s="99"/>
      <c r="C380" s="104"/>
      <c r="M380" s="146"/>
      <c r="N380" s="146"/>
      <c r="O380" s="146"/>
      <c r="P380" s="146"/>
      <c r="Q380" s="146"/>
      <c r="R380" s="146"/>
      <c r="S380" s="146"/>
      <c r="T380" s="146"/>
      <c r="U380" s="146"/>
      <c r="V380" s="146"/>
    </row>
    <row r="381" spans="2:22">
      <c r="B381" s="99"/>
      <c r="C381" s="104"/>
      <c r="M381" s="146"/>
      <c r="N381" s="146"/>
      <c r="O381" s="146"/>
      <c r="P381" s="146"/>
      <c r="Q381" s="146"/>
      <c r="R381" s="146"/>
      <c r="S381" s="146"/>
      <c r="T381" s="146"/>
      <c r="U381" s="146"/>
      <c r="V381" s="146"/>
    </row>
    <row r="382" spans="2:22">
      <c r="B382" s="99"/>
      <c r="C382" s="104"/>
      <c r="M382" s="146"/>
      <c r="N382" s="146"/>
      <c r="O382" s="146"/>
      <c r="P382" s="146"/>
      <c r="Q382" s="146"/>
      <c r="R382" s="146"/>
      <c r="S382" s="146"/>
      <c r="T382" s="146"/>
      <c r="U382" s="146"/>
      <c r="V382" s="146"/>
    </row>
    <row r="383" spans="2:22">
      <c r="B383" s="99"/>
      <c r="C383" s="104"/>
      <c r="M383" s="146"/>
      <c r="N383" s="146"/>
      <c r="O383" s="146"/>
      <c r="P383" s="146"/>
      <c r="Q383" s="146"/>
      <c r="R383" s="146"/>
      <c r="S383" s="146"/>
      <c r="T383" s="146"/>
      <c r="U383" s="146"/>
      <c r="V383" s="146"/>
    </row>
    <row r="384" spans="2:22">
      <c r="B384" s="99"/>
      <c r="C384" s="104"/>
      <c r="M384" s="146"/>
      <c r="N384" s="146"/>
      <c r="O384" s="146"/>
      <c r="P384" s="146"/>
      <c r="Q384" s="146"/>
      <c r="R384" s="146"/>
      <c r="S384" s="146"/>
      <c r="T384" s="146"/>
      <c r="U384" s="146"/>
      <c r="V384" s="146"/>
    </row>
    <row r="385" spans="2:22">
      <c r="B385" s="99"/>
      <c r="C385" s="104"/>
      <c r="M385" s="146"/>
      <c r="N385" s="146"/>
      <c r="O385" s="146"/>
      <c r="P385" s="146"/>
      <c r="Q385" s="146"/>
      <c r="R385" s="146"/>
      <c r="S385" s="146"/>
      <c r="T385" s="146"/>
      <c r="U385" s="146"/>
      <c r="V385" s="146"/>
    </row>
    <row r="386" spans="2:22">
      <c r="B386" s="99"/>
      <c r="C386" s="104"/>
      <c r="M386" s="146"/>
      <c r="N386" s="146"/>
      <c r="O386" s="146"/>
      <c r="P386" s="146"/>
      <c r="Q386" s="146"/>
      <c r="R386" s="146"/>
      <c r="S386" s="146"/>
      <c r="T386" s="146"/>
      <c r="U386" s="146"/>
      <c r="V386" s="146"/>
    </row>
    <row r="387" spans="2:22">
      <c r="B387" s="99"/>
      <c r="C387" s="104"/>
      <c r="M387" s="146"/>
      <c r="N387" s="146"/>
      <c r="O387" s="146"/>
      <c r="P387" s="146"/>
      <c r="Q387" s="146"/>
      <c r="R387" s="146"/>
      <c r="S387" s="146"/>
      <c r="T387" s="146"/>
      <c r="U387" s="146"/>
      <c r="V387" s="146"/>
    </row>
    <row r="388" spans="2:22">
      <c r="B388" s="99"/>
      <c r="C388" s="104"/>
      <c r="M388" s="146"/>
      <c r="N388" s="146"/>
      <c r="O388" s="146"/>
      <c r="P388" s="146"/>
      <c r="Q388" s="146"/>
      <c r="R388" s="146"/>
      <c r="S388" s="146"/>
      <c r="T388" s="146"/>
      <c r="U388" s="146"/>
      <c r="V388" s="146"/>
    </row>
    <row r="389" spans="2:22">
      <c r="B389" s="99"/>
      <c r="C389" s="104"/>
      <c r="M389" s="146"/>
      <c r="N389" s="146"/>
      <c r="O389" s="146"/>
      <c r="P389" s="146"/>
      <c r="Q389" s="146"/>
      <c r="R389" s="146"/>
      <c r="S389" s="146"/>
      <c r="T389" s="146"/>
      <c r="U389" s="146"/>
      <c r="V389" s="146"/>
    </row>
    <row r="390" spans="2:22">
      <c r="B390" s="99"/>
      <c r="C390" s="104"/>
      <c r="M390" s="146"/>
      <c r="N390" s="146"/>
      <c r="O390" s="146"/>
      <c r="P390" s="146"/>
      <c r="Q390" s="146"/>
      <c r="R390" s="146"/>
      <c r="S390" s="146"/>
      <c r="T390" s="146"/>
      <c r="U390" s="146"/>
      <c r="V390" s="146"/>
    </row>
    <row r="391" spans="2:22">
      <c r="B391" s="99"/>
      <c r="C391" s="104"/>
      <c r="M391" s="146"/>
      <c r="N391" s="146"/>
      <c r="O391" s="146"/>
      <c r="P391" s="146"/>
      <c r="Q391" s="146"/>
      <c r="R391" s="146"/>
      <c r="S391" s="146"/>
      <c r="T391" s="146"/>
      <c r="U391" s="146"/>
      <c r="V391" s="146"/>
    </row>
    <row r="392" spans="2:22">
      <c r="B392" s="99"/>
      <c r="C392" s="104"/>
      <c r="M392" s="146"/>
      <c r="N392" s="146"/>
      <c r="O392" s="146"/>
      <c r="P392" s="146"/>
      <c r="Q392" s="146"/>
      <c r="R392" s="146"/>
      <c r="S392" s="146"/>
      <c r="T392" s="146"/>
      <c r="U392" s="146"/>
      <c r="V392" s="146"/>
    </row>
    <row r="393" spans="2:22">
      <c r="B393" s="99"/>
      <c r="C393" s="104"/>
      <c r="M393" s="146"/>
      <c r="N393" s="146"/>
      <c r="O393" s="146"/>
      <c r="P393" s="146"/>
      <c r="Q393" s="146"/>
      <c r="R393" s="146"/>
      <c r="S393" s="146"/>
      <c r="T393" s="146"/>
      <c r="U393" s="146"/>
      <c r="V393" s="146"/>
    </row>
    <row r="394" spans="2:22">
      <c r="B394" s="99"/>
      <c r="C394" s="104"/>
      <c r="M394" s="146"/>
      <c r="N394" s="146"/>
      <c r="O394" s="146"/>
      <c r="P394" s="146"/>
      <c r="Q394" s="146"/>
      <c r="R394" s="146"/>
      <c r="S394" s="146"/>
      <c r="T394" s="146"/>
      <c r="U394" s="146"/>
      <c r="V394" s="146"/>
    </row>
    <row r="395" spans="2:22">
      <c r="B395" s="99"/>
      <c r="C395" s="104"/>
      <c r="M395" s="146"/>
      <c r="N395" s="146"/>
      <c r="O395" s="146"/>
      <c r="P395" s="146"/>
      <c r="Q395" s="146"/>
      <c r="R395" s="146"/>
      <c r="S395" s="146"/>
      <c r="T395" s="146"/>
      <c r="U395" s="146"/>
      <c r="V395" s="146"/>
    </row>
    <row r="396" spans="2:22">
      <c r="B396" s="99"/>
      <c r="C396" s="104"/>
      <c r="M396" s="146"/>
      <c r="N396" s="146"/>
      <c r="O396" s="146"/>
      <c r="P396" s="146"/>
      <c r="Q396" s="146"/>
      <c r="R396" s="146"/>
      <c r="S396" s="146"/>
      <c r="T396" s="146"/>
      <c r="U396" s="146"/>
      <c r="V396" s="146"/>
    </row>
    <row r="397" spans="2:22">
      <c r="B397" s="99"/>
      <c r="C397" s="104"/>
      <c r="M397" s="146"/>
      <c r="N397" s="146"/>
      <c r="O397" s="146"/>
      <c r="P397" s="146"/>
      <c r="Q397" s="146"/>
      <c r="R397" s="146"/>
      <c r="S397" s="146"/>
      <c r="T397" s="146"/>
      <c r="U397" s="146"/>
      <c r="V397" s="146"/>
    </row>
    <row r="398" spans="2:22">
      <c r="B398" s="99"/>
      <c r="C398" s="104"/>
      <c r="M398" s="146"/>
      <c r="N398" s="146"/>
      <c r="O398" s="146"/>
      <c r="P398" s="146"/>
      <c r="Q398" s="146"/>
      <c r="R398" s="146"/>
      <c r="S398" s="146"/>
      <c r="T398" s="146"/>
      <c r="U398" s="146"/>
      <c r="V398" s="146"/>
    </row>
    <row r="399" spans="2:22">
      <c r="B399" s="99"/>
      <c r="C399" s="104"/>
      <c r="M399" s="146"/>
      <c r="N399" s="146"/>
      <c r="O399" s="146"/>
      <c r="P399" s="146"/>
      <c r="Q399" s="146"/>
      <c r="R399" s="146"/>
      <c r="S399" s="146"/>
      <c r="T399" s="146"/>
      <c r="U399" s="146"/>
      <c r="V399" s="146"/>
    </row>
    <row r="400" spans="2:22">
      <c r="B400" s="99"/>
      <c r="C400" s="104"/>
      <c r="M400" s="146"/>
      <c r="N400" s="146"/>
      <c r="O400" s="146"/>
      <c r="P400" s="146"/>
      <c r="Q400" s="146"/>
      <c r="R400" s="146"/>
      <c r="S400" s="146"/>
      <c r="T400" s="146"/>
      <c r="U400" s="146"/>
      <c r="V400" s="146"/>
    </row>
    <row r="401" spans="2:22">
      <c r="B401" s="99"/>
      <c r="C401" s="104"/>
      <c r="M401" s="146"/>
      <c r="N401" s="146"/>
      <c r="O401" s="146"/>
      <c r="P401" s="146"/>
      <c r="Q401" s="146"/>
      <c r="R401" s="146"/>
      <c r="S401" s="146"/>
      <c r="T401" s="146"/>
      <c r="U401" s="146"/>
      <c r="V401" s="146"/>
    </row>
    <row r="402" spans="2:22">
      <c r="B402" s="99"/>
      <c r="C402" s="104"/>
      <c r="M402" s="146"/>
      <c r="N402" s="146"/>
      <c r="O402" s="146"/>
      <c r="P402" s="146"/>
      <c r="Q402" s="146"/>
      <c r="R402" s="146"/>
      <c r="S402" s="146"/>
      <c r="T402" s="146"/>
      <c r="U402" s="146"/>
      <c r="V402" s="146"/>
    </row>
    <row r="403" spans="2:22">
      <c r="B403" s="99"/>
      <c r="C403" s="104"/>
      <c r="M403" s="146"/>
      <c r="N403" s="146"/>
      <c r="O403" s="146"/>
      <c r="P403" s="146"/>
      <c r="Q403" s="146"/>
      <c r="R403" s="146"/>
      <c r="S403" s="146"/>
      <c r="T403" s="146"/>
      <c r="U403" s="146"/>
      <c r="V403" s="146"/>
    </row>
    <row r="404" spans="2:22">
      <c r="B404" s="99"/>
      <c r="C404" s="104"/>
      <c r="M404" s="146"/>
      <c r="N404" s="146"/>
      <c r="O404" s="146"/>
      <c r="P404" s="146"/>
      <c r="Q404" s="146"/>
      <c r="R404" s="146"/>
      <c r="S404" s="146"/>
      <c r="T404" s="146"/>
      <c r="U404" s="146"/>
      <c r="V404" s="146"/>
    </row>
    <row r="405" spans="2:22">
      <c r="B405" s="99"/>
      <c r="C405" s="104"/>
      <c r="M405" s="146"/>
      <c r="N405" s="146"/>
      <c r="O405" s="146"/>
      <c r="P405" s="146"/>
      <c r="Q405" s="146"/>
      <c r="R405" s="146"/>
      <c r="S405" s="146"/>
      <c r="T405" s="146"/>
      <c r="U405" s="146"/>
      <c r="V405" s="146"/>
    </row>
    <row r="406" spans="2:22">
      <c r="B406" s="99"/>
      <c r="C406" s="104"/>
      <c r="M406" s="146"/>
      <c r="N406" s="146"/>
      <c r="O406" s="146"/>
      <c r="P406" s="146"/>
      <c r="Q406" s="146"/>
      <c r="R406" s="146"/>
      <c r="S406" s="146"/>
      <c r="T406" s="146"/>
      <c r="U406" s="146"/>
      <c r="V406" s="146"/>
    </row>
    <row r="407" spans="2:22">
      <c r="B407" s="99"/>
      <c r="C407" s="104"/>
      <c r="M407" s="146"/>
      <c r="N407" s="146"/>
      <c r="O407" s="146"/>
      <c r="P407" s="146"/>
      <c r="Q407" s="146"/>
      <c r="R407" s="146"/>
      <c r="S407" s="146"/>
      <c r="T407" s="146"/>
      <c r="U407" s="146"/>
      <c r="V407" s="146"/>
    </row>
    <row r="408" spans="2:22">
      <c r="B408" s="99"/>
      <c r="C408" s="104"/>
      <c r="M408" s="146"/>
      <c r="N408" s="146"/>
      <c r="O408" s="146"/>
      <c r="P408" s="146"/>
      <c r="Q408" s="146"/>
      <c r="R408" s="146"/>
      <c r="S408" s="146"/>
      <c r="T408" s="146"/>
      <c r="U408" s="146"/>
      <c r="V408" s="146"/>
    </row>
    <row r="409" spans="2:22">
      <c r="B409" s="99"/>
      <c r="C409" s="104"/>
      <c r="M409" s="146"/>
      <c r="N409" s="146"/>
      <c r="O409" s="146"/>
      <c r="P409" s="146"/>
      <c r="Q409" s="146"/>
      <c r="R409" s="146"/>
      <c r="S409" s="146"/>
      <c r="T409" s="146"/>
      <c r="U409" s="146"/>
      <c r="V409" s="146"/>
    </row>
    <row r="410" spans="2:22">
      <c r="B410" s="99"/>
      <c r="C410" s="104"/>
      <c r="M410" s="146"/>
      <c r="N410" s="146"/>
      <c r="O410" s="146"/>
      <c r="P410" s="146"/>
      <c r="Q410" s="146"/>
      <c r="R410" s="146"/>
      <c r="S410" s="146"/>
      <c r="T410" s="146"/>
      <c r="U410" s="146"/>
      <c r="V410" s="146"/>
    </row>
    <row r="411" spans="2:22">
      <c r="B411" s="99"/>
      <c r="C411" s="104"/>
      <c r="M411" s="146"/>
      <c r="N411" s="146"/>
      <c r="O411" s="146"/>
      <c r="P411" s="146"/>
      <c r="Q411" s="146"/>
      <c r="R411" s="146"/>
      <c r="S411" s="146"/>
      <c r="T411" s="146"/>
      <c r="U411" s="146"/>
      <c r="V411" s="146"/>
    </row>
    <row r="412" spans="2:22">
      <c r="B412" s="99"/>
      <c r="C412" s="104"/>
      <c r="M412" s="146"/>
      <c r="N412" s="146"/>
      <c r="O412" s="146"/>
      <c r="P412" s="146"/>
      <c r="Q412" s="146"/>
      <c r="R412" s="146"/>
      <c r="S412" s="146"/>
      <c r="T412" s="146"/>
      <c r="U412" s="146"/>
      <c r="V412" s="146"/>
    </row>
    <row r="413" spans="2:22">
      <c r="B413" s="99"/>
      <c r="C413" s="104"/>
      <c r="M413" s="146"/>
      <c r="N413" s="146"/>
      <c r="O413" s="146"/>
      <c r="P413" s="146"/>
      <c r="Q413" s="146"/>
      <c r="R413" s="146"/>
      <c r="S413" s="146"/>
      <c r="T413" s="146"/>
      <c r="U413" s="146"/>
      <c r="V413" s="146"/>
    </row>
    <row r="414" spans="2:22">
      <c r="B414" s="99"/>
      <c r="C414" s="104"/>
      <c r="M414" s="146"/>
      <c r="N414" s="146"/>
      <c r="O414" s="146"/>
      <c r="P414" s="146"/>
      <c r="Q414" s="146"/>
      <c r="R414" s="146"/>
      <c r="S414" s="146"/>
      <c r="T414" s="146"/>
      <c r="U414" s="146"/>
      <c r="V414" s="146"/>
    </row>
    <row r="415" spans="2:22">
      <c r="B415" s="99"/>
      <c r="C415" s="104"/>
      <c r="M415" s="146"/>
      <c r="N415" s="146"/>
      <c r="O415" s="146"/>
      <c r="P415" s="146"/>
      <c r="Q415" s="146"/>
      <c r="R415" s="146"/>
      <c r="S415" s="146"/>
      <c r="T415" s="146"/>
      <c r="U415" s="146"/>
      <c r="V415" s="146"/>
    </row>
    <row r="416" spans="2:22">
      <c r="B416" s="99"/>
      <c r="C416" s="104"/>
      <c r="M416" s="146"/>
      <c r="N416" s="146"/>
      <c r="O416" s="146"/>
      <c r="P416" s="146"/>
      <c r="Q416" s="146"/>
      <c r="R416" s="146"/>
      <c r="S416" s="146"/>
      <c r="T416" s="146"/>
      <c r="U416" s="146"/>
      <c r="V416" s="146"/>
    </row>
    <row r="417" spans="2:22">
      <c r="B417" s="99"/>
      <c r="C417" s="104"/>
      <c r="M417" s="146"/>
      <c r="N417" s="146"/>
      <c r="O417" s="146"/>
      <c r="P417" s="146"/>
      <c r="Q417" s="146"/>
      <c r="R417" s="146"/>
      <c r="S417" s="146"/>
      <c r="T417" s="146"/>
      <c r="U417" s="146"/>
      <c r="V417" s="146"/>
    </row>
    <row r="418" spans="2:22">
      <c r="B418" s="99"/>
      <c r="C418" s="104"/>
      <c r="M418" s="146"/>
      <c r="N418" s="146"/>
      <c r="O418" s="146"/>
      <c r="P418" s="146"/>
      <c r="Q418" s="146"/>
      <c r="R418" s="146"/>
      <c r="S418" s="146"/>
      <c r="T418" s="146"/>
      <c r="U418" s="146"/>
      <c r="V418" s="146"/>
    </row>
    <row r="419" spans="2:22">
      <c r="B419" s="99"/>
      <c r="C419" s="104"/>
      <c r="M419" s="146"/>
      <c r="N419" s="146"/>
      <c r="O419" s="146"/>
      <c r="P419" s="146"/>
      <c r="Q419" s="146"/>
      <c r="R419" s="146"/>
      <c r="S419" s="146"/>
      <c r="T419" s="146"/>
      <c r="U419" s="146"/>
      <c r="V419" s="146"/>
    </row>
    <row r="420" spans="2:22">
      <c r="B420" s="99"/>
      <c r="C420" s="104"/>
      <c r="M420" s="146"/>
      <c r="N420" s="146"/>
      <c r="O420" s="146"/>
      <c r="P420" s="146"/>
      <c r="Q420" s="146"/>
      <c r="R420" s="146"/>
      <c r="S420" s="146"/>
      <c r="T420" s="146"/>
      <c r="U420" s="146"/>
      <c r="V420" s="146"/>
    </row>
    <row r="421" spans="2:22">
      <c r="B421" s="99"/>
      <c r="C421" s="104"/>
      <c r="M421" s="146"/>
      <c r="N421" s="146"/>
      <c r="O421" s="146"/>
      <c r="P421" s="146"/>
      <c r="Q421" s="146"/>
      <c r="R421" s="146"/>
      <c r="S421" s="146"/>
      <c r="T421" s="146"/>
      <c r="U421" s="146"/>
      <c r="V421" s="146"/>
    </row>
    <row r="422" spans="2:22">
      <c r="B422" s="99"/>
      <c r="C422" s="104"/>
      <c r="M422" s="146"/>
      <c r="N422" s="146"/>
      <c r="O422" s="146"/>
      <c r="P422" s="146"/>
      <c r="Q422" s="146"/>
      <c r="R422" s="146"/>
      <c r="S422" s="146"/>
      <c r="T422" s="146"/>
      <c r="U422" s="146"/>
      <c r="V422" s="146"/>
    </row>
    <row r="423" spans="2:22">
      <c r="B423" s="99"/>
      <c r="C423" s="104"/>
      <c r="M423" s="146"/>
      <c r="N423" s="146"/>
      <c r="O423" s="146"/>
      <c r="P423" s="146"/>
      <c r="Q423" s="146"/>
      <c r="R423" s="146"/>
      <c r="S423" s="146"/>
      <c r="T423" s="146"/>
      <c r="U423" s="146"/>
      <c r="V423" s="146"/>
    </row>
    <row r="424" spans="2:22">
      <c r="B424" s="99"/>
      <c r="C424" s="104"/>
      <c r="M424" s="146"/>
      <c r="N424" s="146"/>
      <c r="O424" s="146"/>
      <c r="P424" s="146"/>
      <c r="Q424" s="146"/>
      <c r="R424" s="146"/>
      <c r="S424" s="146"/>
      <c r="T424" s="146"/>
      <c r="U424" s="146"/>
      <c r="V424" s="146"/>
    </row>
    <row r="425" spans="2:22">
      <c r="B425" s="99"/>
      <c r="C425" s="104"/>
      <c r="M425" s="146"/>
      <c r="N425" s="146"/>
      <c r="O425" s="146"/>
      <c r="P425" s="146"/>
      <c r="Q425" s="146"/>
      <c r="R425" s="146"/>
      <c r="S425" s="146"/>
      <c r="T425" s="146"/>
      <c r="U425" s="146"/>
      <c r="V425" s="146"/>
    </row>
    <row r="426" spans="2:22">
      <c r="B426" s="99"/>
      <c r="C426" s="104"/>
      <c r="M426" s="146"/>
      <c r="N426" s="146"/>
      <c r="O426" s="146"/>
      <c r="P426" s="146"/>
      <c r="Q426" s="146"/>
      <c r="R426" s="146"/>
      <c r="S426" s="146"/>
      <c r="T426" s="146"/>
      <c r="U426" s="146"/>
      <c r="V426" s="146"/>
    </row>
    <row r="427" spans="2:22">
      <c r="B427" s="99"/>
      <c r="C427" s="104"/>
      <c r="M427" s="146"/>
      <c r="N427" s="146"/>
      <c r="O427" s="146"/>
      <c r="P427" s="146"/>
      <c r="Q427" s="146"/>
      <c r="R427" s="146"/>
      <c r="S427" s="146"/>
      <c r="T427" s="146"/>
      <c r="U427" s="146"/>
      <c r="V427" s="146"/>
    </row>
    <row r="428" spans="2:22">
      <c r="B428" s="99"/>
      <c r="C428" s="104"/>
      <c r="M428" s="146"/>
      <c r="N428" s="146"/>
      <c r="O428" s="146"/>
      <c r="P428" s="146"/>
      <c r="Q428" s="146"/>
      <c r="R428" s="146"/>
      <c r="S428" s="146"/>
      <c r="T428" s="146"/>
      <c r="U428" s="146"/>
      <c r="V428" s="146"/>
    </row>
    <row r="429" spans="2:22">
      <c r="B429" s="99"/>
      <c r="C429" s="104"/>
      <c r="M429" s="146"/>
      <c r="N429" s="146"/>
      <c r="O429" s="146"/>
      <c r="P429" s="146"/>
      <c r="Q429" s="146"/>
      <c r="R429" s="146"/>
      <c r="S429" s="146"/>
      <c r="T429" s="146"/>
      <c r="U429" s="146"/>
      <c r="V429" s="146"/>
    </row>
    <row r="430" spans="2:22">
      <c r="B430" s="99"/>
      <c r="C430" s="104"/>
      <c r="M430" s="146"/>
      <c r="N430" s="146"/>
      <c r="O430" s="146"/>
      <c r="P430" s="146"/>
      <c r="Q430" s="146"/>
      <c r="R430" s="146"/>
      <c r="S430" s="146"/>
      <c r="T430" s="146"/>
      <c r="U430" s="146"/>
      <c r="V430" s="146"/>
    </row>
    <row r="431" spans="2:22">
      <c r="B431" s="99"/>
      <c r="C431" s="104"/>
      <c r="M431" s="146"/>
      <c r="N431" s="146"/>
      <c r="O431" s="146"/>
      <c r="P431" s="146"/>
      <c r="Q431" s="146"/>
      <c r="R431" s="146"/>
      <c r="S431" s="146"/>
      <c r="T431" s="146"/>
      <c r="U431" s="146"/>
      <c r="V431" s="146"/>
    </row>
    <row r="432" spans="2:22">
      <c r="B432" s="99"/>
      <c r="C432" s="104"/>
      <c r="M432" s="146"/>
      <c r="N432" s="146"/>
      <c r="O432" s="146"/>
      <c r="P432" s="146"/>
      <c r="Q432" s="146"/>
      <c r="R432" s="146"/>
      <c r="S432" s="146"/>
      <c r="T432" s="146"/>
      <c r="U432" s="146"/>
      <c r="V432" s="146"/>
    </row>
    <row r="433" spans="2:22">
      <c r="B433" s="99"/>
      <c r="C433" s="104"/>
      <c r="M433" s="146"/>
      <c r="N433" s="146"/>
      <c r="O433" s="146"/>
      <c r="P433" s="146"/>
      <c r="Q433" s="146"/>
      <c r="R433" s="146"/>
      <c r="S433" s="146"/>
      <c r="T433" s="146"/>
      <c r="U433" s="146"/>
      <c r="V433" s="146"/>
    </row>
    <row r="434" spans="2:22">
      <c r="B434" s="99"/>
      <c r="C434" s="104"/>
      <c r="M434" s="146"/>
      <c r="N434" s="146"/>
      <c r="O434" s="146"/>
      <c r="P434" s="146"/>
      <c r="Q434" s="146"/>
      <c r="R434" s="146"/>
      <c r="S434" s="146"/>
      <c r="T434" s="146"/>
      <c r="U434" s="146"/>
      <c r="V434" s="146"/>
    </row>
    <row r="435" spans="2:22">
      <c r="B435" s="99"/>
      <c r="C435" s="104"/>
      <c r="M435" s="146"/>
      <c r="N435" s="146"/>
      <c r="O435" s="146"/>
      <c r="P435" s="146"/>
      <c r="Q435" s="146"/>
      <c r="R435" s="146"/>
      <c r="S435" s="146"/>
      <c r="T435" s="146"/>
      <c r="U435" s="146"/>
      <c r="V435" s="146"/>
    </row>
    <row r="436" spans="2:22">
      <c r="B436" s="99"/>
      <c r="C436" s="104"/>
      <c r="M436" s="146"/>
      <c r="N436" s="146"/>
      <c r="O436" s="146"/>
      <c r="P436" s="146"/>
      <c r="Q436" s="146"/>
      <c r="R436" s="146"/>
      <c r="S436" s="146"/>
      <c r="T436" s="146"/>
      <c r="U436" s="146"/>
      <c r="V436" s="146"/>
    </row>
    <row r="437" spans="2:22">
      <c r="B437" s="99"/>
      <c r="C437" s="104"/>
      <c r="M437" s="146"/>
      <c r="N437" s="146"/>
      <c r="O437" s="146"/>
      <c r="P437" s="146"/>
      <c r="Q437" s="146"/>
      <c r="R437" s="146"/>
      <c r="S437" s="146"/>
      <c r="T437" s="146"/>
      <c r="U437" s="146"/>
      <c r="V437" s="146"/>
    </row>
    <row r="438" spans="2:22">
      <c r="B438" s="99"/>
      <c r="C438" s="104"/>
      <c r="M438" s="146"/>
      <c r="N438" s="146"/>
      <c r="O438" s="146"/>
      <c r="P438" s="146"/>
      <c r="Q438" s="146"/>
      <c r="R438" s="146"/>
      <c r="S438" s="146"/>
      <c r="T438" s="146"/>
      <c r="U438" s="146"/>
      <c r="V438" s="146"/>
    </row>
    <row r="439" spans="2:22">
      <c r="B439" s="99"/>
      <c r="C439" s="104"/>
      <c r="M439" s="146"/>
      <c r="N439" s="146"/>
      <c r="O439" s="146"/>
      <c r="P439" s="146"/>
      <c r="Q439" s="146"/>
      <c r="R439" s="146"/>
      <c r="S439" s="146"/>
      <c r="T439" s="146"/>
      <c r="U439" s="146"/>
      <c r="V439" s="146"/>
    </row>
    <row r="440" spans="2:22">
      <c r="B440" s="99"/>
      <c r="C440" s="104"/>
      <c r="M440" s="146"/>
      <c r="N440" s="146"/>
      <c r="O440" s="146"/>
      <c r="P440" s="146"/>
      <c r="Q440" s="146"/>
      <c r="R440" s="146"/>
      <c r="S440" s="146"/>
      <c r="T440" s="146"/>
      <c r="U440" s="146"/>
      <c r="V440" s="146"/>
    </row>
    <row r="441" spans="2:22">
      <c r="B441" s="99"/>
      <c r="C441" s="104"/>
      <c r="M441" s="146"/>
      <c r="N441" s="146"/>
      <c r="O441" s="146"/>
      <c r="P441" s="146"/>
      <c r="Q441" s="146"/>
      <c r="R441" s="146"/>
      <c r="S441" s="146"/>
      <c r="T441" s="146"/>
      <c r="U441" s="146"/>
      <c r="V441" s="146"/>
    </row>
    <row r="442" spans="2:22">
      <c r="B442" s="99"/>
      <c r="C442" s="104"/>
      <c r="M442" s="146"/>
      <c r="N442" s="146"/>
      <c r="O442" s="146"/>
      <c r="P442" s="146"/>
      <c r="Q442" s="146"/>
      <c r="R442" s="146"/>
      <c r="S442" s="146"/>
      <c r="T442" s="146"/>
      <c r="U442" s="146"/>
      <c r="V442" s="146"/>
    </row>
    <row r="443" spans="2:22">
      <c r="B443" s="99"/>
      <c r="C443" s="104"/>
      <c r="M443" s="146"/>
      <c r="N443" s="146"/>
      <c r="O443" s="146"/>
      <c r="P443" s="146"/>
      <c r="Q443" s="146"/>
      <c r="R443" s="146"/>
      <c r="S443" s="146"/>
      <c r="T443" s="146"/>
      <c r="U443" s="146"/>
      <c r="V443" s="146"/>
    </row>
    <row r="444" spans="2:22">
      <c r="B444" s="99"/>
      <c r="C444" s="104"/>
      <c r="M444" s="146"/>
      <c r="N444" s="146"/>
      <c r="O444" s="146"/>
      <c r="P444" s="146"/>
      <c r="Q444" s="146"/>
      <c r="R444" s="146"/>
      <c r="S444" s="146"/>
      <c r="T444" s="146"/>
      <c r="U444" s="146"/>
      <c r="V444" s="146"/>
    </row>
    <row r="445" spans="2:22">
      <c r="B445" s="99"/>
      <c r="C445" s="104"/>
      <c r="M445" s="146"/>
      <c r="N445" s="146"/>
      <c r="O445" s="146"/>
      <c r="P445" s="146"/>
      <c r="Q445" s="146"/>
      <c r="R445" s="146"/>
      <c r="S445" s="146"/>
      <c r="T445" s="146"/>
      <c r="U445" s="146"/>
      <c r="V445" s="146"/>
    </row>
    <row r="446" spans="2:22">
      <c r="B446" s="99"/>
      <c r="C446" s="104"/>
      <c r="M446" s="146"/>
      <c r="N446" s="146"/>
      <c r="O446" s="146"/>
      <c r="P446" s="146"/>
      <c r="Q446" s="146"/>
      <c r="R446" s="146"/>
      <c r="S446" s="146"/>
      <c r="T446" s="146"/>
      <c r="U446" s="146"/>
      <c r="V446" s="146"/>
    </row>
    <row r="447" spans="2:22">
      <c r="B447" s="99"/>
      <c r="C447" s="104"/>
      <c r="M447" s="146"/>
      <c r="N447" s="146"/>
      <c r="O447" s="146"/>
      <c r="P447" s="146"/>
      <c r="Q447" s="146"/>
      <c r="R447" s="146"/>
      <c r="S447" s="146"/>
      <c r="T447" s="146"/>
      <c r="U447" s="146"/>
      <c r="V447" s="146"/>
    </row>
    <row r="448" spans="2:22">
      <c r="B448" s="99"/>
      <c r="C448" s="104"/>
      <c r="M448" s="146"/>
      <c r="N448" s="146"/>
      <c r="O448" s="146"/>
      <c r="P448" s="146"/>
      <c r="Q448" s="146"/>
      <c r="R448" s="146"/>
      <c r="S448" s="146"/>
      <c r="T448" s="146"/>
      <c r="U448" s="146"/>
      <c r="V448" s="146"/>
    </row>
    <row r="449" spans="2:22">
      <c r="B449" s="99"/>
      <c r="C449" s="104"/>
      <c r="M449" s="146"/>
      <c r="N449" s="146"/>
      <c r="O449" s="146"/>
      <c r="P449" s="146"/>
      <c r="Q449" s="146"/>
      <c r="R449" s="146"/>
      <c r="S449" s="146"/>
      <c r="T449" s="146"/>
      <c r="U449" s="146"/>
      <c r="V449" s="146"/>
    </row>
    <row r="450" spans="2:22">
      <c r="B450" s="99"/>
      <c r="C450" s="104"/>
      <c r="M450" s="146"/>
      <c r="N450" s="146"/>
      <c r="O450" s="146"/>
      <c r="P450" s="146"/>
      <c r="Q450" s="146"/>
      <c r="R450" s="146"/>
      <c r="S450" s="146"/>
      <c r="T450" s="146"/>
      <c r="U450" s="146"/>
      <c r="V450" s="146"/>
    </row>
    <row r="451" spans="2:22">
      <c r="B451" s="99"/>
      <c r="C451" s="104"/>
      <c r="M451" s="146"/>
      <c r="N451" s="146"/>
      <c r="O451" s="146"/>
      <c r="P451" s="146"/>
      <c r="Q451" s="146"/>
      <c r="R451" s="146"/>
      <c r="S451" s="146"/>
      <c r="T451" s="146"/>
      <c r="U451" s="146"/>
      <c r="V451" s="146"/>
    </row>
    <row r="452" spans="2:22">
      <c r="B452" s="99"/>
      <c r="C452" s="104"/>
      <c r="M452" s="146"/>
      <c r="N452" s="146"/>
      <c r="O452" s="146"/>
      <c r="P452" s="146"/>
      <c r="Q452" s="146"/>
      <c r="R452" s="146"/>
      <c r="S452" s="146"/>
      <c r="T452" s="146"/>
      <c r="U452" s="146"/>
      <c r="V452" s="146"/>
    </row>
    <row r="453" spans="2:22">
      <c r="B453" s="99"/>
      <c r="C453" s="104"/>
      <c r="M453" s="146"/>
      <c r="N453" s="146"/>
      <c r="O453" s="146"/>
      <c r="P453" s="146"/>
      <c r="Q453" s="146"/>
      <c r="R453" s="146"/>
      <c r="S453" s="146"/>
      <c r="T453" s="146"/>
      <c r="U453" s="146"/>
      <c r="V453" s="146"/>
    </row>
    <row r="454" spans="2:22">
      <c r="B454" s="99"/>
      <c r="C454" s="104"/>
      <c r="M454" s="146"/>
      <c r="N454" s="146"/>
      <c r="O454" s="146"/>
      <c r="P454" s="146"/>
      <c r="Q454" s="146"/>
      <c r="R454" s="146"/>
      <c r="S454" s="146"/>
      <c r="T454" s="146"/>
      <c r="U454" s="146"/>
      <c r="V454" s="146"/>
    </row>
    <row r="455" spans="2:22">
      <c r="B455" s="99"/>
      <c r="C455" s="104"/>
      <c r="M455" s="146"/>
      <c r="N455" s="146"/>
      <c r="O455" s="146"/>
      <c r="P455" s="146"/>
      <c r="Q455" s="146"/>
      <c r="R455" s="146"/>
      <c r="S455" s="146"/>
      <c r="T455" s="146"/>
      <c r="U455" s="146"/>
      <c r="V455" s="146"/>
    </row>
    <row r="456" spans="2:22">
      <c r="B456" s="99"/>
      <c r="C456" s="104"/>
      <c r="M456" s="146"/>
      <c r="N456" s="146"/>
      <c r="O456" s="146"/>
      <c r="P456" s="146"/>
      <c r="Q456" s="146"/>
      <c r="R456" s="146"/>
      <c r="S456" s="146"/>
      <c r="T456" s="146"/>
      <c r="U456" s="146"/>
      <c r="V456" s="146"/>
    </row>
    <row r="457" spans="2:22">
      <c r="B457" s="99"/>
      <c r="C457" s="104"/>
      <c r="M457" s="146"/>
      <c r="N457" s="146"/>
      <c r="O457" s="146"/>
      <c r="P457" s="146"/>
      <c r="Q457" s="146"/>
      <c r="R457" s="146"/>
      <c r="S457" s="146"/>
      <c r="T457" s="146"/>
      <c r="U457" s="146"/>
      <c r="V457" s="146"/>
    </row>
    <row r="458" spans="2:22">
      <c r="B458" s="99"/>
      <c r="C458" s="104"/>
      <c r="M458" s="146"/>
      <c r="N458" s="146"/>
      <c r="O458" s="146"/>
      <c r="P458" s="146"/>
      <c r="Q458" s="146"/>
      <c r="R458" s="146"/>
      <c r="S458" s="146"/>
      <c r="T458" s="146"/>
      <c r="U458" s="146"/>
      <c r="V458" s="146"/>
    </row>
    <row r="459" spans="2:22">
      <c r="B459" s="99"/>
      <c r="C459" s="104"/>
      <c r="M459" s="146"/>
      <c r="N459" s="146"/>
      <c r="O459" s="146"/>
      <c r="P459" s="146"/>
      <c r="Q459" s="146"/>
      <c r="R459" s="146"/>
      <c r="S459" s="146"/>
      <c r="T459" s="146"/>
      <c r="U459" s="146"/>
      <c r="V459" s="146"/>
    </row>
    <row r="460" spans="2:22">
      <c r="B460" s="99"/>
      <c r="C460" s="104"/>
      <c r="M460" s="146"/>
      <c r="N460" s="146"/>
      <c r="O460" s="146"/>
      <c r="P460" s="146"/>
      <c r="Q460" s="146"/>
      <c r="R460" s="146"/>
      <c r="S460" s="146"/>
      <c r="T460" s="146"/>
      <c r="U460" s="146"/>
      <c r="V460" s="146"/>
    </row>
    <row r="461" spans="2:22">
      <c r="B461" s="99"/>
      <c r="C461" s="104"/>
      <c r="M461" s="146"/>
      <c r="N461" s="146"/>
      <c r="O461" s="146"/>
      <c r="P461" s="146"/>
      <c r="Q461" s="146"/>
      <c r="R461" s="146"/>
      <c r="S461" s="146"/>
      <c r="T461" s="146"/>
      <c r="U461" s="146"/>
      <c r="V461" s="146"/>
    </row>
    <row r="462" spans="2:22">
      <c r="B462" s="99"/>
      <c r="C462" s="104"/>
      <c r="M462" s="146"/>
      <c r="N462" s="146"/>
      <c r="O462" s="146"/>
      <c r="P462" s="146"/>
      <c r="Q462" s="146"/>
      <c r="R462" s="146"/>
      <c r="S462" s="146"/>
      <c r="T462" s="146"/>
      <c r="U462" s="146"/>
      <c r="V462" s="146"/>
    </row>
    <row r="463" spans="2:22">
      <c r="B463" s="99"/>
      <c r="C463" s="104"/>
      <c r="M463" s="146"/>
      <c r="N463" s="146"/>
      <c r="O463" s="146"/>
      <c r="P463" s="146"/>
      <c r="Q463" s="146"/>
      <c r="R463" s="146"/>
      <c r="S463" s="146"/>
      <c r="T463" s="146"/>
      <c r="U463" s="146"/>
      <c r="V463" s="146"/>
    </row>
    <row r="464" spans="2:22">
      <c r="B464" s="99"/>
      <c r="C464" s="104"/>
      <c r="M464" s="146"/>
      <c r="N464" s="146"/>
      <c r="O464" s="146"/>
      <c r="P464" s="146"/>
      <c r="Q464" s="146"/>
      <c r="R464" s="146"/>
      <c r="S464" s="146"/>
      <c r="T464" s="146"/>
      <c r="U464" s="146"/>
      <c r="V464" s="146"/>
    </row>
    <row r="465" spans="2:22">
      <c r="B465" s="99"/>
      <c r="C465" s="104"/>
      <c r="M465" s="146"/>
      <c r="N465" s="146"/>
      <c r="O465" s="146"/>
      <c r="P465" s="146"/>
      <c r="Q465" s="146"/>
      <c r="R465" s="146"/>
      <c r="S465" s="146"/>
      <c r="T465" s="146"/>
      <c r="U465" s="146"/>
      <c r="V465" s="146"/>
    </row>
    <row r="466" spans="2:22">
      <c r="B466" s="99"/>
      <c r="C466" s="104"/>
      <c r="M466" s="146"/>
      <c r="N466" s="146"/>
      <c r="O466" s="146"/>
      <c r="P466" s="146"/>
      <c r="Q466" s="146"/>
      <c r="R466" s="146"/>
      <c r="S466" s="146"/>
      <c r="T466" s="146"/>
      <c r="U466" s="146"/>
      <c r="V466" s="146"/>
    </row>
    <row r="467" spans="2:22">
      <c r="B467" s="99"/>
      <c r="C467" s="104"/>
      <c r="M467" s="146"/>
      <c r="N467" s="146"/>
      <c r="O467" s="146"/>
      <c r="P467" s="146"/>
      <c r="Q467" s="146"/>
      <c r="R467" s="146"/>
      <c r="S467" s="146"/>
      <c r="T467" s="146"/>
      <c r="U467" s="146"/>
      <c r="V467" s="146"/>
    </row>
    <row r="468" spans="2:22">
      <c r="B468" s="99"/>
      <c r="C468" s="104"/>
      <c r="M468" s="146"/>
      <c r="N468" s="146"/>
      <c r="O468" s="146"/>
      <c r="P468" s="146"/>
      <c r="Q468" s="146"/>
      <c r="R468" s="146"/>
      <c r="S468" s="146"/>
      <c r="T468" s="146"/>
      <c r="U468" s="146"/>
      <c r="V468" s="146"/>
    </row>
    <row r="469" spans="2:22">
      <c r="B469" s="99"/>
      <c r="C469" s="104"/>
      <c r="M469" s="146"/>
      <c r="N469" s="146"/>
      <c r="O469" s="146"/>
      <c r="P469" s="146"/>
      <c r="Q469" s="146"/>
      <c r="R469" s="146"/>
      <c r="S469" s="146"/>
      <c r="T469" s="146"/>
      <c r="U469" s="146"/>
      <c r="V469" s="146"/>
    </row>
    <row r="470" spans="2:22">
      <c r="B470" s="99"/>
      <c r="C470" s="104"/>
      <c r="M470" s="146"/>
      <c r="N470" s="146"/>
      <c r="O470" s="146"/>
      <c r="P470" s="146"/>
      <c r="Q470" s="146"/>
      <c r="R470" s="146"/>
      <c r="S470" s="146"/>
      <c r="T470" s="146"/>
      <c r="U470" s="146"/>
      <c r="V470" s="146"/>
    </row>
    <row r="471" spans="2:22">
      <c r="B471" s="99"/>
      <c r="C471" s="104"/>
      <c r="M471" s="146"/>
      <c r="N471" s="146"/>
      <c r="O471" s="146"/>
      <c r="P471" s="146"/>
      <c r="Q471" s="146"/>
      <c r="R471" s="146"/>
      <c r="S471" s="146"/>
      <c r="T471" s="146"/>
      <c r="U471" s="146"/>
      <c r="V471" s="146"/>
    </row>
    <row r="472" spans="2:22">
      <c r="B472" s="99"/>
      <c r="C472" s="104"/>
      <c r="M472" s="146"/>
      <c r="N472" s="146"/>
      <c r="O472" s="146"/>
      <c r="P472" s="146"/>
      <c r="Q472" s="146"/>
      <c r="R472" s="146"/>
      <c r="S472" s="146"/>
      <c r="T472" s="146"/>
      <c r="U472" s="146"/>
      <c r="V472" s="146"/>
    </row>
    <row r="473" spans="2:22">
      <c r="B473" s="99"/>
      <c r="C473" s="104"/>
      <c r="M473" s="146"/>
      <c r="N473" s="146"/>
      <c r="O473" s="146"/>
      <c r="P473" s="146"/>
      <c r="Q473" s="146"/>
      <c r="R473" s="146"/>
      <c r="S473" s="146"/>
      <c r="T473" s="146"/>
      <c r="U473" s="146"/>
      <c r="V473" s="146"/>
    </row>
    <row r="474" spans="2:22">
      <c r="B474" s="99"/>
      <c r="C474" s="104"/>
      <c r="M474" s="146"/>
      <c r="N474" s="146"/>
      <c r="O474" s="146"/>
      <c r="P474" s="146"/>
      <c r="Q474" s="146"/>
      <c r="R474" s="146"/>
      <c r="S474" s="146"/>
      <c r="T474" s="146"/>
      <c r="U474" s="146"/>
      <c r="V474" s="146"/>
    </row>
    <row r="475" spans="2:22">
      <c r="B475" s="99"/>
      <c r="C475" s="104"/>
      <c r="M475" s="146"/>
      <c r="N475" s="146"/>
      <c r="O475" s="146"/>
      <c r="P475" s="146"/>
      <c r="Q475" s="146"/>
      <c r="R475" s="146"/>
      <c r="S475" s="146"/>
      <c r="T475" s="146"/>
      <c r="U475" s="146"/>
      <c r="V475" s="146"/>
    </row>
    <row r="476" spans="2:22">
      <c r="B476" s="99"/>
      <c r="C476" s="104"/>
      <c r="M476" s="146"/>
      <c r="N476" s="146"/>
      <c r="O476" s="146"/>
      <c r="P476" s="146"/>
      <c r="Q476" s="146"/>
      <c r="R476" s="146"/>
      <c r="S476" s="146"/>
      <c r="T476" s="146"/>
      <c r="U476" s="146"/>
      <c r="V476" s="146"/>
    </row>
    <row r="477" spans="2:22">
      <c r="B477" s="99"/>
      <c r="C477" s="104"/>
      <c r="M477" s="146"/>
      <c r="N477" s="146"/>
      <c r="O477" s="146"/>
      <c r="P477" s="146"/>
      <c r="Q477" s="146"/>
      <c r="R477" s="146"/>
      <c r="S477" s="146"/>
      <c r="T477" s="146"/>
      <c r="U477" s="146"/>
      <c r="V477" s="146"/>
    </row>
    <row r="478" spans="2:22">
      <c r="B478" s="99"/>
      <c r="C478" s="104"/>
      <c r="M478" s="146"/>
      <c r="N478" s="146"/>
      <c r="O478" s="146"/>
      <c r="P478" s="146"/>
      <c r="Q478" s="146"/>
      <c r="R478" s="146"/>
      <c r="S478" s="146"/>
      <c r="T478" s="146"/>
      <c r="U478" s="146"/>
      <c r="V478" s="146"/>
    </row>
    <row r="479" spans="2:22">
      <c r="B479" s="99"/>
      <c r="C479" s="104"/>
      <c r="M479" s="146"/>
      <c r="N479" s="146"/>
      <c r="O479" s="146"/>
      <c r="P479" s="146"/>
      <c r="Q479" s="146"/>
      <c r="R479" s="146"/>
      <c r="S479" s="146"/>
      <c r="T479" s="146"/>
      <c r="U479" s="146"/>
      <c r="V479" s="146"/>
    </row>
    <row r="480" spans="2:22">
      <c r="B480" s="99"/>
      <c r="C480" s="104"/>
      <c r="M480" s="146"/>
      <c r="N480" s="146"/>
      <c r="O480" s="146"/>
      <c r="P480" s="146"/>
      <c r="Q480" s="146"/>
      <c r="R480" s="146"/>
      <c r="S480" s="146"/>
      <c r="T480" s="146"/>
      <c r="U480" s="146"/>
      <c r="V480" s="146"/>
    </row>
    <row r="481" spans="2:22">
      <c r="B481" s="99"/>
      <c r="C481" s="104"/>
      <c r="M481" s="146"/>
      <c r="N481" s="146"/>
      <c r="O481" s="146"/>
      <c r="P481" s="146"/>
      <c r="Q481" s="146"/>
      <c r="R481" s="146"/>
      <c r="S481" s="146"/>
      <c r="T481" s="146"/>
      <c r="U481" s="146"/>
      <c r="V481" s="146"/>
    </row>
    <row r="482" spans="2:22">
      <c r="B482" s="99"/>
      <c r="C482" s="104"/>
      <c r="M482" s="146"/>
      <c r="N482" s="146"/>
      <c r="O482" s="146"/>
      <c r="P482" s="146"/>
      <c r="Q482" s="146"/>
      <c r="R482" s="146"/>
      <c r="S482" s="146"/>
      <c r="T482" s="146"/>
      <c r="U482" s="146"/>
      <c r="V482" s="146"/>
    </row>
    <row r="483" spans="2:22">
      <c r="B483" s="99"/>
      <c r="C483" s="104"/>
      <c r="M483" s="146"/>
      <c r="N483" s="146"/>
      <c r="O483" s="146"/>
      <c r="P483" s="146"/>
      <c r="Q483" s="146"/>
      <c r="R483" s="146"/>
      <c r="S483" s="146"/>
      <c r="T483" s="146"/>
      <c r="U483" s="146"/>
      <c r="V483" s="146"/>
    </row>
    <row r="484" spans="2:22">
      <c r="B484" s="99"/>
      <c r="C484" s="104"/>
      <c r="M484" s="146"/>
      <c r="N484" s="146"/>
      <c r="O484" s="146"/>
      <c r="P484" s="146"/>
      <c r="Q484" s="146"/>
      <c r="R484" s="146"/>
      <c r="S484" s="146"/>
      <c r="T484" s="146"/>
      <c r="U484" s="146"/>
      <c r="V484" s="146"/>
    </row>
    <row r="485" spans="2:22">
      <c r="B485" s="99"/>
      <c r="C485" s="104"/>
      <c r="M485" s="146"/>
      <c r="N485" s="146"/>
      <c r="O485" s="146"/>
      <c r="P485" s="146"/>
      <c r="Q485" s="146"/>
      <c r="R485" s="146"/>
      <c r="S485" s="146"/>
      <c r="T485" s="146"/>
      <c r="U485" s="146"/>
      <c r="V485" s="146"/>
    </row>
    <row r="486" spans="2:22">
      <c r="B486" s="99"/>
      <c r="C486" s="104"/>
      <c r="M486" s="146"/>
      <c r="N486" s="146"/>
      <c r="O486" s="146"/>
      <c r="P486" s="146"/>
      <c r="Q486" s="146"/>
      <c r="R486" s="146"/>
      <c r="S486" s="146"/>
      <c r="T486" s="146"/>
      <c r="U486" s="146"/>
      <c r="V486" s="146"/>
    </row>
    <row r="487" spans="2:22">
      <c r="B487" s="99"/>
      <c r="C487" s="104"/>
      <c r="M487" s="146"/>
      <c r="N487" s="146"/>
      <c r="O487" s="146"/>
      <c r="P487" s="146"/>
      <c r="Q487" s="146"/>
      <c r="R487" s="146"/>
      <c r="S487" s="146"/>
      <c r="T487" s="146"/>
      <c r="U487" s="146"/>
      <c r="V487" s="146"/>
    </row>
    <row r="488" spans="2:22">
      <c r="B488" s="99"/>
      <c r="C488" s="104"/>
      <c r="M488" s="146"/>
      <c r="N488" s="146"/>
      <c r="O488" s="146"/>
      <c r="P488" s="146"/>
      <c r="Q488" s="146"/>
      <c r="R488" s="146"/>
      <c r="S488" s="146"/>
      <c r="T488" s="146"/>
      <c r="U488" s="146"/>
      <c r="V488" s="146"/>
    </row>
    <row r="489" spans="2:22">
      <c r="B489" s="99"/>
      <c r="C489" s="104"/>
      <c r="M489" s="146"/>
      <c r="N489" s="146"/>
      <c r="O489" s="146"/>
      <c r="P489" s="146"/>
      <c r="Q489" s="146"/>
      <c r="R489" s="146"/>
      <c r="S489" s="146"/>
      <c r="T489" s="146"/>
      <c r="U489" s="146"/>
      <c r="V489" s="146"/>
    </row>
    <row r="490" spans="2:22">
      <c r="B490" s="99"/>
      <c r="C490" s="104"/>
      <c r="M490" s="146"/>
      <c r="N490" s="146"/>
      <c r="O490" s="146"/>
      <c r="P490" s="146"/>
      <c r="Q490" s="146"/>
      <c r="R490" s="146"/>
      <c r="S490" s="146"/>
      <c r="T490" s="146"/>
      <c r="U490" s="146"/>
      <c r="V490" s="146"/>
    </row>
    <row r="491" spans="2:22">
      <c r="B491" s="99"/>
      <c r="C491" s="104"/>
      <c r="M491" s="146"/>
      <c r="N491" s="146"/>
      <c r="O491" s="146"/>
      <c r="P491" s="146"/>
      <c r="Q491" s="146"/>
      <c r="R491" s="146"/>
      <c r="S491" s="146"/>
      <c r="T491" s="146"/>
      <c r="U491" s="146"/>
      <c r="V491" s="146"/>
    </row>
    <row r="492" spans="2:22">
      <c r="B492" s="99"/>
      <c r="C492" s="104"/>
      <c r="M492" s="146"/>
      <c r="N492" s="146"/>
      <c r="O492" s="146"/>
      <c r="P492" s="146"/>
      <c r="Q492" s="146"/>
      <c r="R492" s="146"/>
      <c r="S492" s="146"/>
      <c r="T492" s="146"/>
      <c r="U492" s="146"/>
      <c r="V492" s="146"/>
    </row>
    <row r="493" spans="2:22">
      <c r="B493" s="99"/>
      <c r="C493" s="104"/>
      <c r="M493" s="146"/>
      <c r="N493" s="146"/>
      <c r="O493" s="146"/>
      <c r="P493" s="146"/>
      <c r="Q493" s="146"/>
      <c r="R493" s="146"/>
      <c r="S493" s="146"/>
      <c r="T493" s="146"/>
      <c r="U493" s="146"/>
      <c r="V493" s="146"/>
    </row>
    <row r="494" spans="2:22">
      <c r="B494" s="99"/>
      <c r="C494" s="104"/>
      <c r="M494" s="146"/>
      <c r="N494" s="146"/>
      <c r="O494" s="146"/>
      <c r="P494" s="146"/>
      <c r="Q494" s="146"/>
      <c r="R494" s="146"/>
      <c r="S494" s="146"/>
      <c r="T494" s="146"/>
      <c r="U494" s="146"/>
      <c r="V494" s="146"/>
    </row>
    <row r="495" spans="2:22">
      <c r="B495" s="99"/>
      <c r="C495" s="104"/>
      <c r="M495" s="146"/>
      <c r="N495" s="146"/>
      <c r="O495" s="146"/>
      <c r="P495" s="146"/>
      <c r="Q495" s="146"/>
      <c r="R495" s="146"/>
      <c r="S495" s="146"/>
      <c r="T495" s="146"/>
      <c r="U495" s="146"/>
      <c r="V495" s="146"/>
    </row>
    <row r="496" spans="2:22">
      <c r="B496" s="99"/>
      <c r="C496" s="104"/>
      <c r="M496" s="146"/>
      <c r="N496" s="146"/>
      <c r="O496" s="146"/>
      <c r="P496" s="146"/>
      <c r="Q496" s="146"/>
      <c r="R496" s="146"/>
      <c r="S496" s="146"/>
      <c r="T496" s="146"/>
      <c r="U496" s="146"/>
      <c r="V496" s="146"/>
    </row>
    <row r="497" spans="2:22">
      <c r="B497" s="99"/>
      <c r="C497" s="104"/>
      <c r="M497" s="146"/>
      <c r="N497" s="146"/>
      <c r="O497" s="146"/>
      <c r="P497" s="146"/>
      <c r="Q497" s="146"/>
      <c r="R497" s="146"/>
      <c r="S497" s="146"/>
      <c r="T497" s="146"/>
      <c r="U497" s="146"/>
      <c r="V497" s="146"/>
    </row>
    <row r="498" spans="2:22">
      <c r="B498" s="99"/>
      <c r="C498" s="104"/>
      <c r="M498" s="146"/>
      <c r="N498" s="146"/>
      <c r="O498" s="146"/>
      <c r="P498" s="146"/>
      <c r="Q498" s="146"/>
      <c r="R498" s="146"/>
      <c r="S498" s="146"/>
      <c r="T498" s="146"/>
      <c r="U498" s="146"/>
      <c r="V498" s="146"/>
    </row>
    <row r="499" spans="2:22">
      <c r="B499" s="99"/>
      <c r="C499" s="104"/>
      <c r="M499" s="146"/>
      <c r="N499" s="146"/>
      <c r="O499" s="146"/>
      <c r="P499" s="146"/>
      <c r="Q499" s="146"/>
      <c r="R499" s="146"/>
      <c r="S499" s="146"/>
      <c r="T499" s="146"/>
      <c r="U499" s="146"/>
      <c r="V499" s="146"/>
    </row>
    <row r="500" spans="2:22">
      <c r="B500" s="99"/>
      <c r="C500" s="104"/>
      <c r="M500" s="146"/>
      <c r="N500" s="146"/>
      <c r="O500" s="146"/>
      <c r="P500" s="146"/>
      <c r="Q500" s="146"/>
      <c r="R500" s="146"/>
      <c r="S500" s="146"/>
      <c r="T500" s="146"/>
      <c r="U500" s="146"/>
      <c r="V500" s="146"/>
    </row>
    <row r="501" spans="2:22">
      <c r="B501" s="99"/>
      <c r="C501" s="104"/>
      <c r="M501" s="146"/>
      <c r="N501" s="146"/>
      <c r="O501" s="146"/>
      <c r="P501" s="146"/>
      <c r="Q501" s="146"/>
      <c r="R501" s="146"/>
      <c r="S501" s="146"/>
      <c r="T501" s="146"/>
      <c r="U501" s="146"/>
      <c r="V501" s="146"/>
    </row>
    <row r="502" spans="2:22">
      <c r="B502" s="99"/>
      <c r="C502" s="104"/>
      <c r="M502" s="146"/>
      <c r="N502" s="146"/>
      <c r="O502" s="146"/>
      <c r="P502" s="146"/>
      <c r="Q502" s="146"/>
      <c r="R502" s="146"/>
      <c r="S502" s="146"/>
      <c r="T502" s="146"/>
      <c r="U502" s="146"/>
      <c r="V502" s="146"/>
    </row>
    <row r="503" spans="2:22">
      <c r="B503" s="99"/>
      <c r="C503" s="104"/>
      <c r="M503" s="146"/>
      <c r="N503" s="146"/>
      <c r="O503" s="146"/>
      <c r="P503" s="146"/>
      <c r="Q503" s="146"/>
      <c r="R503" s="146"/>
      <c r="S503" s="146"/>
      <c r="T503" s="146"/>
      <c r="U503" s="146"/>
      <c r="V503" s="146"/>
    </row>
    <row r="504" spans="2:22">
      <c r="B504" s="99"/>
      <c r="C504" s="104"/>
      <c r="M504" s="146"/>
      <c r="N504" s="146"/>
      <c r="O504" s="146"/>
      <c r="P504" s="146"/>
      <c r="Q504" s="146"/>
      <c r="R504" s="146"/>
      <c r="S504" s="146"/>
      <c r="T504" s="146"/>
      <c r="U504" s="146"/>
      <c r="V504" s="146"/>
    </row>
    <row r="505" spans="2:22">
      <c r="B505" s="99"/>
      <c r="C505" s="104"/>
      <c r="M505" s="146"/>
      <c r="N505" s="146"/>
      <c r="O505" s="146"/>
      <c r="P505" s="146"/>
      <c r="Q505" s="146"/>
      <c r="R505" s="146"/>
      <c r="S505" s="146"/>
      <c r="T505" s="146"/>
      <c r="U505" s="146"/>
      <c r="V505" s="146"/>
    </row>
    <row r="506" spans="2:22">
      <c r="B506" s="99"/>
      <c r="C506" s="104"/>
      <c r="M506" s="146"/>
      <c r="N506" s="146"/>
      <c r="O506" s="146"/>
      <c r="P506" s="146"/>
      <c r="Q506" s="146"/>
      <c r="R506" s="146"/>
      <c r="S506" s="146"/>
      <c r="T506" s="146"/>
      <c r="U506" s="146"/>
      <c r="V506" s="146"/>
    </row>
    <row r="507" spans="2:22">
      <c r="B507" s="99"/>
      <c r="C507" s="104"/>
      <c r="M507" s="146"/>
      <c r="N507" s="146"/>
      <c r="O507" s="146"/>
      <c r="P507" s="146"/>
      <c r="Q507" s="146"/>
      <c r="R507" s="146"/>
      <c r="S507" s="146"/>
      <c r="T507" s="146"/>
      <c r="U507" s="146"/>
      <c r="V507" s="146"/>
    </row>
    <row r="508" spans="2:22">
      <c r="B508" s="99"/>
      <c r="C508" s="104"/>
      <c r="M508" s="146"/>
      <c r="N508" s="146"/>
      <c r="O508" s="146"/>
      <c r="P508" s="146"/>
      <c r="Q508" s="146"/>
      <c r="R508" s="146"/>
      <c r="S508" s="146"/>
      <c r="T508" s="146"/>
      <c r="U508" s="146"/>
      <c r="V508" s="146"/>
    </row>
    <row r="509" spans="2:22">
      <c r="B509" s="99"/>
      <c r="C509" s="104"/>
      <c r="M509" s="146"/>
      <c r="N509" s="146"/>
      <c r="O509" s="146"/>
      <c r="P509" s="146"/>
      <c r="Q509" s="146"/>
      <c r="R509" s="146"/>
      <c r="S509" s="146"/>
      <c r="T509" s="146"/>
      <c r="U509" s="146"/>
      <c r="V509" s="146"/>
    </row>
    <row r="510" spans="2:22">
      <c r="B510" s="99"/>
      <c r="C510" s="104"/>
      <c r="M510" s="146"/>
      <c r="N510" s="146"/>
      <c r="O510" s="146"/>
      <c r="P510" s="146"/>
      <c r="Q510" s="146"/>
      <c r="R510" s="146"/>
      <c r="S510" s="146"/>
      <c r="T510" s="146"/>
      <c r="U510" s="146"/>
      <c r="V510" s="146"/>
    </row>
    <row r="511" spans="2:22">
      <c r="B511" s="99"/>
      <c r="C511" s="104"/>
      <c r="M511" s="146"/>
      <c r="N511" s="146"/>
      <c r="O511" s="146"/>
      <c r="P511" s="146"/>
      <c r="Q511" s="146"/>
      <c r="R511" s="146"/>
      <c r="S511" s="146"/>
      <c r="T511" s="146"/>
      <c r="U511" s="146"/>
      <c r="V511" s="146"/>
    </row>
    <row r="512" spans="2:22">
      <c r="B512" s="99"/>
      <c r="C512" s="104"/>
      <c r="M512" s="146"/>
      <c r="N512" s="146"/>
      <c r="O512" s="146"/>
      <c r="P512" s="146"/>
      <c r="Q512" s="146"/>
      <c r="R512" s="146"/>
      <c r="S512" s="146"/>
      <c r="T512" s="146"/>
      <c r="U512" s="146"/>
      <c r="V512" s="146"/>
    </row>
    <row r="513" spans="2:22">
      <c r="B513" s="99"/>
      <c r="C513" s="104"/>
      <c r="M513" s="146"/>
      <c r="N513" s="146"/>
      <c r="O513" s="146"/>
      <c r="P513" s="146"/>
      <c r="Q513" s="146"/>
      <c r="R513" s="146"/>
      <c r="S513" s="146"/>
      <c r="T513" s="146"/>
      <c r="U513" s="146"/>
      <c r="V513" s="146"/>
    </row>
    <row r="514" spans="2:22">
      <c r="B514" s="99"/>
      <c r="C514" s="104"/>
      <c r="M514" s="146"/>
      <c r="N514" s="146"/>
      <c r="O514" s="146"/>
      <c r="P514" s="146"/>
      <c r="Q514" s="146"/>
      <c r="R514" s="146"/>
      <c r="S514" s="146"/>
      <c r="T514" s="146"/>
      <c r="U514" s="146"/>
      <c r="V514" s="146"/>
    </row>
    <row r="515" spans="2:22">
      <c r="B515" s="99"/>
      <c r="C515" s="104"/>
      <c r="M515" s="146"/>
      <c r="N515" s="146"/>
      <c r="O515" s="146"/>
      <c r="P515" s="146"/>
      <c r="Q515" s="146"/>
      <c r="R515" s="146"/>
      <c r="S515" s="146"/>
      <c r="T515" s="146"/>
      <c r="U515" s="146"/>
      <c r="V515" s="146"/>
    </row>
    <row r="516" spans="2:22">
      <c r="B516" s="99"/>
      <c r="C516" s="104"/>
      <c r="M516" s="146"/>
      <c r="N516" s="146"/>
      <c r="O516" s="146"/>
      <c r="P516" s="146"/>
      <c r="Q516" s="146"/>
      <c r="R516" s="146"/>
      <c r="S516" s="146"/>
      <c r="T516" s="146"/>
      <c r="U516" s="146"/>
      <c r="V516" s="146"/>
    </row>
    <row r="517" spans="2:22">
      <c r="B517" s="99"/>
      <c r="C517" s="104"/>
      <c r="M517" s="146"/>
      <c r="N517" s="146"/>
      <c r="O517" s="146"/>
      <c r="P517" s="146"/>
      <c r="Q517" s="146"/>
      <c r="R517" s="146"/>
      <c r="S517" s="146"/>
      <c r="T517" s="146"/>
      <c r="U517" s="146"/>
      <c r="V517" s="146"/>
    </row>
    <row r="518" spans="2:22">
      <c r="B518" s="99"/>
      <c r="C518" s="104"/>
      <c r="M518" s="146"/>
      <c r="N518" s="146"/>
      <c r="O518" s="146"/>
      <c r="P518" s="146"/>
      <c r="Q518" s="146"/>
      <c r="R518" s="146"/>
      <c r="S518" s="146"/>
      <c r="T518" s="146"/>
      <c r="U518" s="146"/>
      <c r="V518" s="146"/>
    </row>
    <row r="519" spans="2:22">
      <c r="B519" s="99"/>
      <c r="C519" s="104"/>
      <c r="M519" s="146"/>
      <c r="N519" s="146"/>
      <c r="O519" s="146"/>
      <c r="P519" s="146"/>
      <c r="Q519" s="146"/>
      <c r="R519" s="146"/>
      <c r="S519" s="146"/>
      <c r="T519" s="146"/>
      <c r="U519" s="146"/>
      <c r="V519" s="146"/>
    </row>
    <row r="520" spans="2:22">
      <c r="B520" s="99"/>
      <c r="C520" s="104"/>
      <c r="M520" s="146"/>
      <c r="N520" s="146"/>
      <c r="O520" s="146"/>
      <c r="P520" s="146"/>
      <c r="Q520" s="146"/>
      <c r="R520" s="146"/>
      <c r="S520" s="146"/>
      <c r="T520" s="146"/>
      <c r="U520" s="146"/>
      <c r="V520" s="146"/>
    </row>
    <row r="521" spans="2:22">
      <c r="B521" s="99"/>
      <c r="C521" s="104"/>
      <c r="M521" s="146"/>
      <c r="N521" s="146"/>
      <c r="O521" s="146"/>
      <c r="P521" s="146"/>
      <c r="Q521" s="146"/>
      <c r="R521" s="146"/>
      <c r="S521" s="146"/>
      <c r="T521" s="146"/>
      <c r="U521" s="146"/>
      <c r="V521" s="146"/>
    </row>
    <row r="522" spans="2:22">
      <c r="B522" s="99"/>
      <c r="C522" s="104"/>
      <c r="M522" s="146"/>
      <c r="N522" s="146"/>
      <c r="O522" s="146"/>
      <c r="P522" s="146"/>
      <c r="Q522" s="146"/>
      <c r="R522" s="146"/>
      <c r="S522" s="146"/>
      <c r="T522" s="146"/>
      <c r="U522" s="146"/>
      <c r="V522" s="146"/>
    </row>
    <row r="523" spans="2:22">
      <c r="B523" s="99"/>
      <c r="C523" s="104"/>
      <c r="M523" s="146"/>
      <c r="N523" s="146"/>
      <c r="O523" s="146"/>
      <c r="P523" s="146"/>
      <c r="Q523" s="146"/>
      <c r="R523" s="146"/>
      <c r="S523" s="146"/>
      <c r="T523" s="146"/>
      <c r="U523" s="146"/>
      <c r="V523" s="146"/>
    </row>
    <row r="524" spans="2:22">
      <c r="B524" s="99"/>
      <c r="C524" s="104"/>
      <c r="M524" s="146"/>
      <c r="N524" s="146"/>
      <c r="O524" s="146"/>
      <c r="P524" s="146"/>
      <c r="Q524" s="146"/>
      <c r="R524" s="146"/>
      <c r="S524" s="146"/>
      <c r="T524" s="146"/>
      <c r="U524" s="146"/>
      <c r="V524" s="146"/>
    </row>
    <row r="525" spans="2:22">
      <c r="B525" s="99"/>
      <c r="C525" s="104"/>
      <c r="M525" s="146"/>
      <c r="N525" s="146"/>
      <c r="O525" s="146"/>
      <c r="P525" s="146"/>
      <c r="Q525" s="146"/>
      <c r="R525" s="146"/>
      <c r="S525" s="146"/>
      <c r="T525" s="146"/>
      <c r="U525" s="146"/>
      <c r="V525" s="146"/>
    </row>
    <row r="526" spans="2:22">
      <c r="B526" s="99"/>
      <c r="C526" s="104"/>
      <c r="M526" s="146"/>
      <c r="N526" s="146"/>
      <c r="O526" s="146"/>
      <c r="P526" s="146"/>
      <c r="Q526" s="146"/>
      <c r="R526" s="146"/>
      <c r="S526" s="146"/>
      <c r="T526" s="146"/>
      <c r="U526" s="146"/>
      <c r="V526" s="146"/>
    </row>
    <row r="527" spans="2:22">
      <c r="B527" s="99"/>
      <c r="C527" s="104"/>
      <c r="M527" s="146"/>
      <c r="N527" s="146"/>
      <c r="O527" s="146"/>
      <c r="P527" s="146"/>
      <c r="Q527" s="146"/>
      <c r="R527" s="146"/>
      <c r="S527" s="146"/>
      <c r="T527" s="146"/>
      <c r="U527" s="146"/>
      <c r="V527" s="146"/>
    </row>
    <row r="528" spans="2:22">
      <c r="B528" s="99"/>
      <c r="C528" s="104"/>
      <c r="M528" s="146"/>
      <c r="N528" s="146"/>
      <c r="O528" s="146"/>
      <c r="P528" s="146"/>
      <c r="Q528" s="146"/>
      <c r="R528" s="146"/>
      <c r="S528" s="146"/>
      <c r="T528" s="146"/>
      <c r="U528" s="146"/>
      <c r="V528" s="146"/>
    </row>
    <row r="529" spans="2:22">
      <c r="B529" s="99"/>
      <c r="C529" s="104"/>
      <c r="M529" s="146"/>
      <c r="N529" s="146"/>
      <c r="O529" s="146"/>
      <c r="P529" s="146"/>
      <c r="Q529" s="146"/>
      <c r="R529" s="146"/>
      <c r="S529" s="146"/>
      <c r="T529" s="146"/>
      <c r="U529" s="146"/>
      <c r="V529" s="146"/>
    </row>
    <row r="530" spans="2:22">
      <c r="B530" s="99"/>
      <c r="C530" s="104"/>
      <c r="M530" s="146"/>
      <c r="N530" s="146"/>
      <c r="O530" s="146"/>
      <c r="P530" s="146"/>
      <c r="Q530" s="146"/>
      <c r="R530" s="146"/>
      <c r="S530" s="146"/>
      <c r="T530" s="146"/>
      <c r="U530" s="146"/>
      <c r="V530" s="146"/>
    </row>
    <row r="531" spans="2:22">
      <c r="B531" s="99"/>
      <c r="C531" s="104"/>
      <c r="M531" s="146"/>
      <c r="N531" s="146"/>
      <c r="O531" s="146"/>
      <c r="P531" s="146"/>
      <c r="Q531" s="146"/>
      <c r="R531" s="146"/>
      <c r="S531" s="146"/>
      <c r="T531" s="146"/>
      <c r="U531" s="146"/>
      <c r="V531" s="146"/>
    </row>
    <row r="532" spans="2:22">
      <c r="B532" s="99"/>
      <c r="C532" s="104"/>
      <c r="M532" s="146"/>
      <c r="N532" s="146"/>
      <c r="O532" s="146"/>
      <c r="P532" s="146"/>
      <c r="Q532" s="146"/>
      <c r="R532" s="146"/>
      <c r="S532" s="146"/>
      <c r="T532" s="146"/>
      <c r="U532" s="146"/>
      <c r="V532" s="146"/>
    </row>
    <row r="533" spans="2:22">
      <c r="B533" s="99"/>
      <c r="C533" s="104"/>
      <c r="M533" s="146"/>
      <c r="N533" s="146"/>
      <c r="O533" s="146"/>
      <c r="P533" s="146"/>
      <c r="Q533" s="146"/>
      <c r="R533" s="146"/>
      <c r="S533" s="146"/>
      <c r="T533" s="146"/>
      <c r="U533" s="146"/>
      <c r="V533" s="146"/>
    </row>
    <row r="534" spans="2:22">
      <c r="B534" s="99"/>
      <c r="C534" s="104"/>
      <c r="M534" s="146"/>
      <c r="N534" s="146"/>
      <c r="O534" s="146"/>
      <c r="P534" s="146"/>
      <c r="Q534" s="146"/>
      <c r="R534" s="146"/>
      <c r="S534" s="146"/>
      <c r="T534" s="146"/>
      <c r="U534" s="146"/>
      <c r="V534" s="146"/>
    </row>
    <row r="535" spans="2:22">
      <c r="B535" s="99"/>
      <c r="C535" s="104"/>
      <c r="M535" s="146"/>
      <c r="N535" s="146"/>
      <c r="O535" s="146"/>
      <c r="P535" s="146"/>
      <c r="Q535" s="146"/>
      <c r="R535" s="146"/>
      <c r="S535" s="146"/>
      <c r="T535" s="146"/>
      <c r="U535" s="146"/>
      <c r="V535" s="146"/>
    </row>
    <row r="536" spans="2:22">
      <c r="B536" s="99"/>
      <c r="C536" s="104"/>
      <c r="M536" s="146"/>
      <c r="N536" s="146"/>
      <c r="O536" s="146"/>
      <c r="P536" s="146"/>
      <c r="Q536" s="146"/>
      <c r="R536" s="146"/>
      <c r="S536" s="146"/>
      <c r="T536" s="146"/>
      <c r="U536" s="146"/>
      <c r="V536" s="146"/>
    </row>
    <row r="537" spans="2:22">
      <c r="B537" s="99"/>
      <c r="C537" s="104"/>
      <c r="M537" s="146"/>
      <c r="N537" s="146"/>
      <c r="O537" s="146"/>
      <c r="P537" s="146"/>
      <c r="Q537" s="146"/>
      <c r="R537" s="146"/>
      <c r="S537" s="146"/>
      <c r="T537" s="146"/>
      <c r="U537" s="146"/>
      <c r="V537" s="146"/>
    </row>
    <row r="538" spans="2:22">
      <c r="B538" s="99"/>
      <c r="C538" s="104"/>
      <c r="M538" s="146"/>
      <c r="N538" s="146"/>
      <c r="O538" s="146"/>
      <c r="P538" s="146"/>
      <c r="Q538" s="146"/>
      <c r="R538" s="146"/>
      <c r="S538" s="146"/>
      <c r="T538" s="146"/>
      <c r="U538" s="146"/>
      <c r="V538" s="146"/>
    </row>
    <row r="539" spans="2:22">
      <c r="B539" s="99"/>
      <c r="C539" s="104"/>
      <c r="M539" s="146"/>
      <c r="N539" s="146"/>
      <c r="O539" s="146"/>
      <c r="P539" s="146"/>
      <c r="Q539" s="146"/>
      <c r="R539" s="146"/>
      <c r="S539" s="146"/>
      <c r="T539" s="146"/>
      <c r="U539" s="146"/>
      <c r="V539" s="146"/>
    </row>
    <row r="540" spans="2:22">
      <c r="B540" s="99"/>
      <c r="C540" s="104"/>
      <c r="M540" s="146"/>
      <c r="N540" s="146"/>
      <c r="O540" s="146"/>
      <c r="P540" s="146"/>
      <c r="Q540" s="146"/>
      <c r="R540" s="146"/>
      <c r="S540" s="146"/>
      <c r="T540" s="146"/>
      <c r="U540" s="146"/>
      <c r="V540" s="146"/>
    </row>
    <row r="541" spans="2:22">
      <c r="B541" s="99"/>
      <c r="C541" s="104"/>
      <c r="M541" s="146"/>
      <c r="N541" s="146"/>
      <c r="O541" s="146"/>
      <c r="P541" s="146"/>
      <c r="Q541" s="146"/>
      <c r="R541" s="146"/>
      <c r="S541" s="146"/>
      <c r="T541" s="146"/>
      <c r="U541" s="146"/>
      <c r="V541" s="146"/>
    </row>
    <row r="542" spans="2:22">
      <c r="B542" s="99"/>
      <c r="C542" s="104"/>
      <c r="M542" s="146"/>
      <c r="N542" s="146"/>
      <c r="O542" s="146"/>
      <c r="P542" s="146"/>
      <c r="Q542" s="146"/>
      <c r="R542" s="146"/>
      <c r="S542" s="146"/>
      <c r="T542" s="146"/>
      <c r="U542" s="146"/>
      <c r="V542" s="146"/>
    </row>
    <row r="543" spans="2:22">
      <c r="B543" s="99"/>
      <c r="C543" s="104"/>
      <c r="M543" s="146"/>
      <c r="N543" s="146"/>
      <c r="O543" s="146"/>
      <c r="P543" s="146"/>
      <c r="Q543" s="146"/>
      <c r="R543" s="146"/>
      <c r="S543" s="146"/>
      <c r="T543" s="146"/>
      <c r="U543" s="146"/>
      <c r="V543" s="146"/>
    </row>
    <row r="544" spans="2:22">
      <c r="B544" s="99"/>
      <c r="C544" s="104"/>
      <c r="M544" s="146"/>
      <c r="N544" s="146"/>
      <c r="O544" s="146"/>
      <c r="P544" s="146"/>
      <c r="Q544" s="146"/>
      <c r="R544" s="146"/>
      <c r="S544" s="146"/>
      <c r="T544" s="146"/>
      <c r="U544" s="146"/>
      <c r="V544" s="146"/>
    </row>
    <row r="545" spans="2:22">
      <c r="B545" s="99"/>
      <c r="C545" s="104"/>
      <c r="M545" s="146"/>
      <c r="N545" s="146"/>
      <c r="O545" s="146"/>
      <c r="P545" s="146"/>
      <c r="Q545" s="146"/>
      <c r="R545" s="146"/>
      <c r="S545" s="146"/>
      <c r="T545" s="146"/>
      <c r="U545" s="146"/>
      <c r="V545" s="146"/>
    </row>
    <row r="546" spans="2:22">
      <c r="B546" s="99"/>
      <c r="C546" s="104"/>
      <c r="M546" s="146"/>
      <c r="N546" s="146"/>
      <c r="O546" s="146"/>
      <c r="P546" s="146"/>
      <c r="Q546" s="146"/>
      <c r="R546" s="146"/>
      <c r="S546" s="146"/>
      <c r="T546" s="146"/>
      <c r="U546" s="146"/>
      <c r="V546" s="146"/>
    </row>
    <row r="547" spans="2:22">
      <c r="B547" s="99"/>
      <c r="C547" s="104"/>
      <c r="M547" s="146"/>
      <c r="N547" s="146"/>
      <c r="O547" s="146"/>
      <c r="P547" s="146"/>
      <c r="Q547" s="146"/>
      <c r="R547" s="146"/>
      <c r="S547" s="146"/>
      <c r="T547" s="146"/>
      <c r="U547" s="146"/>
      <c r="V547" s="146"/>
    </row>
    <row r="548" spans="2:22">
      <c r="B548" s="99"/>
      <c r="C548" s="104"/>
      <c r="M548" s="146"/>
      <c r="N548" s="146"/>
      <c r="O548" s="146"/>
      <c r="P548" s="146"/>
      <c r="Q548" s="146"/>
      <c r="R548" s="146"/>
      <c r="S548" s="146"/>
      <c r="T548" s="146"/>
      <c r="U548" s="146"/>
      <c r="V548" s="146"/>
    </row>
    <row r="549" spans="2:22">
      <c r="B549" s="99"/>
      <c r="C549" s="104"/>
      <c r="M549" s="146"/>
      <c r="N549" s="146"/>
      <c r="O549" s="146"/>
      <c r="P549" s="146"/>
      <c r="Q549" s="146"/>
      <c r="R549" s="146"/>
      <c r="S549" s="146"/>
      <c r="T549" s="146"/>
      <c r="U549" s="146"/>
      <c r="V549" s="146"/>
    </row>
    <row r="550" spans="2:22">
      <c r="B550" s="99"/>
      <c r="C550" s="104"/>
      <c r="M550" s="146"/>
      <c r="N550" s="146"/>
      <c r="O550" s="146"/>
      <c r="P550" s="146"/>
      <c r="Q550" s="146"/>
      <c r="R550" s="146"/>
      <c r="S550" s="146"/>
      <c r="T550" s="146"/>
      <c r="U550" s="146"/>
      <c r="V550" s="146"/>
    </row>
    <row r="551" spans="2:22">
      <c r="B551" s="99"/>
      <c r="C551" s="104"/>
      <c r="M551" s="146"/>
      <c r="N551" s="146"/>
      <c r="O551" s="146"/>
      <c r="P551" s="146"/>
      <c r="Q551" s="146"/>
      <c r="R551" s="146"/>
      <c r="S551" s="146"/>
      <c r="T551" s="146"/>
      <c r="U551" s="146"/>
      <c r="V551" s="146"/>
    </row>
    <row r="552" spans="2:22">
      <c r="B552" s="99"/>
      <c r="C552" s="104"/>
      <c r="M552" s="146"/>
      <c r="N552" s="146"/>
      <c r="O552" s="146"/>
      <c r="P552" s="146"/>
      <c r="Q552" s="146"/>
      <c r="R552" s="146"/>
      <c r="S552" s="146"/>
      <c r="T552" s="146"/>
      <c r="U552" s="146"/>
      <c r="V552" s="146"/>
    </row>
    <row r="553" spans="2:22">
      <c r="B553" s="99"/>
      <c r="C553" s="104"/>
      <c r="M553" s="146"/>
      <c r="N553" s="146"/>
      <c r="O553" s="146"/>
      <c r="P553" s="146"/>
      <c r="Q553" s="146"/>
      <c r="R553" s="146"/>
      <c r="S553" s="146"/>
      <c r="T553" s="146"/>
      <c r="U553" s="146"/>
      <c r="V553" s="146"/>
    </row>
    <row r="554" spans="2:22">
      <c r="B554" s="99"/>
      <c r="C554" s="104"/>
      <c r="M554" s="146"/>
      <c r="N554" s="146"/>
      <c r="O554" s="146"/>
      <c r="P554" s="146"/>
      <c r="Q554" s="146"/>
      <c r="R554" s="146"/>
      <c r="S554" s="146"/>
      <c r="T554" s="146"/>
      <c r="U554" s="146"/>
      <c r="V554" s="146"/>
    </row>
    <row r="555" spans="2:22">
      <c r="B555" s="99"/>
      <c r="C555" s="104"/>
      <c r="M555" s="146"/>
      <c r="N555" s="146"/>
      <c r="O555" s="146"/>
      <c r="P555" s="146"/>
      <c r="Q555" s="146"/>
      <c r="R555" s="146"/>
      <c r="S555" s="146"/>
      <c r="T555" s="146"/>
      <c r="U555" s="146"/>
      <c r="V555" s="146"/>
    </row>
    <row r="556" spans="2:22">
      <c r="B556" s="99"/>
      <c r="C556" s="104"/>
      <c r="M556" s="146"/>
      <c r="N556" s="146"/>
      <c r="O556" s="146"/>
      <c r="P556" s="146"/>
      <c r="Q556" s="146"/>
      <c r="R556" s="146"/>
      <c r="S556" s="146"/>
      <c r="T556" s="146"/>
      <c r="U556" s="146"/>
      <c r="V556" s="146"/>
    </row>
    <row r="557" spans="2:22">
      <c r="B557" s="99"/>
      <c r="C557" s="104"/>
      <c r="M557" s="146"/>
      <c r="N557" s="146"/>
      <c r="O557" s="146"/>
      <c r="P557" s="146"/>
      <c r="Q557" s="146"/>
      <c r="R557" s="146"/>
      <c r="S557" s="146"/>
      <c r="T557" s="146"/>
      <c r="U557" s="146"/>
      <c r="V557" s="146"/>
    </row>
    <row r="558" spans="2:22">
      <c r="B558" s="99"/>
      <c r="C558" s="104"/>
      <c r="M558" s="146"/>
      <c r="N558" s="146"/>
      <c r="O558" s="146"/>
      <c r="P558" s="146"/>
      <c r="Q558" s="146"/>
      <c r="R558" s="146"/>
      <c r="S558" s="146"/>
      <c r="T558" s="146"/>
      <c r="U558" s="146"/>
      <c r="V558" s="146"/>
    </row>
    <row r="559" spans="2:22">
      <c r="B559" s="99"/>
      <c r="C559" s="104"/>
      <c r="M559" s="146"/>
      <c r="N559" s="146"/>
      <c r="O559" s="146"/>
      <c r="P559" s="146"/>
      <c r="Q559" s="146"/>
      <c r="R559" s="146"/>
      <c r="S559" s="146"/>
      <c r="T559" s="146"/>
      <c r="U559" s="146"/>
      <c r="V559" s="146"/>
    </row>
    <row r="560" spans="2:22">
      <c r="B560" s="99"/>
      <c r="C560" s="104"/>
      <c r="M560" s="146"/>
      <c r="N560" s="146"/>
      <c r="O560" s="146"/>
      <c r="P560" s="146"/>
      <c r="Q560" s="146"/>
      <c r="R560" s="146"/>
      <c r="S560" s="146"/>
      <c r="T560" s="146"/>
      <c r="U560" s="146"/>
      <c r="V560" s="146"/>
    </row>
    <row r="561" spans="2:22">
      <c r="B561" s="99"/>
      <c r="C561" s="104"/>
      <c r="M561" s="146"/>
      <c r="N561" s="146"/>
      <c r="O561" s="146"/>
      <c r="P561" s="146"/>
      <c r="Q561" s="146"/>
      <c r="R561" s="146"/>
      <c r="S561" s="146"/>
      <c r="T561" s="146"/>
      <c r="U561" s="146"/>
      <c r="V561" s="146"/>
    </row>
    <row r="562" spans="2:22">
      <c r="B562" s="99"/>
      <c r="C562" s="104"/>
      <c r="M562" s="146"/>
      <c r="N562" s="146"/>
      <c r="O562" s="146"/>
      <c r="P562" s="146"/>
      <c r="Q562" s="146"/>
      <c r="R562" s="146"/>
      <c r="S562" s="146"/>
      <c r="T562" s="146"/>
      <c r="U562" s="146"/>
      <c r="V562" s="146"/>
    </row>
    <row r="563" spans="2:22">
      <c r="B563" s="99"/>
      <c r="C563" s="104"/>
      <c r="M563" s="146"/>
      <c r="N563" s="146"/>
      <c r="O563" s="146"/>
      <c r="P563" s="146"/>
      <c r="Q563" s="146"/>
      <c r="R563" s="146"/>
      <c r="S563" s="146"/>
      <c r="T563" s="146"/>
      <c r="U563" s="146"/>
      <c r="V563" s="146"/>
    </row>
    <row r="564" spans="2:22">
      <c r="B564" s="99"/>
      <c r="C564" s="104"/>
      <c r="M564" s="146"/>
      <c r="N564" s="146"/>
      <c r="O564" s="146"/>
      <c r="P564" s="146"/>
      <c r="Q564" s="146"/>
      <c r="R564" s="146"/>
      <c r="S564" s="146"/>
      <c r="T564" s="146"/>
      <c r="U564" s="146"/>
      <c r="V564" s="146"/>
    </row>
    <row r="565" spans="2:22">
      <c r="B565" s="99"/>
      <c r="C565" s="104"/>
      <c r="M565" s="146"/>
      <c r="N565" s="146"/>
      <c r="O565" s="146"/>
      <c r="P565" s="146"/>
      <c r="Q565" s="146"/>
      <c r="R565" s="146"/>
      <c r="S565" s="146"/>
      <c r="T565" s="146"/>
      <c r="U565" s="146"/>
      <c r="V565" s="146"/>
    </row>
    <row r="566" spans="2:22">
      <c r="B566" s="99"/>
      <c r="C566" s="104"/>
      <c r="M566" s="146"/>
      <c r="N566" s="146"/>
      <c r="O566" s="146"/>
      <c r="P566" s="146"/>
      <c r="Q566" s="146"/>
      <c r="R566" s="146"/>
      <c r="S566" s="146"/>
      <c r="T566" s="146"/>
      <c r="U566" s="146"/>
      <c r="V566" s="146"/>
    </row>
    <row r="567" spans="2:22">
      <c r="B567" s="99"/>
      <c r="C567" s="104"/>
      <c r="M567" s="146"/>
      <c r="N567" s="146"/>
      <c r="O567" s="146"/>
      <c r="P567" s="146"/>
      <c r="Q567" s="146"/>
      <c r="R567" s="146"/>
      <c r="S567" s="146"/>
      <c r="T567" s="146"/>
      <c r="U567" s="146"/>
      <c r="V567" s="146"/>
    </row>
    <row r="568" spans="2:22">
      <c r="B568" s="99"/>
      <c r="C568" s="104"/>
      <c r="M568" s="146"/>
      <c r="N568" s="146"/>
      <c r="O568" s="146"/>
      <c r="P568" s="146"/>
      <c r="Q568" s="146"/>
      <c r="R568" s="146"/>
      <c r="S568" s="146"/>
      <c r="T568" s="146"/>
      <c r="U568" s="146"/>
      <c r="V568" s="146"/>
    </row>
    <row r="569" spans="2:22">
      <c r="B569" s="99"/>
      <c r="C569" s="104"/>
      <c r="M569" s="146"/>
      <c r="N569" s="146"/>
      <c r="O569" s="146"/>
      <c r="P569" s="146"/>
      <c r="Q569" s="146"/>
      <c r="R569" s="146"/>
      <c r="S569" s="146"/>
      <c r="T569" s="146"/>
      <c r="U569" s="146"/>
      <c r="V569" s="146"/>
    </row>
    <row r="570" spans="2:22">
      <c r="B570" s="99"/>
      <c r="C570" s="104"/>
      <c r="M570" s="146"/>
      <c r="N570" s="146"/>
      <c r="O570" s="146"/>
      <c r="P570" s="146"/>
      <c r="Q570" s="146"/>
      <c r="R570" s="146"/>
      <c r="S570" s="146"/>
      <c r="T570" s="146"/>
      <c r="U570" s="146"/>
      <c r="V570" s="146"/>
    </row>
    <row r="571" spans="2:22">
      <c r="B571" s="99"/>
      <c r="C571" s="104"/>
      <c r="M571" s="146"/>
      <c r="N571" s="146"/>
      <c r="O571" s="146"/>
      <c r="P571" s="146"/>
      <c r="Q571" s="146"/>
      <c r="R571" s="146"/>
      <c r="S571" s="146"/>
      <c r="T571" s="146"/>
      <c r="U571" s="146"/>
      <c r="V571" s="146"/>
    </row>
    <row r="572" spans="2:22">
      <c r="B572" s="99"/>
      <c r="C572" s="104"/>
      <c r="M572" s="146"/>
      <c r="N572" s="146"/>
      <c r="O572" s="146"/>
      <c r="P572" s="146"/>
      <c r="Q572" s="146"/>
      <c r="R572" s="146"/>
      <c r="S572" s="146"/>
      <c r="T572" s="146"/>
      <c r="U572" s="146"/>
      <c r="V572" s="146"/>
    </row>
    <row r="573" spans="2:22">
      <c r="B573" s="99"/>
      <c r="C573" s="104"/>
      <c r="M573" s="146"/>
      <c r="N573" s="146"/>
      <c r="O573" s="146"/>
      <c r="P573" s="146"/>
      <c r="Q573" s="146"/>
      <c r="R573" s="146"/>
      <c r="S573" s="146"/>
      <c r="T573" s="146"/>
      <c r="U573" s="146"/>
      <c r="V573" s="146"/>
    </row>
    <row r="574" spans="2:22">
      <c r="B574" s="99"/>
      <c r="C574" s="104"/>
      <c r="M574" s="146"/>
      <c r="N574" s="146"/>
      <c r="O574" s="146"/>
      <c r="P574" s="146"/>
      <c r="Q574" s="146"/>
      <c r="R574" s="146"/>
      <c r="S574" s="146"/>
      <c r="T574" s="146"/>
      <c r="U574" s="146"/>
      <c r="V574" s="146"/>
    </row>
    <row r="575" spans="2:22">
      <c r="B575" s="99"/>
      <c r="C575" s="104"/>
      <c r="M575" s="146"/>
      <c r="N575" s="146"/>
      <c r="O575" s="146"/>
      <c r="P575" s="146"/>
      <c r="Q575" s="146"/>
      <c r="R575" s="146"/>
      <c r="S575" s="146"/>
      <c r="T575" s="146"/>
      <c r="U575" s="146"/>
      <c r="V575" s="146"/>
    </row>
    <row r="576" spans="2:22">
      <c r="B576" s="99"/>
      <c r="C576" s="104"/>
      <c r="M576" s="146"/>
      <c r="N576" s="146"/>
      <c r="O576" s="146"/>
      <c r="P576" s="146"/>
      <c r="Q576" s="146"/>
      <c r="R576" s="146"/>
      <c r="S576" s="146"/>
      <c r="T576" s="146"/>
      <c r="U576" s="146"/>
      <c r="V576" s="146"/>
    </row>
    <row r="577" spans="2:22">
      <c r="B577" s="99"/>
      <c r="C577" s="104"/>
      <c r="M577" s="146"/>
      <c r="N577" s="146"/>
      <c r="O577" s="146"/>
      <c r="P577" s="146"/>
      <c r="Q577" s="146"/>
      <c r="R577" s="146"/>
      <c r="S577" s="146"/>
      <c r="T577" s="146"/>
      <c r="U577" s="146"/>
      <c r="V577" s="146"/>
    </row>
    <row r="578" spans="2:22">
      <c r="B578" s="99"/>
      <c r="C578" s="104"/>
      <c r="M578" s="146"/>
      <c r="N578" s="146"/>
      <c r="O578" s="146"/>
      <c r="P578" s="146"/>
      <c r="Q578" s="146"/>
      <c r="R578" s="146"/>
      <c r="S578" s="146"/>
      <c r="T578" s="146"/>
      <c r="U578" s="146"/>
      <c r="V578" s="146"/>
    </row>
    <row r="579" spans="2:22">
      <c r="B579" s="99"/>
      <c r="C579" s="104"/>
      <c r="M579" s="146"/>
      <c r="N579" s="146"/>
      <c r="O579" s="146"/>
      <c r="P579" s="146"/>
      <c r="Q579" s="146"/>
      <c r="R579" s="146"/>
      <c r="S579" s="146"/>
      <c r="T579" s="146"/>
      <c r="U579" s="146"/>
      <c r="V579" s="146"/>
    </row>
    <row r="580" spans="2:22">
      <c r="B580" s="99"/>
      <c r="C580" s="104"/>
      <c r="M580" s="146"/>
      <c r="N580" s="146"/>
      <c r="O580" s="146"/>
      <c r="P580" s="146"/>
      <c r="Q580" s="146"/>
      <c r="R580" s="146"/>
      <c r="S580" s="146"/>
      <c r="T580" s="146"/>
      <c r="U580" s="146"/>
      <c r="V580" s="146"/>
    </row>
    <row r="581" spans="2:22">
      <c r="B581" s="99"/>
      <c r="C581" s="104"/>
      <c r="M581" s="146"/>
      <c r="N581" s="146"/>
      <c r="O581" s="146"/>
      <c r="P581" s="146"/>
      <c r="Q581" s="146"/>
      <c r="R581" s="146"/>
      <c r="S581" s="146"/>
      <c r="T581" s="146"/>
      <c r="U581" s="146"/>
      <c r="V581" s="146"/>
    </row>
    <row r="582" spans="2:22">
      <c r="B582" s="99"/>
      <c r="C582" s="104"/>
      <c r="M582" s="146"/>
      <c r="N582" s="146"/>
      <c r="O582" s="146"/>
      <c r="P582" s="146"/>
      <c r="Q582" s="146"/>
      <c r="R582" s="146"/>
      <c r="S582" s="146"/>
      <c r="T582" s="146"/>
      <c r="U582" s="146"/>
      <c r="V582" s="146"/>
    </row>
    <row r="583" spans="2:22">
      <c r="B583" s="99"/>
      <c r="C583" s="104"/>
      <c r="M583" s="146"/>
      <c r="N583" s="146"/>
      <c r="O583" s="146"/>
      <c r="P583" s="146"/>
      <c r="Q583" s="146"/>
      <c r="R583" s="146"/>
      <c r="S583" s="146"/>
      <c r="T583" s="146"/>
      <c r="U583" s="146"/>
      <c r="V583" s="146"/>
    </row>
    <row r="584" spans="2:22">
      <c r="B584" s="99"/>
      <c r="C584" s="104"/>
      <c r="M584" s="146"/>
      <c r="N584" s="146"/>
      <c r="O584" s="146"/>
      <c r="P584" s="146"/>
      <c r="Q584" s="146"/>
      <c r="R584" s="146"/>
      <c r="S584" s="146"/>
      <c r="T584" s="146"/>
      <c r="U584" s="146"/>
      <c r="V584" s="146"/>
    </row>
    <row r="585" spans="2:22">
      <c r="B585" s="99"/>
      <c r="C585" s="104"/>
      <c r="M585" s="146"/>
      <c r="N585" s="146"/>
      <c r="O585" s="146"/>
      <c r="P585" s="146"/>
      <c r="Q585" s="146"/>
      <c r="R585" s="146"/>
      <c r="S585" s="146"/>
      <c r="T585" s="146"/>
      <c r="U585" s="146"/>
      <c r="V585" s="146"/>
    </row>
    <row r="586" spans="2:22">
      <c r="B586" s="99"/>
      <c r="C586" s="104"/>
      <c r="M586" s="146"/>
      <c r="N586" s="146"/>
      <c r="O586" s="146"/>
      <c r="P586" s="146"/>
      <c r="Q586" s="146"/>
      <c r="R586" s="146"/>
      <c r="S586" s="146"/>
      <c r="T586" s="146"/>
      <c r="U586" s="146"/>
      <c r="V586" s="146"/>
    </row>
    <row r="587" spans="2:22">
      <c r="B587" s="99"/>
      <c r="C587" s="104"/>
      <c r="M587" s="146"/>
      <c r="N587" s="146"/>
      <c r="O587" s="146"/>
      <c r="P587" s="146"/>
      <c r="Q587" s="146"/>
      <c r="R587" s="146"/>
      <c r="S587" s="146"/>
      <c r="T587" s="146"/>
      <c r="U587" s="146"/>
      <c r="V587" s="146"/>
    </row>
    <row r="588" spans="2:22">
      <c r="B588" s="99"/>
      <c r="C588" s="104"/>
      <c r="M588" s="146"/>
      <c r="N588" s="146"/>
      <c r="O588" s="146"/>
      <c r="P588" s="146"/>
      <c r="Q588" s="146"/>
      <c r="R588" s="146"/>
      <c r="S588" s="146"/>
      <c r="T588" s="146"/>
      <c r="U588" s="146"/>
      <c r="V588" s="146"/>
    </row>
    <row r="589" spans="2:22">
      <c r="B589" s="99"/>
      <c r="C589" s="104"/>
      <c r="M589" s="146"/>
      <c r="N589" s="146"/>
      <c r="O589" s="146"/>
      <c r="P589" s="146"/>
      <c r="Q589" s="146"/>
      <c r="R589" s="146"/>
      <c r="S589" s="146"/>
      <c r="T589" s="146"/>
      <c r="U589" s="146"/>
      <c r="V589" s="146"/>
    </row>
    <row r="590" spans="2:22">
      <c r="B590" s="99"/>
      <c r="C590" s="104"/>
      <c r="M590" s="146"/>
      <c r="N590" s="146"/>
      <c r="O590" s="146"/>
      <c r="P590" s="146"/>
      <c r="Q590" s="146"/>
      <c r="R590" s="146"/>
      <c r="S590" s="146"/>
      <c r="T590" s="146"/>
      <c r="U590" s="146"/>
      <c r="V590" s="146"/>
    </row>
    <row r="591" spans="2:22">
      <c r="B591" s="99"/>
      <c r="C591" s="104"/>
      <c r="M591" s="146"/>
      <c r="N591" s="146"/>
      <c r="O591" s="146"/>
      <c r="P591" s="146"/>
      <c r="Q591" s="146"/>
      <c r="R591" s="146"/>
      <c r="S591" s="146"/>
      <c r="T591" s="146"/>
      <c r="U591" s="146"/>
      <c r="V591" s="146"/>
    </row>
    <row r="592" spans="2:22">
      <c r="B592" s="99"/>
      <c r="C592" s="104"/>
      <c r="M592" s="146"/>
      <c r="N592" s="146"/>
      <c r="O592" s="146"/>
      <c r="P592" s="146"/>
      <c r="Q592" s="146"/>
      <c r="R592" s="146"/>
      <c r="S592" s="146"/>
      <c r="T592" s="146"/>
      <c r="U592" s="146"/>
      <c r="V592" s="146"/>
    </row>
    <row r="593" spans="2:22">
      <c r="B593" s="99"/>
      <c r="C593" s="104"/>
      <c r="M593" s="146"/>
      <c r="N593" s="146"/>
      <c r="O593" s="146"/>
      <c r="P593" s="146"/>
      <c r="Q593" s="146"/>
      <c r="R593" s="146"/>
      <c r="S593" s="146"/>
      <c r="T593" s="146"/>
      <c r="U593" s="146"/>
      <c r="V593" s="146"/>
    </row>
    <row r="594" spans="2:22">
      <c r="B594" s="99"/>
      <c r="C594" s="104"/>
      <c r="M594" s="146"/>
      <c r="N594" s="146"/>
      <c r="O594" s="146"/>
      <c r="P594" s="146"/>
      <c r="Q594" s="146"/>
      <c r="R594" s="146"/>
      <c r="S594" s="146"/>
      <c r="T594" s="146"/>
      <c r="U594" s="146"/>
      <c r="V594" s="146"/>
    </row>
    <row r="595" spans="2:22">
      <c r="B595" s="99"/>
      <c r="C595" s="104"/>
      <c r="M595" s="146"/>
      <c r="N595" s="146"/>
      <c r="O595" s="146"/>
      <c r="P595" s="146"/>
      <c r="Q595" s="146"/>
      <c r="R595" s="146"/>
      <c r="S595" s="146"/>
      <c r="T595" s="146"/>
      <c r="U595" s="146"/>
      <c r="V595" s="146"/>
    </row>
    <row r="596" spans="2:22">
      <c r="B596" s="99"/>
      <c r="C596" s="104"/>
      <c r="M596" s="146"/>
      <c r="N596" s="146"/>
      <c r="O596" s="146"/>
      <c r="P596" s="146"/>
      <c r="Q596" s="146"/>
      <c r="R596" s="146"/>
      <c r="S596" s="146"/>
      <c r="T596" s="146"/>
      <c r="U596" s="146"/>
      <c r="V596" s="146"/>
    </row>
    <row r="597" spans="2:22">
      <c r="B597" s="99"/>
      <c r="C597" s="104"/>
      <c r="M597" s="146"/>
      <c r="N597" s="146"/>
      <c r="O597" s="146"/>
      <c r="P597" s="146"/>
      <c r="Q597" s="146"/>
      <c r="R597" s="146"/>
      <c r="S597" s="146"/>
      <c r="T597" s="146"/>
      <c r="U597" s="146"/>
      <c r="V597" s="146"/>
    </row>
    <row r="598" spans="2:22">
      <c r="B598" s="99"/>
      <c r="C598" s="104"/>
      <c r="M598" s="146"/>
      <c r="N598" s="146"/>
      <c r="O598" s="146"/>
      <c r="P598" s="146"/>
      <c r="Q598" s="146"/>
      <c r="R598" s="146"/>
      <c r="S598" s="146"/>
      <c r="T598" s="146"/>
      <c r="U598" s="146"/>
      <c r="V598" s="146"/>
    </row>
    <row r="599" spans="2:22">
      <c r="B599" s="99"/>
      <c r="C599" s="104"/>
      <c r="M599" s="146"/>
      <c r="N599" s="146"/>
      <c r="O599" s="146"/>
      <c r="P599" s="146"/>
      <c r="Q599" s="146"/>
      <c r="R599" s="146"/>
      <c r="S599" s="146"/>
      <c r="T599" s="146"/>
      <c r="U599" s="146"/>
      <c r="V599" s="146"/>
    </row>
    <row r="600" spans="2:22">
      <c r="B600" s="99"/>
      <c r="C600" s="104"/>
      <c r="M600" s="146"/>
      <c r="N600" s="146"/>
      <c r="O600" s="146"/>
      <c r="P600" s="146"/>
      <c r="Q600" s="146"/>
      <c r="R600" s="146"/>
      <c r="S600" s="146"/>
      <c r="T600" s="146"/>
      <c r="U600" s="146"/>
      <c r="V600" s="146"/>
    </row>
    <row r="601" spans="2:22">
      <c r="B601" s="99"/>
      <c r="C601" s="104"/>
      <c r="M601" s="146"/>
      <c r="N601" s="146"/>
      <c r="O601" s="146"/>
      <c r="P601" s="146"/>
      <c r="Q601" s="146"/>
      <c r="R601" s="146"/>
      <c r="S601" s="146"/>
      <c r="T601" s="146"/>
      <c r="U601" s="146"/>
      <c r="V601" s="146"/>
    </row>
    <row r="602" spans="2:22">
      <c r="B602" s="99"/>
      <c r="C602" s="104"/>
      <c r="M602" s="146"/>
      <c r="N602" s="146"/>
      <c r="O602" s="146"/>
      <c r="P602" s="146"/>
      <c r="Q602" s="146"/>
      <c r="R602" s="146"/>
      <c r="S602" s="146"/>
      <c r="T602" s="146"/>
      <c r="U602" s="146"/>
      <c r="V602" s="146"/>
    </row>
    <row r="603" spans="2:22">
      <c r="B603" s="99"/>
      <c r="C603" s="104"/>
      <c r="M603" s="146"/>
      <c r="N603" s="146"/>
      <c r="O603" s="146"/>
      <c r="P603" s="146"/>
      <c r="Q603" s="146"/>
      <c r="R603" s="146"/>
      <c r="S603" s="146"/>
      <c r="T603" s="146"/>
      <c r="U603" s="146"/>
      <c r="V603" s="146"/>
    </row>
    <row r="604" spans="2:22">
      <c r="B604" s="99"/>
      <c r="C604" s="104"/>
      <c r="M604" s="146"/>
      <c r="N604" s="146"/>
      <c r="O604" s="146"/>
      <c r="P604" s="146"/>
      <c r="Q604" s="146"/>
      <c r="R604" s="146"/>
      <c r="S604" s="146"/>
      <c r="T604" s="146"/>
      <c r="U604" s="146"/>
      <c r="V604" s="146"/>
    </row>
    <row r="605" spans="2:22">
      <c r="B605" s="99"/>
      <c r="C605" s="104"/>
      <c r="M605" s="146"/>
      <c r="N605" s="146"/>
      <c r="O605" s="146"/>
      <c r="P605" s="146"/>
      <c r="Q605" s="146"/>
      <c r="R605" s="146"/>
      <c r="S605" s="146"/>
      <c r="T605" s="146"/>
      <c r="U605" s="146"/>
      <c r="V605" s="146"/>
    </row>
    <row r="606" spans="2:22">
      <c r="B606" s="99"/>
      <c r="C606" s="104"/>
      <c r="M606" s="146"/>
      <c r="N606" s="146"/>
      <c r="O606" s="146"/>
      <c r="P606" s="146"/>
      <c r="Q606" s="146"/>
      <c r="R606" s="146"/>
      <c r="S606" s="146"/>
      <c r="T606" s="146"/>
      <c r="U606" s="146"/>
      <c r="V606" s="146"/>
    </row>
    <row r="607" spans="2:22">
      <c r="B607" s="99"/>
      <c r="C607" s="104"/>
      <c r="M607" s="146"/>
      <c r="N607" s="146"/>
      <c r="O607" s="146"/>
      <c r="P607" s="146"/>
      <c r="Q607" s="146"/>
      <c r="R607" s="146"/>
      <c r="S607" s="146"/>
      <c r="T607" s="146"/>
      <c r="U607" s="146"/>
      <c r="V607" s="146"/>
    </row>
    <row r="608" spans="2:22">
      <c r="B608" s="99"/>
      <c r="C608" s="104"/>
      <c r="M608" s="146"/>
      <c r="N608" s="146"/>
      <c r="O608" s="146"/>
      <c r="P608" s="146"/>
      <c r="Q608" s="146"/>
      <c r="R608" s="146"/>
      <c r="S608" s="146"/>
      <c r="T608" s="146"/>
      <c r="U608" s="146"/>
      <c r="V608" s="146"/>
    </row>
    <row r="609" spans="2:22">
      <c r="B609" s="99"/>
      <c r="C609" s="104"/>
      <c r="M609" s="146"/>
      <c r="N609" s="146"/>
      <c r="O609" s="146"/>
      <c r="P609" s="146"/>
      <c r="Q609" s="146"/>
      <c r="R609" s="146"/>
      <c r="S609" s="146"/>
      <c r="T609" s="146"/>
      <c r="U609" s="146"/>
      <c r="V609" s="146"/>
    </row>
    <row r="610" spans="2:22">
      <c r="B610" s="99"/>
      <c r="C610" s="104"/>
      <c r="M610" s="146"/>
      <c r="N610" s="146"/>
      <c r="O610" s="146"/>
      <c r="P610" s="146"/>
      <c r="Q610" s="146"/>
      <c r="R610" s="146"/>
      <c r="S610" s="146"/>
      <c r="T610" s="146"/>
      <c r="U610" s="146"/>
      <c r="V610" s="146"/>
    </row>
    <row r="611" spans="2:22">
      <c r="B611" s="99"/>
      <c r="C611" s="104"/>
      <c r="M611" s="146"/>
      <c r="N611" s="146"/>
      <c r="O611" s="146"/>
      <c r="P611" s="146"/>
      <c r="Q611" s="146"/>
      <c r="R611" s="146"/>
      <c r="S611" s="146"/>
      <c r="T611" s="146"/>
      <c r="U611" s="146"/>
      <c r="V611" s="146"/>
    </row>
    <row r="612" spans="2:22">
      <c r="B612" s="99"/>
      <c r="C612" s="104"/>
      <c r="M612" s="146"/>
      <c r="N612" s="146"/>
      <c r="O612" s="146"/>
      <c r="P612" s="146"/>
      <c r="Q612" s="146"/>
      <c r="R612" s="146"/>
      <c r="S612" s="146"/>
      <c r="T612" s="146"/>
      <c r="U612" s="146"/>
      <c r="V612" s="146"/>
    </row>
    <row r="613" spans="2:22">
      <c r="B613" s="99"/>
      <c r="C613" s="104"/>
      <c r="M613" s="146"/>
      <c r="N613" s="146"/>
      <c r="O613" s="146"/>
      <c r="P613" s="146"/>
      <c r="Q613" s="146"/>
      <c r="R613" s="146"/>
      <c r="S613" s="146"/>
      <c r="T613" s="146"/>
      <c r="U613" s="146"/>
      <c r="V613" s="146"/>
    </row>
    <row r="614" spans="2:22">
      <c r="B614" s="99"/>
      <c r="C614" s="104"/>
      <c r="M614" s="146"/>
      <c r="N614" s="146"/>
      <c r="O614" s="146"/>
      <c r="P614" s="146"/>
      <c r="Q614" s="146"/>
      <c r="R614" s="146"/>
      <c r="S614" s="146"/>
      <c r="T614" s="146"/>
      <c r="U614" s="146"/>
      <c r="V614" s="146"/>
    </row>
    <row r="615" spans="2:22">
      <c r="B615" s="99"/>
      <c r="C615" s="104"/>
      <c r="M615" s="146"/>
      <c r="N615" s="146"/>
      <c r="O615" s="146"/>
      <c r="P615" s="146"/>
      <c r="Q615" s="146"/>
      <c r="R615" s="146"/>
      <c r="S615" s="146"/>
      <c r="T615" s="146"/>
      <c r="U615" s="146"/>
      <c r="V615" s="146"/>
    </row>
    <row r="616" spans="2:22">
      <c r="B616" s="99"/>
      <c r="C616" s="104"/>
      <c r="M616" s="146"/>
      <c r="N616" s="146"/>
      <c r="O616" s="146"/>
      <c r="P616" s="146"/>
      <c r="Q616" s="146"/>
      <c r="R616" s="146"/>
      <c r="S616" s="146"/>
      <c r="T616" s="146"/>
      <c r="U616" s="146"/>
      <c r="V616" s="146"/>
    </row>
    <row r="617" spans="2:22">
      <c r="B617" s="99"/>
      <c r="C617" s="104"/>
      <c r="M617" s="146"/>
      <c r="N617" s="146"/>
      <c r="O617" s="146"/>
      <c r="P617" s="146"/>
      <c r="Q617" s="146"/>
      <c r="R617" s="146"/>
      <c r="S617" s="146"/>
      <c r="T617" s="146"/>
      <c r="U617" s="146"/>
      <c r="V617" s="146"/>
    </row>
    <row r="618" spans="2:22">
      <c r="B618" s="99"/>
      <c r="C618" s="104"/>
      <c r="M618" s="146"/>
      <c r="N618" s="146"/>
      <c r="O618" s="146"/>
      <c r="P618" s="146"/>
      <c r="Q618" s="146"/>
      <c r="R618" s="146"/>
      <c r="S618" s="146"/>
      <c r="T618" s="146"/>
      <c r="U618" s="146"/>
      <c r="V618" s="146"/>
    </row>
    <row r="619" spans="2:22">
      <c r="B619" s="99"/>
      <c r="C619" s="104"/>
      <c r="M619" s="146"/>
      <c r="N619" s="146"/>
      <c r="O619" s="146"/>
      <c r="P619" s="146"/>
      <c r="Q619" s="146"/>
      <c r="R619" s="146"/>
      <c r="S619" s="146"/>
      <c r="T619" s="146"/>
      <c r="U619" s="146"/>
      <c r="V619" s="146"/>
    </row>
    <row r="620" spans="2:22">
      <c r="B620" s="99"/>
      <c r="C620" s="104"/>
      <c r="M620" s="146"/>
      <c r="N620" s="146"/>
      <c r="O620" s="146"/>
      <c r="P620" s="146"/>
      <c r="Q620" s="146"/>
      <c r="R620" s="146"/>
      <c r="S620" s="146"/>
      <c r="T620" s="146"/>
      <c r="U620" s="146"/>
      <c r="V620" s="146"/>
    </row>
    <row r="621" spans="2:22">
      <c r="B621" s="99"/>
      <c r="C621" s="104"/>
      <c r="M621" s="146"/>
      <c r="N621" s="146"/>
      <c r="O621" s="146"/>
      <c r="P621" s="146"/>
      <c r="Q621" s="146"/>
      <c r="R621" s="146"/>
      <c r="S621" s="146"/>
      <c r="T621" s="146"/>
      <c r="U621" s="146"/>
      <c r="V621" s="146"/>
    </row>
    <row r="622" spans="2:22">
      <c r="B622" s="99"/>
      <c r="C622" s="104"/>
      <c r="M622" s="146"/>
      <c r="N622" s="146"/>
      <c r="O622" s="146"/>
      <c r="P622" s="146"/>
      <c r="Q622" s="146"/>
      <c r="R622" s="146"/>
      <c r="S622" s="146"/>
      <c r="T622" s="146"/>
      <c r="U622" s="146"/>
      <c r="V622" s="146"/>
    </row>
    <row r="623" spans="2:22">
      <c r="B623" s="99"/>
      <c r="C623" s="104"/>
      <c r="M623" s="146"/>
      <c r="N623" s="146"/>
      <c r="O623" s="146"/>
      <c r="P623" s="146"/>
      <c r="Q623" s="146"/>
      <c r="R623" s="146"/>
      <c r="S623" s="146"/>
      <c r="T623" s="146"/>
      <c r="U623" s="146"/>
      <c r="V623" s="146"/>
    </row>
    <row r="624" spans="2:22">
      <c r="B624" s="99"/>
      <c r="C624" s="104"/>
      <c r="M624" s="146"/>
      <c r="N624" s="146"/>
      <c r="O624" s="146"/>
      <c r="P624" s="146"/>
      <c r="Q624" s="146"/>
      <c r="R624" s="146"/>
      <c r="S624" s="146"/>
      <c r="T624" s="146"/>
      <c r="U624" s="146"/>
      <c r="V624" s="146"/>
    </row>
    <row r="625" spans="2:22">
      <c r="B625" s="99"/>
      <c r="C625" s="104"/>
      <c r="M625" s="146"/>
      <c r="N625" s="146"/>
      <c r="O625" s="146"/>
      <c r="P625" s="146"/>
      <c r="Q625" s="146"/>
      <c r="R625" s="146"/>
      <c r="S625" s="146"/>
      <c r="T625" s="146"/>
      <c r="U625" s="146"/>
      <c r="V625" s="146"/>
    </row>
    <row r="626" spans="2:22">
      <c r="B626" s="99"/>
      <c r="C626" s="104"/>
      <c r="M626" s="146"/>
      <c r="N626" s="146"/>
      <c r="O626" s="146"/>
      <c r="P626" s="146"/>
      <c r="Q626" s="146"/>
      <c r="R626" s="146"/>
      <c r="S626" s="146"/>
      <c r="T626" s="146"/>
      <c r="U626" s="146"/>
      <c r="V626" s="146"/>
    </row>
    <row r="627" spans="2:22">
      <c r="B627" s="99"/>
      <c r="C627" s="104"/>
      <c r="M627" s="146"/>
      <c r="N627" s="146"/>
      <c r="O627" s="146"/>
      <c r="P627" s="146"/>
      <c r="Q627" s="146"/>
      <c r="R627" s="146"/>
      <c r="S627" s="146"/>
      <c r="T627" s="146"/>
      <c r="U627" s="146"/>
      <c r="V627" s="146"/>
    </row>
    <row r="628" spans="2:22">
      <c r="B628" s="99"/>
      <c r="C628" s="104"/>
      <c r="M628" s="146"/>
      <c r="N628" s="146"/>
      <c r="O628" s="146"/>
      <c r="P628" s="146"/>
      <c r="Q628" s="146"/>
      <c r="R628" s="146"/>
      <c r="S628" s="146"/>
      <c r="T628" s="146"/>
      <c r="U628" s="146"/>
      <c r="V628" s="146"/>
    </row>
    <row r="629" spans="2:22">
      <c r="B629" s="99"/>
      <c r="C629" s="104"/>
      <c r="M629" s="146"/>
      <c r="N629" s="146"/>
      <c r="O629" s="146"/>
      <c r="P629" s="146"/>
      <c r="Q629" s="146"/>
      <c r="R629" s="146"/>
      <c r="S629" s="146"/>
      <c r="T629" s="146"/>
      <c r="U629" s="146"/>
      <c r="V629" s="146"/>
    </row>
    <row r="630" spans="2:22">
      <c r="B630" s="99"/>
      <c r="C630" s="104"/>
      <c r="M630" s="146"/>
      <c r="N630" s="146"/>
      <c r="O630" s="146"/>
      <c r="P630" s="146"/>
      <c r="Q630" s="146"/>
      <c r="R630" s="146"/>
      <c r="S630" s="146"/>
      <c r="T630" s="146"/>
      <c r="U630" s="146"/>
      <c r="V630" s="146"/>
    </row>
    <row r="631" spans="2:22">
      <c r="B631" s="99"/>
      <c r="C631" s="104"/>
      <c r="M631" s="146"/>
      <c r="N631" s="146"/>
      <c r="O631" s="146"/>
      <c r="P631" s="146"/>
      <c r="Q631" s="146"/>
      <c r="R631" s="146"/>
      <c r="S631" s="146"/>
      <c r="T631" s="146"/>
      <c r="U631" s="146"/>
      <c r="V631" s="146"/>
    </row>
    <row r="632" spans="2:22">
      <c r="B632" s="99"/>
      <c r="C632" s="104"/>
      <c r="M632" s="146"/>
      <c r="N632" s="146"/>
      <c r="O632" s="146"/>
      <c r="P632" s="146"/>
      <c r="Q632" s="146"/>
      <c r="R632" s="146"/>
      <c r="S632" s="146"/>
      <c r="T632" s="146"/>
      <c r="U632" s="146"/>
      <c r="V632" s="146"/>
    </row>
    <row r="633" spans="2:22">
      <c r="B633" s="99"/>
      <c r="C633" s="104"/>
      <c r="M633" s="146"/>
      <c r="N633" s="146"/>
      <c r="O633" s="146"/>
      <c r="P633" s="146"/>
      <c r="Q633" s="146"/>
      <c r="R633" s="146"/>
      <c r="S633" s="146"/>
      <c r="T633" s="146"/>
      <c r="U633" s="146"/>
      <c r="V633" s="146"/>
    </row>
    <row r="634" spans="2:22">
      <c r="B634" s="99"/>
      <c r="C634" s="104"/>
      <c r="M634" s="146"/>
      <c r="N634" s="146"/>
      <c r="O634" s="146"/>
      <c r="P634" s="146"/>
      <c r="Q634" s="146"/>
      <c r="R634" s="146"/>
      <c r="S634" s="146"/>
      <c r="T634" s="146"/>
      <c r="U634" s="146"/>
      <c r="V634" s="146"/>
    </row>
    <row r="635" spans="2:22">
      <c r="B635" s="99"/>
      <c r="C635" s="104"/>
      <c r="M635" s="146"/>
      <c r="N635" s="146"/>
      <c r="O635" s="146"/>
      <c r="P635" s="146"/>
      <c r="Q635" s="146"/>
      <c r="R635" s="146"/>
      <c r="S635" s="146"/>
      <c r="T635" s="146"/>
      <c r="U635" s="146"/>
      <c r="V635" s="146"/>
    </row>
    <row r="636" spans="2:22">
      <c r="B636" s="99"/>
      <c r="C636" s="104"/>
      <c r="M636" s="146"/>
      <c r="N636" s="146"/>
      <c r="O636" s="146"/>
      <c r="P636" s="146"/>
      <c r="Q636" s="146"/>
      <c r="R636" s="146"/>
      <c r="S636" s="146"/>
      <c r="T636" s="146"/>
      <c r="U636" s="146"/>
      <c r="V636" s="146"/>
    </row>
    <row r="637" spans="2:22">
      <c r="B637" s="99"/>
      <c r="C637" s="104"/>
      <c r="M637" s="146"/>
      <c r="N637" s="146"/>
      <c r="O637" s="146"/>
      <c r="P637" s="146"/>
      <c r="Q637" s="146"/>
      <c r="R637" s="146"/>
      <c r="S637" s="146"/>
      <c r="T637" s="146"/>
      <c r="U637" s="146"/>
      <c r="V637" s="146"/>
    </row>
    <row r="638" spans="2:22">
      <c r="B638" s="99"/>
      <c r="C638" s="104"/>
      <c r="M638" s="146"/>
      <c r="N638" s="146"/>
      <c r="O638" s="146"/>
      <c r="P638" s="146"/>
      <c r="Q638" s="146"/>
      <c r="R638" s="146"/>
      <c r="S638" s="146"/>
      <c r="T638" s="146"/>
      <c r="U638" s="146"/>
      <c r="V638" s="146"/>
    </row>
    <row r="639" spans="2:22">
      <c r="B639" s="99"/>
      <c r="C639" s="104"/>
      <c r="M639" s="146"/>
      <c r="N639" s="146"/>
      <c r="O639" s="146"/>
      <c r="P639" s="146"/>
      <c r="Q639" s="146"/>
      <c r="R639" s="146"/>
      <c r="S639" s="146"/>
      <c r="T639" s="146"/>
      <c r="U639" s="146"/>
      <c r="V639" s="146"/>
    </row>
    <row r="640" spans="2:22">
      <c r="B640" s="99"/>
      <c r="C640" s="104"/>
      <c r="M640" s="146"/>
      <c r="N640" s="146"/>
      <c r="O640" s="146"/>
      <c r="P640" s="146"/>
      <c r="Q640" s="146"/>
      <c r="R640" s="146"/>
      <c r="S640" s="146"/>
      <c r="T640" s="146"/>
      <c r="U640" s="146"/>
      <c r="V640" s="146"/>
    </row>
    <row r="641" spans="2:22">
      <c r="B641" s="99"/>
      <c r="C641" s="104"/>
      <c r="M641" s="146"/>
      <c r="N641" s="146"/>
      <c r="O641" s="146"/>
      <c r="P641" s="146"/>
      <c r="Q641" s="146"/>
      <c r="R641" s="146"/>
      <c r="S641" s="146"/>
      <c r="T641" s="146"/>
      <c r="U641" s="146"/>
      <c r="V641" s="146"/>
    </row>
    <row r="642" spans="2:22">
      <c r="B642" s="99"/>
      <c r="C642" s="104"/>
      <c r="M642" s="146"/>
      <c r="N642" s="146"/>
      <c r="O642" s="146"/>
      <c r="P642" s="146"/>
      <c r="Q642" s="146"/>
      <c r="R642" s="146"/>
      <c r="S642" s="146"/>
      <c r="T642" s="146"/>
      <c r="U642" s="146"/>
      <c r="V642" s="146"/>
    </row>
    <row r="643" spans="2:22">
      <c r="B643" s="99"/>
      <c r="C643" s="104"/>
      <c r="M643" s="146"/>
      <c r="N643" s="146"/>
      <c r="O643" s="146"/>
      <c r="P643" s="146"/>
      <c r="Q643" s="146"/>
      <c r="R643" s="146"/>
      <c r="S643" s="146"/>
      <c r="T643" s="146"/>
      <c r="U643" s="146"/>
      <c r="V643" s="146"/>
    </row>
    <row r="644" spans="2:22">
      <c r="B644" s="99"/>
      <c r="C644" s="104"/>
      <c r="M644" s="146"/>
      <c r="N644" s="146"/>
      <c r="O644" s="146"/>
      <c r="P644" s="146"/>
      <c r="Q644" s="146"/>
      <c r="R644" s="146"/>
      <c r="S644" s="146"/>
      <c r="T644" s="146"/>
      <c r="U644" s="146"/>
      <c r="V644" s="146"/>
    </row>
    <row r="645" spans="2:22">
      <c r="B645" s="99"/>
      <c r="C645" s="104"/>
      <c r="M645" s="146"/>
      <c r="N645" s="146"/>
      <c r="O645" s="146"/>
      <c r="P645" s="146"/>
      <c r="Q645" s="146"/>
      <c r="R645" s="146"/>
      <c r="S645" s="146"/>
      <c r="T645" s="146"/>
      <c r="U645" s="146"/>
      <c r="V645" s="146"/>
    </row>
    <row r="646" spans="2:22">
      <c r="B646" s="99"/>
      <c r="C646" s="104"/>
      <c r="M646" s="146"/>
      <c r="N646" s="146"/>
      <c r="O646" s="146"/>
      <c r="P646" s="146"/>
      <c r="Q646" s="146"/>
      <c r="R646" s="146"/>
      <c r="S646" s="146"/>
      <c r="T646" s="146"/>
      <c r="U646" s="146"/>
      <c r="V646" s="146"/>
    </row>
    <row r="647" spans="2:22">
      <c r="B647" s="99"/>
      <c r="C647" s="104"/>
      <c r="M647" s="146"/>
      <c r="N647" s="146"/>
      <c r="O647" s="146"/>
      <c r="P647" s="146"/>
      <c r="Q647" s="146"/>
      <c r="R647" s="146"/>
      <c r="S647" s="146"/>
      <c r="T647" s="146"/>
      <c r="U647" s="146"/>
      <c r="V647" s="146"/>
    </row>
    <row r="648" spans="2:22">
      <c r="B648" s="99"/>
      <c r="C648" s="104"/>
      <c r="M648" s="146"/>
      <c r="N648" s="146"/>
      <c r="O648" s="146"/>
      <c r="P648" s="146"/>
      <c r="Q648" s="146"/>
      <c r="R648" s="146"/>
      <c r="S648" s="146"/>
      <c r="T648" s="146"/>
      <c r="U648" s="146"/>
      <c r="V648" s="146"/>
    </row>
    <row r="649" spans="2:22">
      <c r="B649" s="99"/>
      <c r="C649" s="104"/>
      <c r="M649" s="146"/>
      <c r="N649" s="146"/>
      <c r="O649" s="146"/>
      <c r="P649" s="146"/>
      <c r="Q649" s="146"/>
      <c r="R649" s="146"/>
      <c r="S649" s="146"/>
      <c r="T649" s="146"/>
      <c r="U649" s="146"/>
      <c r="V649" s="146"/>
    </row>
    <row r="650" spans="2:22">
      <c r="B650" s="99"/>
      <c r="C650" s="104"/>
      <c r="M650" s="146"/>
      <c r="N650" s="146"/>
      <c r="O650" s="146"/>
      <c r="P650" s="146"/>
      <c r="Q650" s="146"/>
      <c r="R650" s="146"/>
      <c r="S650" s="146"/>
      <c r="T650" s="146"/>
      <c r="U650" s="146"/>
      <c r="V650" s="146"/>
    </row>
    <row r="651" spans="2:22">
      <c r="B651" s="99"/>
      <c r="C651" s="104"/>
      <c r="M651" s="146"/>
      <c r="N651" s="146"/>
      <c r="O651" s="146"/>
      <c r="P651" s="146"/>
      <c r="Q651" s="146"/>
      <c r="R651" s="146"/>
      <c r="S651" s="146"/>
      <c r="T651" s="146"/>
      <c r="U651" s="146"/>
      <c r="V651" s="146"/>
    </row>
    <row r="652" spans="2:22">
      <c r="B652" s="99"/>
      <c r="C652" s="104"/>
      <c r="M652" s="146"/>
      <c r="N652" s="146"/>
      <c r="O652" s="146"/>
      <c r="P652" s="146"/>
      <c r="Q652" s="146"/>
      <c r="R652" s="146"/>
      <c r="S652" s="146"/>
      <c r="T652" s="146"/>
      <c r="U652" s="146"/>
      <c r="V652" s="146"/>
    </row>
    <row r="653" spans="2:22">
      <c r="B653" s="99"/>
      <c r="C653" s="104"/>
      <c r="M653" s="146"/>
      <c r="N653" s="146"/>
      <c r="O653" s="146"/>
      <c r="P653" s="146"/>
      <c r="Q653" s="146"/>
      <c r="R653" s="146"/>
      <c r="S653" s="146"/>
      <c r="T653" s="146"/>
      <c r="U653" s="146"/>
      <c r="V653" s="146"/>
    </row>
    <row r="654" spans="2:22">
      <c r="B654" s="99"/>
      <c r="C654" s="104"/>
      <c r="M654" s="146"/>
      <c r="N654" s="146"/>
      <c r="O654" s="146"/>
      <c r="P654" s="146"/>
      <c r="Q654" s="146"/>
      <c r="R654" s="146"/>
      <c r="S654" s="146"/>
      <c r="T654" s="146"/>
      <c r="U654" s="146"/>
      <c r="V654" s="146"/>
    </row>
    <row r="655" spans="2:22">
      <c r="B655" s="99"/>
      <c r="C655" s="104"/>
      <c r="M655" s="146"/>
      <c r="N655" s="146"/>
      <c r="O655" s="146"/>
      <c r="P655" s="146"/>
      <c r="Q655" s="146"/>
      <c r="R655" s="146"/>
      <c r="S655" s="146"/>
      <c r="T655" s="146"/>
      <c r="U655" s="146"/>
      <c r="V655" s="146"/>
    </row>
    <row r="656" spans="2:22">
      <c r="B656" s="99"/>
      <c r="C656" s="104"/>
      <c r="M656" s="146"/>
      <c r="N656" s="146"/>
      <c r="O656" s="146"/>
      <c r="P656" s="146"/>
      <c r="Q656" s="146"/>
      <c r="R656" s="146"/>
      <c r="S656" s="146"/>
      <c r="T656" s="146"/>
      <c r="U656" s="146"/>
      <c r="V656" s="146"/>
    </row>
    <row r="657" spans="2:22">
      <c r="B657" s="99"/>
      <c r="C657" s="104"/>
      <c r="M657" s="146"/>
      <c r="N657" s="146"/>
      <c r="O657" s="146"/>
      <c r="P657" s="146"/>
      <c r="Q657" s="146"/>
      <c r="R657" s="146"/>
      <c r="S657" s="146"/>
      <c r="T657" s="146"/>
      <c r="U657" s="146"/>
      <c r="V657" s="146"/>
    </row>
    <row r="658" spans="2:22">
      <c r="B658" s="99"/>
      <c r="C658" s="104"/>
      <c r="M658" s="146"/>
      <c r="N658" s="146"/>
      <c r="O658" s="146"/>
      <c r="P658" s="146"/>
      <c r="Q658" s="146"/>
      <c r="R658" s="146"/>
      <c r="S658" s="146"/>
      <c r="T658" s="146"/>
      <c r="U658" s="146"/>
      <c r="V658" s="146"/>
    </row>
    <row r="659" spans="2:22">
      <c r="B659" s="99"/>
      <c r="C659" s="104"/>
      <c r="M659" s="146"/>
      <c r="N659" s="146"/>
      <c r="O659" s="146"/>
      <c r="P659" s="146"/>
      <c r="Q659" s="146"/>
      <c r="R659" s="146"/>
      <c r="S659" s="146"/>
      <c r="T659" s="146"/>
      <c r="U659" s="146"/>
      <c r="V659" s="146"/>
    </row>
    <row r="660" spans="2:22">
      <c r="B660" s="99"/>
      <c r="C660" s="104"/>
      <c r="M660" s="146"/>
      <c r="N660" s="146"/>
      <c r="O660" s="146"/>
      <c r="P660" s="146"/>
      <c r="Q660" s="146"/>
      <c r="R660" s="146"/>
      <c r="S660" s="146"/>
      <c r="T660" s="146"/>
      <c r="U660" s="146"/>
      <c r="V660" s="146"/>
    </row>
    <row r="661" spans="2:22">
      <c r="B661" s="99"/>
      <c r="C661" s="104"/>
      <c r="M661" s="146"/>
      <c r="N661" s="146"/>
      <c r="O661" s="146"/>
      <c r="P661" s="146"/>
      <c r="Q661" s="146"/>
      <c r="R661" s="146"/>
      <c r="S661" s="146"/>
      <c r="T661" s="146"/>
      <c r="U661" s="146"/>
      <c r="V661" s="146"/>
    </row>
    <row r="662" spans="2:22">
      <c r="B662" s="99"/>
      <c r="C662" s="104"/>
      <c r="M662" s="146"/>
      <c r="N662" s="146"/>
      <c r="O662" s="146"/>
      <c r="P662" s="146"/>
      <c r="Q662" s="146"/>
      <c r="R662" s="146"/>
      <c r="S662" s="146"/>
      <c r="T662" s="146"/>
      <c r="U662" s="146"/>
      <c r="V662" s="146"/>
    </row>
    <row r="663" spans="2:22">
      <c r="B663" s="99"/>
      <c r="C663" s="104"/>
      <c r="M663" s="146"/>
      <c r="N663" s="146"/>
      <c r="O663" s="146"/>
      <c r="P663" s="146"/>
      <c r="Q663" s="146"/>
      <c r="R663" s="146"/>
      <c r="S663" s="146"/>
      <c r="T663" s="146"/>
      <c r="U663" s="146"/>
      <c r="V663" s="146"/>
    </row>
    <row r="664" spans="2:22">
      <c r="B664" s="99"/>
      <c r="C664" s="104"/>
      <c r="M664" s="146"/>
      <c r="N664" s="146"/>
      <c r="O664" s="146"/>
      <c r="P664" s="146"/>
      <c r="Q664" s="146"/>
      <c r="R664" s="146"/>
      <c r="S664" s="146"/>
      <c r="T664" s="146"/>
      <c r="U664" s="146"/>
      <c r="V664" s="146"/>
    </row>
    <row r="665" spans="2:22">
      <c r="B665" s="99"/>
      <c r="C665" s="104"/>
      <c r="M665" s="146"/>
      <c r="N665" s="146"/>
      <c r="O665" s="146"/>
      <c r="P665" s="146"/>
      <c r="Q665" s="146"/>
      <c r="R665" s="146"/>
      <c r="S665" s="146"/>
      <c r="T665" s="146"/>
      <c r="U665" s="146"/>
      <c r="V665" s="146"/>
    </row>
    <row r="666" spans="2:22">
      <c r="B666" s="99"/>
      <c r="C666" s="104"/>
      <c r="M666" s="146"/>
      <c r="N666" s="146"/>
      <c r="O666" s="146"/>
      <c r="P666" s="146"/>
      <c r="Q666" s="146"/>
      <c r="R666" s="146"/>
      <c r="S666" s="146"/>
      <c r="T666" s="146"/>
      <c r="U666" s="146"/>
      <c r="V666" s="146"/>
    </row>
    <row r="667" spans="2:22">
      <c r="B667" s="99"/>
      <c r="C667" s="104"/>
      <c r="M667" s="146"/>
      <c r="N667" s="146"/>
      <c r="O667" s="146"/>
      <c r="P667" s="146"/>
      <c r="Q667" s="146"/>
      <c r="R667" s="146"/>
      <c r="S667" s="146"/>
      <c r="T667" s="146"/>
      <c r="U667" s="146"/>
      <c r="V667" s="146"/>
    </row>
    <row r="668" spans="2:22">
      <c r="B668" s="99"/>
      <c r="C668" s="104"/>
      <c r="M668" s="146"/>
      <c r="N668" s="146"/>
      <c r="O668" s="146"/>
      <c r="P668" s="146"/>
      <c r="Q668" s="146"/>
      <c r="R668" s="146"/>
      <c r="S668" s="146"/>
      <c r="T668" s="146"/>
      <c r="U668" s="146"/>
      <c r="V668" s="146"/>
    </row>
    <row r="669" spans="2:22">
      <c r="B669" s="99"/>
      <c r="C669" s="104"/>
      <c r="M669" s="146"/>
      <c r="N669" s="146"/>
      <c r="O669" s="146"/>
      <c r="P669" s="146"/>
      <c r="Q669" s="146"/>
      <c r="R669" s="146"/>
      <c r="S669" s="146"/>
      <c r="T669" s="146"/>
      <c r="U669" s="146"/>
      <c r="V669" s="146"/>
    </row>
    <row r="670" spans="2:22">
      <c r="B670" s="99"/>
      <c r="C670" s="104"/>
      <c r="M670" s="146"/>
      <c r="N670" s="146"/>
      <c r="O670" s="146"/>
      <c r="P670" s="146"/>
      <c r="Q670" s="146"/>
      <c r="R670" s="146"/>
      <c r="S670" s="146"/>
      <c r="T670" s="146"/>
      <c r="U670" s="146"/>
      <c r="V670" s="146"/>
    </row>
    <row r="671" spans="2:22">
      <c r="B671" s="99"/>
      <c r="C671" s="104"/>
      <c r="M671" s="146"/>
      <c r="N671" s="146"/>
      <c r="O671" s="146"/>
      <c r="P671" s="146"/>
      <c r="Q671" s="146"/>
      <c r="R671" s="146"/>
      <c r="S671" s="146"/>
      <c r="T671" s="146"/>
      <c r="U671" s="146"/>
      <c r="V671" s="146"/>
    </row>
    <row r="672" spans="2:22">
      <c r="B672" s="99"/>
      <c r="C672" s="104"/>
      <c r="M672" s="146"/>
      <c r="N672" s="146"/>
      <c r="O672" s="146"/>
      <c r="P672" s="146"/>
      <c r="Q672" s="146"/>
      <c r="R672" s="146"/>
      <c r="S672" s="146"/>
      <c r="T672" s="146"/>
      <c r="U672" s="146"/>
      <c r="V672" s="146"/>
    </row>
    <row r="673" spans="2:22">
      <c r="B673" s="99"/>
      <c r="C673" s="104"/>
      <c r="M673" s="146"/>
      <c r="N673" s="146"/>
      <c r="O673" s="146"/>
      <c r="P673" s="146"/>
      <c r="Q673" s="146"/>
      <c r="R673" s="146"/>
      <c r="S673" s="146"/>
      <c r="T673" s="146"/>
      <c r="U673" s="146"/>
      <c r="V673" s="146"/>
    </row>
    <row r="674" spans="2:22">
      <c r="B674" s="99"/>
      <c r="C674" s="104"/>
      <c r="M674" s="146"/>
      <c r="N674" s="146"/>
      <c r="O674" s="146"/>
      <c r="P674" s="146"/>
      <c r="Q674" s="146"/>
      <c r="R674" s="146"/>
      <c r="S674" s="146"/>
      <c r="T674" s="146"/>
      <c r="U674" s="146"/>
      <c r="V674" s="146"/>
    </row>
    <row r="675" spans="2:22">
      <c r="B675" s="99"/>
      <c r="C675" s="104"/>
      <c r="M675" s="146"/>
      <c r="N675" s="146"/>
      <c r="O675" s="146"/>
      <c r="P675" s="146"/>
      <c r="Q675" s="146"/>
      <c r="R675" s="146"/>
      <c r="S675" s="146"/>
      <c r="T675" s="146"/>
      <c r="U675" s="146"/>
      <c r="V675" s="146"/>
    </row>
    <row r="676" spans="2:22">
      <c r="B676" s="99"/>
      <c r="C676" s="104"/>
      <c r="M676" s="146"/>
      <c r="N676" s="146"/>
      <c r="O676" s="146"/>
      <c r="P676" s="146"/>
      <c r="Q676" s="146"/>
      <c r="R676" s="146"/>
      <c r="S676" s="146"/>
      <c r="T676" s="146"/>
      <c r="U676" s="146"/>
      <c r="V676" s="146"/>
    </row>
    <row r="677" spans="2:22">
      <c r="B677" s="99"/>
      <c r="C677" s="104"/>
      <c r="M677" s="146"/>
      <c r="N677" s="146"/>
      <c r="O677" s="146"/>
      <c r="P677" s="146"/>
      <c r="Q677" s="146"/>
      <c r="R677" s="146"/>
      <c r="S677" s="146"/>
      <c r="T677" s="146"/>
      <c r="U677" s="146"/>
      <c r="V677" s="146"/>
    </row>
    <row r="678" spans="2:22">
      <c r="B678" s="99"/>
      <c r="C678" s="104"/>
      <c r="M678" s="146"/>
      <c r="N678" s="146"/>
      <c r="O678" s="146"/>
      <c r="P678" s="146"/>
      <c r="Q678" s="146"/>
      <c r="R678" s="146"/>
      <c r="S678" s="146"/>
      <c r="T678" s="146"/>
      <c r="U678" s="146"/>
      <c r="V678" s="146"/>
    </row>
    <row r="679" spans="2:22">
      <c r="B679" s="99"/>
      <c r="C679" s="104"/>
      <c r="M679" s="146"/>
      <c r="N679" s="146"/>
      <c r="O679" s="146"/>
      <c r="P679" s="146"/>
      <c r="Q679" s="146"/>
      <c r="R679" s="146"/>
      <c r="S679" s="146"/>
      <c r="T679" s="146"/>
      <c r="U679" s="146"/>
      <c r="V679" s="146"/>
    </row>
    <row r="680" spans="2:22">
      <c r="B680" s="99"/>
      <c r="C680" s="104"/>
      <c r="M680" s="146"/>
      <c r="N680" s="146"/>
      <c r="O680" s="146"/>
      <c r="P680" s="146"/>
      <c r="Q680" s="146"/>
      <c r="R680" s="146"/>
      <c r="S680" s="146"/>
      <c r="T680" s="146"/>
      <c r="U680" s="146"/>
      <c r="V680" s="146"/>
    </row>
    <row r="681" spans="2:22">
      <c r="B681" s="99"/>
      <c r="C681" s="104"/>
      <c r="M681" s="146"/>
      <c r="N681" s="146"/>
      <c r="O681" s="146"/>
      <c r="P681" s="146"/>
      <c r="Q681" s="146"/>
      <c r="R681" s="146"/>
      <c r="S681" s="146"/>
      <c r="T681" s="146"/>
      <c r="U681" s="146"/>
      <c r="V681" s="146"/>
    </row>
    <row r="682" spans="2:22">
      <c r="B682" s="99"/>
      <c r="C682" s="104"/>
      <c r="M682" s="146"/>
      <c r="N682" s="146"/>
      <c r="O682" s="146"/>
      <c r="P682" s="146"/>
      <c r="Q682" s="146"/>
      <c r="R682" s="146"/>
      <c r="S682" s="146"/>
      <c r="T682" s="146"/>
      <c r="U682" s="146"/>
      <c r="V682" s="146"/>
    </row>
    <row r="683" spans="2:22">
      <c r="B683" s="99"/>
      <c r="C683" s="104"/>
      <c r="M683" s="146"/>
      <c r="N683" s="146"/>
      <c r="O683" s="146"/>
      <c r="P683" s="146"/>
      <c r="Q683" s="146"/>
      <c r="R683" s="146"/>
      <c r="S683" s="146"/>
      <c r="T683" s="146"/>
      <c r="U683" s="146"/>
      <c r="V683" s="146"/>
    </row>
    <row r="684" spans="2:22">
      <c r="B684" s="99"/>
      <c r="C684" s="104"/>
      <c r="M684" s="146"/>
      <c r="N684" s="146"/>
      <c r="O684" s="146"/>
      <c r="P684" s="146"/>
      <c r="Q684" s="146"/>
      <c r="R684" s="146"/>
      <c r="S684" s="146"/>
      <c r="T684" s="146"/>
      <c r="U684" s="146"/>
      <c r="V684" s="146"/>
    </row>
    <row r="685" spans="2:22">
      <c r="B685" s="99"/>
      <c r="C685" s="104"/>
      <c r="M685" s="146"/>
      <c r="N685" s="146"/>
      <c r="O685" s="146"/>
      <c r="P685" s="146"/>
      <c r="Q685" s="146"/>
      <c r="R685" s="146"/>
      <c r="S685" s="146"/>
      <c r="T685" s="146"/>
      <c r="U685" s="146"/>
      <c r="V685" s="146"/>
    </row>
    <row r="686" spans="2:22">
      <c r="B686" s="99"/>
      <c r="C686" s="104"/>
      <c r="M686" s="146"/>
      <c r="N686" s="146"/>
      <c r="O686" s="146"/>
      <c r="P686" s="146"/>
      <c r="Q686" s="146"/>
      <c r="R686" s="146"/>
      <c r="S686" s="146"/>
      <c r="T686" s="146"/>
      <c r="U686" s="146"/>
      <c r="V686" s="146"/>
    </row>
    <row r="687" spans="2:22">
      <c r="B687" s="99"/>
      <c r="C687" s="104"/>
      <c r="M687" s="146"/>
      <c r="N687" s="146"/>
      <c r="O687" s="146"/>
      <c r="P687" s="146"/>
      <c r="Q687" s="146"/>
      <c r="R687" s="146"/>
      <c r="S687" s="146"/>
      <c r="T687" s="146"/>
      <c r="U687" s="146"/>
      <c r="V687" s="146"/>
    </row>
    <row r="688" spans="2:22">
      <c r="B688" s="99"/>
      <c r="C688" s="104"/>
      <c r="M688" s="146"/>
      <c r="N688" s="146"/>
      <c r="O688" s="146"/>
      <c r="P688" s="146"/>
      <c r="Q688" s="146"/>
      <c r="R688" s="146"/>
      <c r="S688" s="146"/>
      <c r="T688" s="146"/>
      <c r="U688" s="146"/>
      <c r="V688" s="146"/>
    </row>
    <row r="689" spans="2:22">
      <c r="B689" s="99"/>
      <c r="C689" s="104"/>
      <c r="M689" s="146"/>
      <c r="N689" s="146"/>
      <c r="O689" s="146"/>
      <c r="P689" s="146"/>
      <c r="Q689" s="146"/>
      <c r="R689" s="146"/>
      <c r="S689" s="146"/>
      <c r="T689" s="146"/>
      <c r="U689" s="146"/>
      <c r="V689" s="146"/>
    </row>
    <row r="690" spans="2:22">
      <c r="B690" s="99"/>
      <c r="C690" s="104"/>
      <c r="M690" s="146"/>
      <c r="N690" s="146"/>
      <c r="O690" s="146"/>
      <c r="P690" s="146"/>
      <c r="Q690" s="146"/>
      <c r="R690" s="146"/>
      <c r="S690" s="146"/>
      <c r="T690" s="146"/>
      <c r="U690" s="146"/>
      <c r="V690" s="146"/>
    </row>
    <row r="691" spans="2:22">
      <c r="B691" s="99"/>
      <c r="C691" s="104"/>
      <c r="M691" s="146"/>
      <c r="N691" s="146"/>
      <c r="O691" s="146"/>
      <c r="P691" s="146"/>
      <c r="Q691" s="146"/>
      <c r="R691" s="146"/>
      <c r="S691" s="146"/>
      <c r="T691" s="146"/>
      <c r="U691" s="146"/>
      <c r="V691" s="146"/>
    </row>
    <row r="692" spans="2:22">
      <c r="B692" s="99"/>
      <c r="C692" s="104"/>
      <c r="M692" s="146"/>
      <c r="N692" s="146"/>
      <c r="O692" s="146"/>
      <c r="P692" s="146"/>
      <c r="Q692" s="146"/>
      <c r="R692" s="146"/>
      <c r="S692" s="146"/>
      <c r="T692" s="146"/>
      <c r="U692" s="146"/>
      <c r="V692" s="146"/>
    </row>
    <row r="693" spans="2:22">
      <c r="B693" s="99"/>
      <c r="C693" s="104"/>
      <c r="M693" s="146"/>
      <c r="N693" s="146"/>
      <c r="O693" s="146"/>
      <c r="P693" s="146"/>
      <c r="Q693" s="146"/>
      <c r="R693" s="146"/>
      <c r="S693" s="146"/>
      <c r="T693" s="146"/>
      <c r="U693" s="146"/>
      <c r="V693" s="146"/>
    </row>
    <row r="694" spans="2:22">
      <c r="B694" s="99"/>
      <c r="C694" s="104"/>
      <c r="M694" s="146"/>
      <c r="N694" s="146"/>
      <c r="O694" s="146"/>
      <c r="P694" s="146"/>
      <c r="Q694" s="146"/>
      <c r="R694" s="146"/>
      <c r="S694" s="146"/>
      <c r="T694" s="146"/>
      <c r="U694" s="146"/>
      <c r="V694" s="146"/>
    </row>
    <row r="695" spans="2:22">
      <c r="B695" s="99"/>
      <c r="C695" s="104"/>
      <c r="M695" s="146"/>
      <c r="N695" s="146"/>
      <c r="O695" s="146"/>
      <c r="P695" s="146"/>
      <c r="Q695" s="146"/>
      <c r="R695" s="146"/>
      <c r="S695" s="146"/>
      <c r="T695" s="146"/>
      <c r="U695" s="146"/>
      <c r="V695" s="146"/>
    </row>
    <row r="696" spans="2:22">
      <c r="B696" s="99"/>
      <c r="C696" s="104"/>
      <c r="M696" s="146"/>
      <c r="N696" s="146"/>
      <c r="O696" s="146"/>
      <c r="P696" s="146"/>
      <c r="Q696" s="146"/>
      <c r="R696" s="146"/>
      <c r="S696" s="146"/>
      <c r="T696" s="146"/>
      <c r="U696" s="146"/>
      <c r="V696" s="146"/>
    </row>
    <row r="697" spans="2:22">
      <c r="B697" s="99"/>
      <c r="C697" s="104"/>
      <c r="M697" s="146"/>
      <c r="N697" s="146"/>
      <c r="O697" s="146"/>
      <c r="P697" s="146"/>
      <c r="Q697" s="146"/>
      <c r="R697" s="146"/>
      <c r="S697" s="146"/>
      <c r="T697" s="146"/>
      <c r="U697" s="146"/>
      <c r="V697" s="146"/>
    </row>
    <row r="698" spans="2:22">
      <c r="B698" s="99"/>
      <c r="C698" s="104"/>
      <c r="M698" s="146"/>
      <c r="N698" s="146"/>
      <c r="O698" s="146"/>
      <c r="P698" s="146"/>
      <c r="Q698" s="146"/>
      <c r="R698" s="146"/>
      <c r="S698" s="146"/>
      <c r="T698" s="146"/>
      <c r="U698" s="146"/>
      <c r="V698" s="146"/>
    </row>
    <row r="699" spans="2:22">
      <c r="B699" s="99"/>
      <c r="C699" s="104"/>
      <c r="M699" s="146"/>
      <c r="N699" s="146"/>
      <c r="O699" s="146"/>
      <c r="P699" s="146"/>
      <c r="Q699" s="146"/>
      <c r="R699" s="146"/>
      <c r="S699" s="146"/>
      <c r="T699" s="146"/>
      <c r="U699" s="146"/>
      <c r="V699" s="146"/>
    </row>
    <row r="700" spans="2:22">
      <c r="B700" s="99"/>
      <c r="C700" s="104"/>
      <c r="M700" s="146"/>
      <c r="N700" s="146"/>
      <c r="O700" s="146"/>
      <c r="P700" s="146"/>
      <c r="Q700" s="146"/>
      <c r="R700" s="146"/>
      <c r="S700" s="146"/>
      <c r="T700" s="146"/>
      <c r="U700" s="146"/>
      <c r="V700" s="146"/>
    </row>
    <row r="701" spans="2:22">
      <c r="B701" s="99"/>
      <c r="C701" s="104"/>
      <c r="M701" s="146"/>
      <c r="N701" s="146"/>
      <c r="O701" s="146"/>
      <c r="P701" s="146"/>
      <c r="Q701" s="146"/>
      <c r="R701" s="146"/>
      <c r="S701" s="146"/>
      <c r="T701" s="146"/>
      <c r="U701" s="146"/>
      <c r="V701" s="146"/>
    </row>
    <row r="702" spans="2:22">
      <c r="B702" s="99"/>
      <c r="C702" s="104"/>
      <c r="M702" s="146"/>
      <c r="N702" s="146"/>
      <c r="O702" s="146"/>
      <c r="P702" s="146"/>
      <c r="Q702" s="146"/>
      <c r="R702" s="146"/>
      <c r="S702" s="146"/>
      <c r="T702" s="146"/>
      <c r="U702" s="146"/>
      <c r="V702" s="146"/>
    </row>
    <row r="703" spans="2:22">
      <c r="B703" s="99"/>
      <c r="C703" s="104"/>
      <c r="M703" s="146"/>
      <c r="N703" s="146"/>
      <c r="O703" s="146"/>
      <c r="P703" s="146"/>
      <c r="Q703" s="146"/>
      <c r="R703" s="146"/>
      <c r="S703" s="146"/>
      <c r="T703" s="146"/>
      <c r="U703" s="146"/>
      <c r="V703" s="146"/>
    </row>
    <row r="704" spans="2:22">
      <c r="B704" s="99"/>
      <c r="C704" s="104"/>
      <c r="M704" s="146"/>
      <c r="N704" s="146"/>
      <c r="O704" s="146"/>
      <c r="P704" s="146"/>
      <c r="Q704" s="146"/>
      <c r="R704" s="146"/>
      <c r="S704" s="146"/>
      <c r="T704" s="146"/>
      <c r="U704" s="146"/>
      <c r="V704" s="146"/>
    </row>
    <row r="705" spans="2:22">
      <c r="B705" s="99"/>
      <c r="C705" s="104"/>
      <c r="M705" s="146"/>
      <c r="N705" s="146"/>
      <c r="O705" s="146"/>
      <c r="P705" s="146"/>
      <c r="Q705" s="146"/>
      <c r="R705" s="146"/>
      <c r="S705" s="146"/>
      <c r="T705" s="146"/>
      <c r="U705" s="146"/>
      <c r="V705" s="146"/>
    </row>
    <row r="706" spans="2:22">
      <c r="B706" s="99"/>
      <c r="C706" s="104"/>
      <c r="M706" s="146"/>
      <c r="N706" s="146"/>
      <c r="O706" s="146"/>
      <c r="P706" s="146"/>
      <c r="Q706" s="146"/>
      <c r="R706" s="146"/>
      <c r="S706" s="146"/>
      <c r="T706" s="146"/>
      <c r="U706" s="146"/>
      <c r="V706" s="146"/>
    </row>
    <row r="707" spans="2:22">
      <c r="B707" s="99"/>
      <c r="C707" s="104"/>
      <c r="M707" s="146"/>
      <c r="N707" s="146"/>
      <c r="O707" s="146"/>
      <c r="P707" s="146"/>
      <c r="Q707" s="146"/>
      <c r="R707" s="146"/>
      <c r="S707" s="146"/>
      <c r="T707" s="146"/>
      <c r="U707" s="146"/>
      <c r="V707" s="146"/>
    </row>
    <row r="708" spans="2:22">
      <c r="B708" s="99"/>
      <c r="C708" s="104"/>
      <c r="M708" s="146"/>
      <c r="N708" s="146"/>
      <c r="O708" s="146"/>
      <c r="P708" s="146"/>
      <c r="Q708" s="146"/>
      <c r="R708" s="146"/>
      <c r="S708" s="146"/>
      <c r="T708" s="146"/>
      <c r="U708" s="146"/>
      <c r="V708" s="146"/>
    </row>
    <row r="709" spans="2:22">
      <c r="B709" s="99"/>
      <c r="C709" s="104"/>
      <c r="M709" s="146"/>
      <c r="N709" s="146"/>
      <c r="O709" s="146"/>
      <c r="P709" s="146"/>
      <c r="Q709" s="146"/>
      <c r="R709" s="146"/>
      <c r="S709" s="146"/>
      <c r="T709" s="146"/>
      <c r="U709" s="146"/>
      <c r="V709" s="146"/>
    </row>
    <row r="710" spans="2:22">
      <c r="B710" s="99"/>
      <c r="C710" s="104"/>
      <c r="M710" s="146"/>
      <c r="N710" s="146"/>
      <c r="O710" s="146"/>
      <c r="P710" s="146"/>
      <c r="Q710" s="146"/>
      <c r="R710" s="146"/>
      <c r="S710" s="146"/>
      <c r="T710" s="146"/>
      <c r="U710" s="146"/>
      <c r="V710" s="146"/>
    </row>
    <row r="711" spans="2:22">
      <c r="B711" s="99"/>
      <c r="C711" s="104"/>
      <c r="M711" s="146"/>
      <c r="N711" s="146"/>
      <c r="O711" s="146"/>
      <c r="P711" s="146"/>
      <c r="Q711" s="146"/>
      <c r="R711" s="146"/>
      <c r="S711" s="146"/>
      <c r="T711" s="146"/>
      <c r="U711" s="146"/>
      <c r="V711" s="146"/>
    </row>
    <row r="712" spans="2:22">
      <c r="B712" s="99"/>
      <c r="C712" s="104"/>
      <c r="M712" s="146"/>
      <c r="N712" s="146"/>
      <c r="O712" s="146"/>
      <c r="P712" s="146"/>
      <c r="Q712" s="146"/>
      <c r="R712" s="146"/>
      <c r="S712" s="146"/>
      <c r="T712" s="146"/>
      <c r="U712" s="146"/>
      <c r="V712" s="146"/>
    </row>
    <row r="713" spans="2:22">
      <c r="B713" s="99"/>
      <c r="C713" s="104"/>
      <c r="M713" s="146"/>
      <c r="N713" s="146"/>
      <c r="O713" s="146"/>
      <c r="P713" s="146"/>
      <c r="Q713" s="146"/>
      <c r="R713" s="146"/>
      <c r="S713" s="146"/>
      <c r="T713" s="146"/>
      <c r="U713" s="146"/>
      <c r="V713" s="146"/>
    </row>
    <row r="714" spans="2:22">
      <c r="B714" s="99"/>
      <c r="C714" s="104"/>
      <c r="M714" s="146"/>
      <c r="N714" s="146"/>
      <c r="O714" s="146"/>
      <c r="P714" s="146"/>
      <c r="Q714" s="146"/>
      <c r="R714" s="146"/>
      <c r="S714" s="146"/>
      <c r="T714" s="146"/>
      <c r="U714" s="146"/>
      <c r="V714" s="146"/>
    </row>
    <row r="715" spans="2:22">
      <c r="B715" s="99"/>
      <c r="C715" s="104"/>
      <c r="M715" s="146"/>
      <c r="N715" s="146"/>
      <c r="O715" s="146"/>
      <c r="P715" s="146"/>
      <c r="Q715" s="146"/>
      <c r="R715" s="146"/>
      <c r="S715" s="146"/>
      <c r="T715" s="146"/>
      <c r="U715" s="146"/>
      <c r="V715" s="146"/>
    </row>
    <row r="716" spans="2:22">
      <c r="B716" s="99"/>
      <c r="C716" s="104"/>
      <c r="M716" s="146"/>
      <c r="N716" s="146"/>
      <c r="O716" s="146"/>
      <c r="P716" s="146"/>
      <c r="Q716" s="146"/>
      <c r="R716" s="146"/>
      <c r="S716" s="146"/>
      <c r="T716" s="146"/>
      <c r="U716" s="146"/>
      <c r="V716" s="146"/>
    </row>
    <row r="717" spans="2:22">
      <c r="B717" s="99"/>
      <c r="C717" s="104"/>
      <c r="M717" s="146"/>
      <c r="N717" s="146"/>
      <c r="O717" s="146"/>
      <c r="P717" s="146"/>
      <c r="Q717" s="146"/>
      <c r="R717" s="146"/>
      <c r="S717" s="146"/>
      <c r="T717" s="146"/>
      <c r="U717" s="146"/>
      <c r="V717" s="146"/>
    </row>
    <row r="718" spans="2:22">
      <c r="B718" s="99"/>
      <c r="C718" s="104"/>
      <c r="M718" s="146"/>
      <c r="N718" s="146"/>
      <c r="O718" s="146"/>
      <c r="P718" s="146"/>
      <c r="Q718" s="146"/>
      <c r="R718" s="146"/>
      <c r="S718" s="146"/>
      <c r="T718" s="146"/>
      <c r="U718" s="146"/>
      <c r="V718" s="146"/>
    </row>
    <row r="719" spans="2:22">
      <c r="B719" s="99"/>
      <c r="C719" s="104"/>
      <c r="M719" s="146"/>
      <c r="N719" s="146"/>
      <c r="O719" s="146"/>
      <c r="P719" s="146"/>
      <c r="Q719" s="146"/>
      <c r="R719" s="146"/>
      <c r="S719" s="146"/>
      <c r="T719" s="146"/>
      <c r="U719" s="146"/>
      <c r="V719" s="146"/>
    </row>
    <row r="720" spans="2:22">
      <c r="B720" s="99"/>
      <c r="C720" s="104"/>
      <c r="M720" s="146"/>
      <c r="N720" s="146"/>
      <c r="O720" s="146"/>
      <c r="P720" s="146"/>
      <c r="Q720" s="146"/>
      <c r="R720" s="146"/>
      <c r="S720" s="146"/>
      <c r="T720" s="146"/>
      <c r="U720" s="146"/>
      <c r="V720" s="146"/>
    </row>
    <row r="721" spans="2:22">
      <c r="B721" s="99"/>
      <c r="C721" s="104"/>
      <c r="M721" s="146"/>
      <c r="N721" s="146"/>
      <c r="O721" s="146"/>
      <c r="P721" s="146"/>
      <c r="Q721" s="146"/>
      <c r="R721" s="146"/>
      <c r="S721" s="146"/>
      <c r="T721" s="146"/>
      <c r="U721" s="146"/>
      <c r="V721" s="146"/>
    </row>
    <row r="722" spans="2:22">
      <c r="B722" s="99"/>
      <c r="C722" s="104"/>
      <c r="M722" s="146"/>
      <c r="N722" s="146"/>
      <c r="O722" s="146"/>
      <c r="P722" s="146"/>
      <c r="Q722" s="146"/>
      <c r="R722" s="146"/>
      <c r="S722" s="146"/>
      <c r="T722" s="146"/>
      <c r="U722" s="146"/>
      <c r="V722" s="146"/>
    </row>
    <row r="723" spans="2:22">
      <c r="B723" s="99"/>
      <c r="C723" s="104"/>
      <c r="M723" s="146"/>
      <c r="N723" s="146"/>
      <c r="O723" s="146"/>
      <c r="P723" s="146"/>
      <c r="Q723" s="146"/>
      <c r="R723" s="146"/>
      <c r="S723" s="146"/>
      <c r="T723" s="146"/>
      <c r="U723" s="146"/>
      <c r="V723" s="146"/>
    </row>
    <row r="724" spans="2:22">
      <c r="B724" s="99"/>
      <c r="C724" s="104"/>
      <c r="M724" s="146"/>
      <c r="N724" s="146"/>
      <c r="O724" s="146"/>
      <c r="P724" s="146"/>
      <c r="Q724" s="146"/>
      <c r="R724" s="146"/>
      <c r="S724" s="146"/>
      <c r="T724" s="146"/>
      <c r="U724" s="146"/>
      <c r="V724" s="146"/>
    </row>
    <row r="725" spans="2:22">
      <c r="B725" s="99"/>
      <c r="C725" s="104"/>
      <c r="M725" s="146"/>
      <c r="N725" s="146"/>
      <c r="O725" s="146"/>
      <c r="P725" s="146"/>
      <c r="Q725" s="146"/>
      <c r="R725" s="146"/>
      <c r="S725" s="146"/>
      <c r="T725" s="146"/>
      <c r="U725" s="146"/>
      <c r="V725" s="146"/>
    </row>
    <row r="726" spans="2:22">
      <c r="B726" s="99"/>
      <c r="C726" s="104"/>
      <c r="M726" s="146"/>
      <c r="N726" s="146"/>
      <c r="O726" s="146"/>
      <c r="P726" s="146"/>
      <c r="Q726" s="146"/>
      <c r="R726" s="146"/>
      <c r="S726" s="146"/>
      <c r="T726" s="146"/>
      <c r="U726" s="146"/>
      <c r="V726" s="146"/>
    </row>
    <row r="727" spans="2:22">
      <c r="B727" s="99"/>
      <c r="C727" s="104"/>
      <c r="M727" s="146"/>
      <c r="N727" s="146"/>
      <c r="O727" s="146"/>
      <c r="P727" s="146"/>
      <c r="Q727" s="146"/>
      <c r="R727" s="146"/>
      <c r="S727" s="146"/>
      <c r="T727" s="146"/>
      <c r="U727" s="146"/>
      <c r="V727" s="146"/>
    </row>
    <row r="728" spans="2:22">
      <c r="B728" s="99"/>
      <c r="C728" s="104"/>
      <c r="M728" s="146"/>
      <c r="N728" s="146"/>
      <c r="O728" s="146"/>
      <c r="P728" s="146"/>
      <c r="Q728" s="146"/>
      <c r="R728" s="146"/>
      <c r="S728" s="146"/>
      <c r="T728" s="146"/>
      <c r="U728" s="146"/>
      <c r="V728" s="146"/>
    </row>
    <row r="729" spans="2:22">
      <c r="B729" s="99"/>
      <c r="C729" s="104"/>
      <c r="M729" s="146"/>
      <c r="N729" s="146"/>
      <c r="O729" s="146"/>
      <c r="P729" s="146"/>
      <c r="Q729" s="146"/>
      <c r="R729" s="146"/>
      <c r="S729" s="146"/>
      <c r="T729" s="146"/>
      <c r="U729" s="146"/>
      <c r="V729" s="146"/>
    </row>
    <row r="730" spans="2:22">
      <c r="B730" s="99"/>
      <c r="C730" s="104"/>
      <c r="M730" s="146"/>
      <c r="N730" s="146"/>
      <c r="O730" s="146"/>
      <c r="P730" s="146"/>
      <c r="Q730" s="146"/>
      <c r="R730" s="146"/>
      <c r="S730" s="146"/>
      <c r="T730" s="146"/>
      <c r="U730" s="146"/>
      <c r="V730" s="146"/>
    </row>
    <row r="731" spans="2:22">
      <c r="B731" s="99"/>
      <c r="C731" s="104"/>
      <c r="M731" s="146"/>
      <c r="N731" s="146"/>
      <c r="O731" s="146"/>
      <c r="P731" s="146"/>
      <c r="Q731" s="146"/>
      <c r="R731" s="146"/>
      <c r="S731" s="146"/>
      <c r="T731" s="146"/>
      <c r="U731" s="146"/>
      <c r="V731" s="146"/>
    </row>
    <row r="732" spans="2:22">
      <c r="B732" s="99"/>
      <c r="C732" s="104"/>
      <c r="M732" s="146"/>
      <c r="N732" s="146"/>
      <c r="O732" s="146"/>
      <c r="P732" s="146"/>
      <c r="Q732" s="146"/>
      <c r="R732" s="146"/>
      <c r="S732" s="146"/>
      <c r="T732" s="146"/>
      <c r="U732" s="146"/>
      <c r="V732" s="146"/>
    </row>
    <row r="733" spans="2:22">
      <c r="B733" s="99"/>
      <c r="C733" s="104"/>
      <c r="M733" s="146"/>
      <c r="N733" s="146"/>
      <c r="O733" s="146"/>
      <c r="P733" s="146"/>
      <c r="Q733" s="146"/>
      <c r="R733" s="146"/>
      <c r="S733" s="146"/>
      <c r="T733" s="146"/>
      <c r="U733" s="146"/>
      <c r="V733" s="146"/>
    </row>
    <row r="734" spans="2:22">
      <c r="B734" s="99"/>
      <c r="C734" s="104"/>
      <c r="M734" s="146"/>
      <c r="N734" s="146"/>
      <c r="O734" s="146"/>
      <c r="P734" s="146"/>
      <c r="Q734" s="146"/>
      <c r="R734" s="146"/>
      <c r="S734" s="146"/>
      <c r="T734" s="146"/>
      <c r="U734" s="146"/>
      <c r="V734" s="146"/>
    </row>
    <row r="735" spans="2:22">
      <c r="B735" s="99"/>
      <c r="C735" s="104"/>
      <c r="M735" s="146"/>
      <c r="N735" s="146"/>
      <c r="O735" s="146"/>
      <c r="P735" s="146"/>
      <c r="Q735" s="146"/>
      <c r="R735" s="146"/>
      <c r="S735" s="146"/>
      <c r="T735" s="146"/>
      <c r="U735" s="146"/>
      <c r="V735" s="146"/>
    </row>
    <row r="736" spans="2:22">
      <c r="B736" s="99"/>
      <c r="C736" s="104"/>
      <c r="M736" s="146"/>
      <c r="N736" s="146"/>
      <c r="O736" s="146"/>
      <c r="P736" s="146"/>
      <c r="Q736" s="146"/>
      <c r="R736" s="146"/>
      <c r="S736" s="146"/>
      <c r="T736" s="146"/>
      <c r="U736" s="146"/>
      <c r="V736" s="146"/>
    </row>
    <row r="737" spans="2:22">
      <c r="B737" s="99"/>
      <c r="C737" s="104"/>
      <c r="M737" s="146"/>
      <c r="N737" s="146"/>
      <c r="O737" s="146"/>
      <c r="P737" s="146"/>
      <c r="Q737" s="146"/>
      <c r="R737" s="146"/>
      <c r="S737" s="146"/>
      <c r="T737" s="146"/>
      <c r="U737" s="146"/>
      <c r="V737" s="146"/>
    </row>
    <row r="738" spans="2:22">
      <c r="B738" s="99"/>
      <c r="C738" s="104"/>
      <c r="M738" s="146"/>
      <c r="N738" s="146"/>
      <c r="O738" s="146"/>
      <c r="P738" s="146"/>
      <c r="Q738" s="146"/>
      <c r="R738" s="146"/>
      <c r="S738" s="146"/>
      <c r="T738" s="146"/>
      <c r="U738" s="146"/>
      <c r="V738" s="146"/>
    </row>
    <row r="739" spans="2:22">
      <c r="B739" s="99"/>
      <c r="C739" s="104"/>
      <c r="M739" s="146"/>
      <c r="N739" s="146"/>
      <c r="O739" s="146"/>
      <c r="P739" s="146"/>
      <c r="Q739" s="146"/>
      <c r="R739" s="146"/>
      <c r="S739" s="146"/>
      <c r="T739" s="146"/>
      <c r="U739" s="146"/>
      <c r="V739" s="146"/>
    </row>
    <row r="740" spans="2:22">
      <c r="B740" s="99"/>
      <c r="C740" s="104"/>
      <c r="M740" s="146"/>
      <c r="N740" s="146"/>
      <c r="O740" s="146"/>
      <c r="P740" s="146"/>
      <c r="Q740" s="146"/>
      <c r="R740" s="146"/>
      <c r="S740" s="146"/>
      <c r="T740" s="146"/>
      <c r="U740" s="146"/>
      <c r="V740" s="146"/>
    </row>
    <row r="741" spans="2:22">
      <c r="B741" s="99"/>
      <c r="C741" s="104"/>
      <c r="M741" s="146"/>
      <c r="N741" s="146"/>
      <c r="O741" s="146"/>
      <c r="P741" s="146"/>
      <c r="Q741" s="146"/>
      <c r="R741" s="146"/>
      <c r="S741" s="146"/>
      <c r="T741" s="146"/>
      <c r="U741" s="146"/>
      <c r="V741" s="146"/>
    </row>
    <row r="742" spans="2:22">
      <c r="B742" s="99"/>
      <c r="C742" s="104"/>
      <c r="M742" s="146"/>
      <c r="N742" s="146"/>
      <c r="O742" s="146"/>
      <c r="P742" s="146"/>
      <c r="Q742" s="146"/>
      <c r="R742" s="146"/>
      <c r="S742" s="146"/>
      <c r="T742" s="146"/>
      <c r="U742" s="146"/>
      <c r="V742" s="146"/>
    </row>
    <row r="743" spans="2:22">
      <c r="B743" s="99"/>
      <c r="C743" s="104"/>
      <c r="M743" s="146"/>
      <c r="N743" s="146"/>
      <c r="O743" s="146"/>
      <c r="P743" s="146"/>
      <c r="Q743" s="146"/>
      <c r="R743" s="146"/>
      <c r="S743" s="146"/>
      <c r="T743" s="146"/>
      <c r="U743" s="146"/>
      <c r="V743" s="146"/>
    </row>
    <row r="744" spans="2:22">
      <c r="B744" s="99"/>
      <c r="C744" s="104"/>
      <c r="M744" s="146"/>
      <c r="N744" s="146"/>
      <c r="O744" s="146"/>
      <c r="P744" s="146"/>
      <c r="Q744" s="146"/>
      <c r="R744" s="146"/>
      <c r="S744" s="146"/>
      <c r="T744" s="146"/>
      <c r="U744" s="146"/>
      <c r="V744" s="146"/>
    </row>
    <row r="745" spans="2:22">
      <c r="B745" s="99"/>
      <c r="C745" s="104"/>
      <c r="M745" s="146"/>
      <c r="N745" s="146"/>
      <c r="O745" s="146"/>
      <c r="P745" s="146"/>
      <c r="Q745" s="146"/>
      <c r="R745" s="146"/>
      <c r="S745" s="146"/>
      <c r="T745" s="146"/>
      <c r="U745" s="146"/>
      <c r="V745" s="146"/>
    </row>
    <row r="746" spans="2:22">
      <c r="B746" s="99"/>
      <c r="C746" s="104"/>
      <c r="M746" s="146"/>
      <c r="N746" s="146"/>
      <c r="O746" s="146"/>
      <c r="P746" s="146"/>
      <c r="Q746" s="146"/>
      <c r="R746" s="146"/>
      <c r="S746" s="146"/>
      <c r="T746" s="146"/>
      <c r="U746" s="146"/>
      <c r="V746" s="146"/>
    </row>
    <row r="747" spans="2:22">
      <c r="B747" s="99"/>
      <c r="C747" s="104"/>
      <c r="M747" s="146"/>
      <c r="N747" s="146"/>
      <c r="O747" s="146"/>
      <c r="P747" s="146"/>
      <c r="Q747" s="146"/>
      <c r="R747" s="146"/>
      <c r="S747" s="146"/>
      <c r="T747" s="146"/>
      <c r="U747" s="146"/>
      <c r="V747" s="146"/>
    </row>
    <row r="748" spans="2:22">
      <c r="B748" s="99"/>
      <c r="C748" s="104"/>
      <c r="M748" s="146"/>
      <c r="N748" s="146"/>
      <c r="O748" s="146"/>
      <c r="P748" s="146"/>
      <c r="Q748" s="146"/>
      <c r="R748" s="146"/>
      <c r="S748" s="146"/>
      <c r="T748" s="146"/>
      <c r="U748" s="146"/>
      <c r="V748" s="146"/>
    </row>
    <row r="749" spans="2:22">
      <c r="B749" s="99"/>
      <c r="C749" s="104"/>
      <c r="M749" s="146"/>
      <c r="N749" s="146"/>
      <c r="O749" s="146"/>
      <c r="P749" s="146"/>
      <c r="Q749" s="146"/>
      <c r="R749" s="146"/>
      <c r="S749" s="146"/>
      <c r="T749" s="146"/>
      <c r="U749" s="146"/>
      <c r="V749" s="146"/>
    </row>
    <row r="750" spans="2:22">
      <c r="B750" s="99"/>
      <c r="C750" s="104"/>
      <c r="M750" s="146"/>
      <c r="N750" s="146"/>
      <c r="O750" s="146"/>
      <c r="P750" s="146"/>
      <c r="Q750" s="146"/>
      <c r="R750" s="146"/>
      <c r="S750" s="146"/>
      <c r="T750" s="146"/>
      <c r="U750" s="146"/>
      <c r="V750" s="146"/>
    </row>
    <row r="751" spans="2:22">
      <c r="B751" s="99"/>
      <c r="C751" s="104"/>
      <c r="M751" s="146"/>
      <c r="N751" s="146"/>
      <c r="O751" s="146"/>
      <c r="P751" s="146"/>
      <c r="Q751" s="146"/>
      <c r="R751" s="146"/>
      <c r="S751" s="146"/>
      <c r="T751" s="146"/>
      <c r="U751" s="146"/>
      <c r="V751" s="146"/>
    </row>
    <row r="752" spans="2:22">
      <c r="B752" s="99"/>
      <c r="C752" s="104"/>
      <c r="M752" s="146"/>
      <c r="N752" s="146"/>
      <c r="O752" s="146"/>
      <c r="P752" s="146"/>
      <c r="Q752" s="146"/>
      <c r="R752" s="146"/>
      <c r="S752" s="146"/>
      <c r="T752" s="146"/>
      <c r="U752" s="146"/>
      <c r="V752" s="146"/>
    </row>
    <row r="753" spans="2:22">
      <c r="B753" s="99"/>
      <c r="C753" s="104"/>
      <c r="M753" s="146"/>
      <c r="N753" s="146"/>
      <c r="O753" s="146"/>
      <c r="P753" s="146"/>
      <c r="Q753" s="146"/>
      <c r="R753" s="146"/>
      <c r="S753" s="146"/>
      <c r="T753" s="146"/>
      <c r="U753" s="146"/>
      <c r="V753" s="146"/>
    </row>
    <row r="754" spans="2:22">
      <c r="B754" s="99"/>
      <c r="C754" s="104"/>
      <c r="M754" s="146"/>
      <c r="N754" s="146"/>
      <c r="O754" s="146"/>
      <c r="P754" s="146"/>
      <c r="Q754" s="146"/>
      <c r="R754" s="146"/>
      <c r="S754" s="146"/>
      <c r="T754" s="146"/>
      <c r="U754" s="146"/>
      <c r="V754" s="146"/>
    </row>
    <row r="755" spans="2:22">
      <c r="B755" s="99"/>
      <c r="C755" s="104"/>
      <c r="M755" s="146"/>
      <c r="N755" s="146"/>
      <c r="O755" s="146"/>
      <c r="P755" s="146"/>
      <c r="Q755" s="146"/>
      <c r="R755" s="146"/>
      <c r="S755" s="146"/>
      <c r="T755" s="146"/>
      <c r="U755" s="146"/>
      <c r="V755" s="146"/>
    </row>
    <row r="756" spans="2:22">
      <c r="B756" s="99"/>
      <c r="C756" s="104"/>
      <c r="M756" s="146"/>
      <c r="N756" s="146"/>
      <c r="O756" s="146"/>
      <c r="P756" s="146"/>
      <c r="Q756" s="146"/>
      <c r="R756" s="146"/>
      <c r="S756" s="146"/>
      <c r="T756" s="146"/>
      <c r="U756" s="146"/>
      <c r="V756" s="146"/>
    </row>
    <row r="757" spans="2:22">
      <c r="B757" s="99"/>
      <c r="C757" s="104"/>
      <c r="M757" s="146"/>
      <c r="N757" s="146"/>
      <c r="O757" s="146"/>
      <c r="P757" s="146"/>
      <c r="Q757" s="146"/>
      <c r="R757" s="146"/>
      <c r="S757" s="146"/>
      <c r="T757" s="146"/>
      <c r="U757" s="146"/>
      <c r="V757" s="146"/>
    </row>
    <row r="758" spans="2:22">
      <c r="B758" s="99"/>
      <c r="C758" s="104"/>
      <c r="M758" s="146"/>
      <c r="N758" s="146"/>
      <c r="O758" s="146"/>
      <c r="P758" s="146"/>
      <c r="Q758" s="146"/>
      <c r="R758" s="146"/>
      <c r="S758" s="146"/>
      <c r="T758" s="146"/>
      <c r="U758" s="146"/>
      <c r="V758" s="146"/>
    </row>
    <row r="759" spans="2:22">
      <c r="B759" s="99"/>
      <c r="C759" s="104"/>
      <c r="M759" s="146"/>
      <c r="N759" s="146"/>
      <c r="O759" s="146"/>
      <c r="P759" s="146"/>
      <c r="Q759" s="146"/>
      <c r="R759" s="146"/>
      <c r="S759" s="146"/>
      <c r="T759" s="146"/>
      <c r="U759" s="146"/>
      <c r="V759" s="146"/>
    </row>
    <row r="760" spans="2:22">
      <c r="B760" s="99"/>
      <c r="C760" s="104"/>
      <c r="M760" s="146"/>
      <c r="N760" s="146"/>
      <c r="O760" s="146"/>
      <c r="P760" s="146"/>
      <c r="Q760" s="146"/>
      <c r="R760" s="146"/>
      <c r="S760" s="146"/>
      <c r="T760" s="146"/>
      <c r="U760" s="146"/>
      <c r="V760" s="146"/>
    </row>
    <row r="761" spans="2:22">
      <c r="B761" s="99"/>
      <c r="C761" s="104"/>
      <c r="M761" s="146"/>
      <c r="N761" s="146"/>
      <c r="O761" s="146"/>
      <c r="P761" s="146"/>
      <c r="Q761" s="146"/>
      <c r="R761" s="146"/>
      <c r="S761" s="146"/>
      <c r="T761" s="146"/>
      <c r="U761" s="146"/>
      <c r="V761" s="146"/>
    </row>
    <row r="762" spans="2:22">
      <c r="B762" s="99"/>
      <c r="C762" s="104"/>
      <c r="M762" s="146"/>
      <c r="N762" s="146"/>
      <c r="O762" s="146"/>
      <c r="P762" s="146"/>
      <c r="Q762" s="146"/>
      <c r="R762" s="146"/>
      <c r="S762" s="146"/>
      <c r="T762" s="146"/>
      <c r="U762" s="146"/>
      <c r="V762" s="146"/>
    </row>
    <row r="763" spans="2:22">
      <c r="B763" s="99"/>
      <c r="C763" s="104"/>
      <c r="M763" s="146"/>
      <c r="N763" s="146"/>
      <c r="O763" s="146"/>
      <c r="P763" s="146"/>
      <c r="Q763" s="146"/>
      <c r="R763" s="146"/>
      <c r="S763" s="146"/>
      <c r="T763" s="146"/>
      <c r="U763" s="146"/>
      <c r="V763" s="146"/>
    </row>
    <row r="764" spans="2:22">
      <c r="B764" s="99"/>
      <c r="C764" s="104"/>
      <c r="M764" s="146"/>
      <c r="N764" s="146"/>
      <c r="O764" s="146"/>
      <c r="P764" s="146"/>
      <c r="Q764" s="146"/>
      <c r="R764" s="146"/>
      <c r="S764" s="146"/>
      <c r="T764" s="146"/>
      <c r="U764" s="146"/>
      <c r="V764" s="146"/>
    </row>
    <row r="765" spans="2:22">
      <c r="B765" s="99"/>
      <c r="C765" s="104"/>
      <c r="M765" s="146"/>
      <c r="N765" s="146"/>
      <c r="O765" s="146"/>
      <c r="P765" s="146"/>
      <c r="Q765" s="146"/>
      <c r="R765" s="146"/>
      <c r="S765" s="146"/>
      <c r="T765" s="146"/>
      <c r="U765" s="146"/>
      <c r="V765" s="146"/>
    </row>
    <row r="766" spans="2:22">
      <c r="B766" s="99"/>
      <c r="C766" s="104"/>
      <c r="M766" s="146"/>
      <c r="N766" s="146"/>
      <c r="O766" s="146"/>
      <c r="P766" s="146"/>
      <c r="Q766" s="146"/>
      <c r="R766" s="146"/>
      <c r="S766" s="146"/>
      <c r="T766" s="146"/>
      <c r="U766" s="146"/>
      <c r="V766" s="146"/>
    </row>
    <row r="767" spans="2:22">
      <c r="B767" s="99"/>
      <c r="C767" s="104"/>
      <c r="M767" s="146"/>
      <c r="N767" s="146"/>
      <c r="O767" s="146"/>
      <c r="P767" s="146"/>
      <c r="Q767" s="146"/>
      <c r="R767" s="146"/>
      <c r="S767" s="146"/>
      <c r="T767" s="146"/>
      <c r="U767" s="146"/>
      <c r="V767" s="146"/>
    </row>
    <row r="768" spans="2:22">
      <c r="B768" s="99"/>
      <c r="C768" s="104"/>
      <c r="M768" s="146"/>
      <c r="N768" s="146"/>
      <c r="O768" s="146"/>
      <c r="P768" s="146"/>
      <c r="Q768" s="146"/>
      <c r="R768" s="146"/>
      <c r="S768" s="146"/>
      <c r="T768" s="146"/>
      <c r="U768" s="146"/>
      <c r="V768" s="146"/>
    </row>
    <row r="769" spans="2:22">
      <c r="B769" s="99"/>
      <c r="C769" s="104"/>
      <c r="M769" s="146"/>
      <c r="N769" s="146"/>
      <c r="O769" s="146"/>
      <c r="P769" s="146"/>
      <c r="Q769" s="146"/>
      <c r="R769" s="146"/>
      <c r="S769" s="146"/>
      <c r="T769" s="146"/>
      <c r="U769" s="146"/>
      <c r="V769" s="146"/>
    </row>
    <row r="770" spans="2:22">
      <c r="B770" s="99"/>
      <c r="C770" s="104"/>
      <c r="M770" s="146"/>
      <c r="N770" s="146"/>
      <c r="O770" s="146"/>
      <c r="P770" s="146"/>
      <c r="Q770" s="146"/>
      <c r="R770" s="146"/>
      <c r="S770" s="146"/>
      <c r="T770" s="146"/>
      <c r="U770" s="146"/>
      <c r="V770" s="146"/>
    </row>
    <row r="771" spans="2:22">
      <c r="B771" s="99"/>
      <c r="C771" s="104"/>
      <c r="M771" s="146"/>
      <c r="N771" s="146"/>
      <c r="O771" s="146"/>
      <c r="P771" s="146"/>
      <c r="Q771" s="146"/>
      <c r="R771" s="146"/>
      <c r="S771" s="146"/>
      <c r="T771" s="146"/>
      <c r="U771" s="146"/>
      <c r="V771" s="146"/>
    </row>
    <row r="772" spans="2:22">
      <c r="B772" s="99"/>
      <c r="C772" s="104"/>
      <c r="M772" s="146"/>
      <c r="N772" s="146"/>
      <c r="O772" s="146"/>
      <c r="P772" s="146"/>
      <c r="Q772" s="146"/>
      <c r="R772" s="146"/>
      <c r="S772" s="146"/>
      <c r="T772" s="146"/>
      <c r="U772" s="146"/>
      <c r="V772" s="146"/>
    </row>
    <row r="773" spans="2:22">
      <c r="B773" s="99"/>
      <c r="C773" s="104"/>
      <c r="M773" s="146"/>
      <c r="N773" s="146"/>
      <c r="O773" s="146"/>
      <c r="P773" s="146"/>
      <c r="Q773" s="146"/>
      <c r="R773" s="146"/>
      <c r="S773" s="146"/>
      <c r="T773" s="146"/>
      <c r="U773" s="146"/>
      <c r="V773" s="146"/>
    </row>
    <row r="774" spans="2:22">
      <c r="B774" s="99"/>
      <c r="C774" s="104"/>
      <c r="M774" s="146"/>
      <c r="N774" s="146"/>
      <c r="O774" s="146"/>
      <c r="P774" s="146"/>
      <c r="Q774" s="146"/>
      <c r="R774" s="146"/>
      <c r="S774" s="146"/>
      <c r="T774" s="146"/>
      <c r="U774" s="146"/>
      <c r="V774" s="146"/>
    </row>
    <row r="775" spans="2:22">
      <c r="B775" s="99"/>
      <c r="C775" s="104"/>
      <c r="M775" s="146"/>
      <c r="N775" s="146"/>
      <c r="O775" s="146"/>
      <c r="P775" s="146"/>
      <c r="Q775" s="146"/>
      <c r="R775" s="146"/>
      <c r="S775" s="146"/>
      <c r="T775" s="146"/>
      <c r="U775" s="146"/>
      <c r="V775" s="146"/>
    </row>
    <row r="776" spans="2:22">
      <c r="B776" s="99"/>
      <c r="C776" s="104"/>
      <c r="M776" s="146"/>
      <c r="N776" s="146"/>
      <c r="O776" s="146"/>
      <c r="P776" s="146"/>
      <c r="Q776" s="146"/>
      <c r="R776" s="146"/>
      <c r="S776" s="146"/>
      <c r="T776" s="146"/>
      <c r="U776" s="146"/>
      <c r="V776" s="146"/>
    </row>
    <row r="777" spans="2:22">
      <c r="B777" s="99"/>
      <c r="C777" s="104"/>
      <c r="M777" s="146"/>
      <c r="N777" s="146"/>
      <c r="O777" s="146"/>
      <c r="P777" s="146"/>
      <c r="Q777" s="146"/>
      <c r="R777" s="146"/>
      <c r="S777" s="146"/>
      <c r="T777" s="146"/>
      <c r="U777" s="146"/>
      <c r="V777" s="146"/>
    </row>
    <row r="778" spans="2:22">
      <c r="B778" s="99"/>
      <c r="C778" s="104"/>
      <c r="M778" s="146"/>
      <c r="N778" s="146"/>
      <c r="O778" s="146"/>
      <c r="P778" s="146"/>
      <c r="Q778" s="146"/>
      <c r="R778" s="146"/>
      <c r="S778" s="146"/>
      <c r="T778" s="146"/>
      <c r="U778" s="146"/>
      <c r="V778" s="146"/>
    </row>
    <row r="779" spans="2:22">
      <c r="B779" s="99"/>
      <c r="C779" s="104"/>
      <c r="M779" s="146"/>
      <c r="N779" s="146"/>
      <c r="O779" s="146"/>
      <c r="P779" s="146"/>
      <c r="Q779" s="146"/>
      <c r="R779" s="146"/>
      <c r="S779" s="146"/>
      <c r="T779" s="146"/>
      <c r="U779" s="146"/>
      <c r="V779" s="146"/>
    </row>
    <row r="780" spans="2:22">
      <c r="B780" s="99"/>
      <c r="C780" s="104"/>
      <c r="M780" s="146"/>
      <c r="N780" s="146"/>
      <c r="O780" s="146"/>
      <c r="P780" s="146"/>
      <c r="Q780" s="146"/>
      <c r="R780" s="146"/>
      <c r="S780" s="146"/>
      <c r="T780" s="146"/>
      <c r="U780" s="146"/>
      <c r="V780" s="146"/>
    </row>
    <row r="781" spans="2:22">
      <c r="B781" s="99"/>
      <c r="C781" s="104"/>
      <c r="M781" s="146"/>
      <c r="N781" s="146"/>
      <c r="O781" s="146"/>
      <c r="P781" s="146"/>
      <c r="Q781" s="146"/>
      <c r="R781" s="146"/>
      <c r="S781" s="146"/>
      <c r="T781" s="146"/>
      <c r="U781" s="146"/>
      <c r="V781" s="146"/>
    </row>
    <row r="782" spans="2:22">
      <c r="B782" s="99"/>
      <c r="C782" s="104"/>
      <c r="M782" s="146"/>
      <c r="N782" s="146"/>
      <c r="O782" s="146"/>
      <c r="P782" s="146"/>
      <c r="Q782" s="146"/>
      <c r="R782" s="146"/>
      <c r="S782" s="146"/>
      <c r="T782" s="146"/>
      <c r="U782" s="146"/>
      <c r="V782" s="146"/>
    </row>
    <row r="783" spans="2:22">
      <c r="B783" s="99"/>
      <c r="C783" s="104"/>
      <c r="M783" s="146"/>
      <c r="N783" s="146"/>
      <c r="O783" s="146"/>
      <c r="P783" s="146"/>
      <c r="Q783" s="146"/>
      <c r="R783" s="146"/>
      <c r="S783" s="146"/>
      <c r="T783" s="146"/>
      <c r="U783" s="146"/>
      <c r="V783" s="146"/>
    </row>
    <row r="784" spans="2:22">
      <c r="B784" s="99"/>
      <c r="C784" s="104"/>
      <c r="M784" s="146"/>
      <c r="N784" s="146"/>
      <c r="O784" s="146"/>
      <c r="P784" s="146"/>
      <c r="Q784" s="146"/>
      <c r="R784" s="146"/>
      <c r="S784" s="146"/>
      <c r="T784" s="146"/>
      <c r="U784" s="146"/>
      <c r="V784" s="146"/>
    </row>
    <row r="785" spans="2:22">
      <c r="B785" s="99"/>
      <c r="C785" s="104"/>
      <c r="M785" s="146"/>
      <c r="N785" s="146"/>
      <c r="O785" s="146"/>
      <c r="P785" s="146"/>
      <c r="Q785" s="146"/>
      <c r="R785" s="146"/>
      <c r="S785" s="146"/>
      <c r="T785" s="146"/>
      <c r="U785" s="146"/>
      <c r="V785" s="146"/>
    </row>
    <row r="786" spans="2:22">
      <c r="B786" s="99"/>
      <c r="C786" s="104"/>
      <c r="M786" s="146"/>
      <c r="N786" s="146"/>
      <c r="O786" s="146"/>
      <c r="P786" s="146"/>
      <c r="Q786" s="146"/>
      <c r="R786" s="146"/>
      <c r="S786" s="146"/>
      <c r="T786" s="146"/>
      <c r="U786" s="146"/>
      <c r="V786" s="146"/>
    </row>
    <row r="787" spans="2:22">
      <c r="B787" s="99"/>
      <c r="C787" s="104"/>
      <c r="M787" s="146"/>
      <c r="N787" s="146"/>
      <c r="O787" s="146"/>
      <c r="P787" s="146"/>
      <c r="Q787" s="146"/>
      <c r="R787" s="146"/>
      <c r="S787" s="146"/>
      <c r="T787" s="146"/>
      <c r="U787" s="146"/>
      <c r="V787" s="146"/>
    </row>
    <row r="788" spans="2:22">
      <c r="B788" s="99"/>
      <c r="C788" s="104"/>
      <c r="M788" s="146"/>
      <c r="N788" s="146"/>
      <c r="O788" s="146"/>
      <c r="P788" s="146"/>
      <c r="Q788" s="146"/>
      <c r="R788" s="146"/>
      <c r="S788" s="146"/>
      <c r="T788" s="146"/>
      <c r="U788" s="146"/>
      <c r="V788" s="146"/>
    </row>
    <row r="789" spans="2:22">
      <c r="B789" s="99"/>
      <c r="C789" s="104"/>
      <c r="M789" s="146"/>
      <c r="N789" s="146"/>
      <c r="O789" s="146"/>
      <c r="P789" s="146"/>
      <c r="Q789" s="146"/>
      <c r="R789" s="146"/>
      <c r="S789" s="146"/>
      <c r="T789" s="146"/>
      <c r="U789" s="146"/>
      <c r="V789" s="146"/>
    </row>
    <row r="790" spans="2:22">
      <c r="B790" s="99"/>
      <c r="C790" s="104"/>
      <c r="M790" s="146"/>
      <c r="N790" s="146"/>
      <c r="O790" s="146"/>
      <c r="P790" s="146"/>
      <c r="Q790" s="146"/>
      <c r="R790" s="146"/>
      <c r="S790" s="146"/>
      <c r="T790" s="146"/>
      <c r="U790" s="146"/>
      <c r="V790" s="146"/>
    </row>
    <row r="791" spans="2:22">
      <c r="B791" s="99"/>
      <c r="C791" s="104"/>
      <c r="M791" s="146"/>
      <c r="N791" s="146"/>
      <c r="O791" s="146"/>
      <c r="P791" s="146"/>
      <c r="Q791" s="146"/>
      <c r="R791" s="146"/>
      <c r="S791" s="146"/>
      <c r="T791" s="146"/>
      <c r="U791" s="146"/>
      <c r="V791" s="146"/>
    </row>
    <row r="792" spans="2:22">
      <c r="B792" s="99"/>
      <c r="C792" s="104"/>
      <c r="M792" s="146"/>
      <c r="N792" s="146"/>
      <c r="O792" s="146"/>
      <c r="P792" s="146"/>
      <c r="Q792" s="146"/>
      <c r="R792" s="146"/>
      <c r="S792" s="146"/>
      <c r="T792" s="146"/>
      <c r="U792" s="146"/>
      <c r="V792" s="146"/>
    </row>
    <row r="793" spans="2:22">
      <c r="B793" s="99"/>
      <c r="C793" s="104"/>
      <c r="M793" s="146"/>
      <c r="N793" s="146"/>
      <c r="O793" s="146"/>
      <c r="P793" s="146"/>
      <c r="Q793" s="146"/>
      <c r="R793" s="146"/>
      <c r="S793" s="146"/>
      <c r="T793" s="146"/>
      <c r="U793" s="146"/>
      <c r="V793" s="146"/>
    </row>
    <row r="794" spans="2:22">
      <c r="B794" s="99"/>
      <c r="C794" s="104"/>
      <c r="M794" s="146"/>
      <c r="N794" s="146"/>
      <c r="O794" s="146"/>
      <c r="P794" s="146"/>
      <c r="Q794" s="146"/>
      <c r="R794" s="146"/>
      <c r="S794" s="146"/>
      <c r="T794" s="146"/>
      <c r="U794" s="146"/>
      <c r="V794" s="146"/>
    </row>
    <row r="795" spans="2:22">
      <c r="B795" s="99"/>
      <c r="C795" s="104"/>
      <c r="M795" s="146"/>
      <c r="N795" s="146"/>
      <c r="O795" s="146"/>
      <c r="P795" s="146"/>
      <c r="Q795" s="146"/>
      <c r="R795" s="146"/>
      <c r="S795" s="146"/>
      <c r="T795" s="146"/>
      <c r="U795" s="146"/>
      <c r="V795" s="146"/>
    </row>
    <row r="796" spans="2:22">
      <c r="B796" s="99"/>
      <c r="C796" s="104"/>
      <c r="M796" s="146"/>
      <c r="N796" s="146"/>
      <c r="O796" s="146"/>
      <c r="P796" s="146"/>
      <c r="Q796" s="146"/>
      <c r="R796" s="146"/>
      <c r="S796" s="146"/>
      <c r="T796" s="146"/>
      <c r="U796" s="146"/>
      <c r="V796" s="146"/>
    </row>
    <row r="797" spans="2:22">
      <c r="B797" s="99"/>
      <c r="C797" s="104"/>
      <c r="M797" s="146"/>
      <c r="N797" s="146"/>
      <c r="O797" s="146"/>
      <c r="P797" s="146"/>
      <c r="Q797" s="146"/>
      <c r="R797" s="146"/>
      <c r="S797" s="146"/>
      <c r="T797" s="146"/>
      <c r="U797" s="146"/>
      <c r="V797" s="146"/>
    </row>
    <row r="798" spans="2:22">
      <c r="B798" s="99"/>
      <c r="C798" s="104"/>
      <c r="M798" s="146"/>
      <c r="N798" s="146"/>
      <c r="O798" s="146"/>
      <c r="P798" s="146"/>
      <c r="Q798" s="146"/>
      <c r="R798" s="146"/>
      <c r="S798" s="146"/>
      <c r="T798" s="146"/>
      <c r="U798" s="146"/>
      <c r="V798" s="146"/>
    </row>
    <row r="799" spans="2:22">
      <c r="B799" s="99"/>
      <c r="C799" s="104"/>
      <c r="M799" s="146"/>
      <c r="N799" s="146"/>
      <c r="O799" s="146"/>
      <c r="P799" s="146"/>
      <c r="Q799" s="146"/>
      <c r="R799" s="146"/>
      <c r="S799" s="146"/>
      <c r="T799" s="146"/>
      <c r="U799" s="146"/>
      <c r="V799" s="146"/>
    </row>
    <row r="800" spans="2:22">
      <c r="B800" s="99"/>
      <c r="C800" s="104"/>
      <c r="M800" s="146"/>
      <c r="N800" s="146"/>
      <c r="O800" s="146"/>
      <c r="P800" s="146"/>
      <c r="Q800" s="146"/>
      <c r="R800" s="146"/>
      <c r="S800" s="146"/>
      <c r="T800" s="146"/>
      <c r="U800" s="146"/>
      <c r="V800" s="146"/>
    </row>
    <row r="801" spans="2:22">
      <c r="B801" s="99"/>
      <c r="C801" s="104"/>
      <c r="M801" s="146"/>
      <c r="N801" s="146"/>
      <c r="O801" s="146"/>
      <c r="P801" s="146"/>
      <c r="Q801" s="146"/>
      <c r="R801" s="146"/>
      <c r="S801" s="146"/>
      <c r="T801" s="146"/>
      <c r="U801" s="146"/>
      <c r="V801" s="146"/>
    </row>
    <row r="802" spans="2:22">
      <c r="B802" s="99"/>
      <c r="C802" s="104"/>
      <c r="M802" s="146"/>
      <c r="N802" s="146"/>
      <c r="O802" s="146"/>
      <c r="P802" s="146"/>
      <c r="Q802" s="146"/>
      <c r="R802" s="146"/>
      <c r="S802" s="146"/>
      <c r="T802" s="146"/>
      <c r="U802" s="146"/>
      <c r="V802" s="146"/>
    </row>
    <row r="803" spans="2:22">
      <c r="B803" s="99"/>
      <c r="C803" s="104"/>
      <c r="M803" s="146"/>
      <c r="N803" s="146"/>
      <c r="O803" s="146"/>
      <c r="P803" s="146"/>
      <c r="Q803" s="146"/>
      <c r="R803" s="146"/>
      <c r="S803" s="146"/>
      <c r="T803" s="146"/>
      <c r="U803" s="146"/>
      <c r="V803" s="146"/>
    </row>
    <row r="804" spans="2:22">
      <c r="B804" s="99"/>
      <c r="C804" s="104"/>
      <c r="M804" s="146"/>
      <c r="N804" s="146"/>
      <c r="O804" s="146"/>
      <c r="P804" s="146"/>
      <c r="Q804" s="146"/>
      <c r="R804" s="146"/>
      <c r="S804" s="146"/>
      <c r="T804" s="146"/>
      <c r="U804" s="146"/>
      <c r="V804" s="146"/>
    </row>
    <row r="805" spans="2:22">
      <c r="B805" s="99"/>
      <c r="C805" s="104"/>
      <c r="M805" s="146"/>
      <c r="N805" s="146"/>
      <c r="O805" s="146"/>
      <c r="P805" s="146"/>
      <c r="Q805" s="146"/>
      <c r="R805" s="146"/>
      <c r="S805" s="146"/>
      <c r="T805" s="146"/>
      <c r="U805" s="146"/>
      <c r="V805" s="146"/>
    </row>
    <row r="806" spans="2:22">
      <c r="B806" s="99"/>
      <c r="C806" s="104"/>
      <c r="M806" s="146"/>
      <c r="N806" s="146"/>
      <c r="O806" s="146"/>
      <c r="P806" s="146"/>
      <c r="Q806" s="146"/>
      <c r="R806" s="146"/>
      <c r="S806" s="146"/>
      <c r="T806" s="146"/>
      <c r="U806" s="146"/>
      <c r="V806" s="146"/>
    </row>
    <row r="807" spans="2:22">
      <c r="B807" s="99"/>
      <c r="C807" s="104"/>
      <c r="M807" s="146"/>
      <c r="N807" s="146"/>
      <c r="O807" s="146"/>
      <c r="P807" s="146"/>
      <c r="Q807" s="146"/>
      <c r="R807" s="146"/>
      <c r="S807" s="146"/>
      <c r="T807" s="146"/>
      <c r="U807" s="146"/>
      <c r="V807" s="146"/>
    </row>
    <row r="808" spans="2:22">
      <c r="B808" s="99"/>
      <c r="C808" s="104"/>
      <c r="M808" s="146"/>
      <c r="N808" s="146"/>
      <c r="O808" s="146"/>
      <c r="P808" s="146"/>
      <c r="Q808" s="146"/>
      <c r="R808" s="146"/>
      <c r="S808" s="146"/>
      <c r="T808" s="146"/>
      <c r="U808" s="146"/>
      <c r="V808" s="146"/>
    </row>
    <row r="809" spans="2:22">
      <c r="B809" s="99"/>
      <c r="C809" s="104"/>
      <c r="M809" s="146"/>
      <c r="N809" s="146"/>
      <c r="O809" s="146"/>
      <c r="P809" s="146"/>
      <c r="Q809" s="146"/>
      <c r="R809" s="146"/>
      <c r="S809" s="146"/>
      <c r="T809" s="146"/>
      <c r="U809" s="146"/>
      <c r="V809" s="146"/>
    </row>
    <row r="810" spans="2:22">
      <c r="B810" s="99"/>
      <c r="C810" s="104"/>
      <c r="M810" s="146"/>
      <c r="N810" s="146"/>
      <c r="O810" s="146"/>
      <c r="P810" s="146"/>
      <c r="Q810" s="146"/>
      <c r="R810" s="146"/>
      <c r="S810" s="146"/>
      <c r="T810" s="146"/>
      <c r="U810" s="146"/>
      <c r="V810" s="146"/>
    </row>
    <row r="811" spans="2:22">
      <c r="B811" s="99"/>
      <c r="C811" s="104"/>
      <c r="M811" s="146"/>
      <c r="N811" s="146"/>
      <c r="O811" s="146"/>
      <c r="P811" s="146"/>
      <c r="Q811" s="146"/>
      <c r="R811" s="146"/>
      <c r="S811" s="146"/>
      <c r="T811" s="146"/>
      <c r="U811" s="146"/>
      <c r="V811" s="146"/>
    </row>
    <row r="812" spans="2:22">
      <c r="B812" s="99"/>
      <c r="C812" s="104"/>
      <c r="M812" s="146"/>
      <c r="N812" s="146"/>
      <c r="O812" s="146"/>
      <c r="P812" s="146"/>
      <c r="Q812" s="146"/>
      <c r="R812" s="146"/>
      <c r="S812" s="146"/>
      <c r="T812" s="146"/>
      <c r="U812" s="146"/>
      <c r="V812" s="146"/>
    </row>
    <row r="813" spans="2:22">
      <c r="B813" s="99"/>
      <c r="C813" s="104"/>
      <c r="M813" s="146"/>
      <c r="N813" s="146"/>
      <c r="O813" s="146"/>
      <c r="P813" s="146"/>
      <c r="Q813" s="146"/>
      <c r="R813" s="146"/>
      <c r="S813" s="146"/>
      <c r="T813" s="146"/>
      <c r="U813" s="146"/>
      <c r="V813" s="146"/>
    </row>
    <row r="814" spans="2:22">
      <c r="B814" s="99"/>
      <c r="C814" s="104"/>
      <c r="M814" s="146"/>
      <c r="N814" s="146"/>
      <c r="O814" s="146"/>
      <c r="P814" s="146"/>
      <c r="Q814" s="146"/>
      <c r="R814" s="146"/>
      <c r="S814" s="146"/>
      <c r="T814" s="146"/>
      <c r="U814" s="146"/>
      <c r="V814" s="146"/>
    </row>
    <row r="815" spans="2:22">
      <c r="B815" s="99"/>
      <c r="C815" s="104"/>
      <c r="M815" s="146"/>
      <c r="N815" s="146"/>
      <c r="O815" s="146"/>
      <c r="P815" s="146"/>
      <c r="Q815" s="146"/>
      <c r="R815" s="146"/>
      <c r="S815" s="146"/>
      <c r="T815" s="146"/>
      <c r="U815" s="146"/>
      <c r="V815" s="146"/>
    </row>
    <row r="816" spans="2:22">
      <c r="B816" s="99"/>
      <c r="C816" s="104"/>
      <c r="M816" s="146"/>
      <c r="N816" s="146"/>
      <c r="O816" s="146"/>
      <c r="P816" s="146"/>
      <c r="Q816" s="146"/>
      <c r="R816" s="146"/>
      <c r="S816" s="146"/>
      <c r="T816" s="146"/>
      <c r="U816" s="146"/>
      <c r="V816" s="146"/>
    </row>
    <row r="817" spans="2:22">
      <c r="B817" s="99"/>
      <c r="C817" s="104"/>
      <c r="M817" s="146"/>
      <c r="N817" s="146"/>
      <c r="O817" s="146"/>
      <c r="P817" s="146"/>
      <c r="Q817" s="146"/>
      <c r="R817" s="146"/>
      <c r="S817" s="146"/>
      <c r="T817" s="146"/>
      <c r="U817" s="146"/>
      <c r="V817" s="146"/>
    </row>
    <row r="818" spans="2:22">
      <c r="B818" s="99"/>
      <c r="C818" s="104"/>
      <c r="M818" s="146"/>
      <c r="N818" s="146"/>
      <c r="O818" s="146"/>
      <c r="P818" s="146"/>
      <c r="Q818" s="146"/>
      <c r="R818" s="146"/>
      <c r="S818" s="146"/>
      <c r="T818" s="146"/>
      <c r="U818" s="146"/>
      <c r="V818" s="146"/>
    </row>
    <row r="819" spans="2:22">
      <c r="B819" s="99"/>
      <c r="C819" s="104"/>
      <c r="M819" s="146"/>
      <c r="N819" s="146"/>
      <c r="O819" s="146"/>
      <c r="P819" s="146"/>
      <c r="Q819" s="146"/>
      <c r="R819" s="146"/>
      <c r="S819" s="146"/>
      <c r="T819" s="146"/>
      <c r="U819" s="146"/>
      <c r="V819" s="146"/>
    </row>
    <row r="820" spans="2:22">
      <c r="B820" s="99"/>
      <c r="C820" s="104"/>
      <c r="M820" s="146"/>
      <c r="N820" s="146"/>
      <c r="O820" s="146"/>
      <c r="P820" s="146"/>
      <c r="Q820" s="146"/>
      <c r="R820" s="146"/>
      <c r="S820" s="146"/>
      <c r="T820" s="146"/>
      <c r="U820" s="146"/>
      <c r="V820" s="146"/>
    </row>
    <row r="821" spans="2:22">
      <c r="B821" s="99"/>
      <c r="C821" s="104"/>
      <c r="M821" s="146"/>
      <c r="N821" s="146"/>
      <c r="O821" s="146"/>
      <c r="P821" s="146"/>
      <c r="Q821" s="146"/>
      <c r="R821" s="146"/>
      <c r="S821" s="146"/>
      <c r="T821" s="146"/>
      <c r="U821" s="146"/>
      <c r="V821" s="146"/>
    </row>
    <row r="822" spans="2:22">
      <c r="B822" s="99"/>
      <c r="C822" s="104"/>
      <c r="M822" s="146"/>
      <c r="N822" s="146"/>
      <c r="O822" s="146"/>
      <c r="P822" s="146"/>
      <c r="Q822" s="146"/>
      <c r="R822" s="146"/>
      <c r="S822" s="146"/>
      <c r="T822" s="146"/>
      <c r="U822" s="146"/>
      <c r="V822" s="146"/>
    </row>
    <row r="823" spans="2:22">
      <c r="B823" s="99"/>
      <c r="C823" s="104"/>
      <c r="M823" s="146"/>
      <c r="N823" s="146"/>
      <c r="O823" s="146"/>
      <c r="P823" s="146"/>
      <c r="Q823" s="146"/>
      <c r="R823" s="146"/>
      <c r="S823" s="146"/>
      <c r="T823" s="146"/>
      <c r="U823" s="146"/>
      <c r="V823" s="146"/>
    </row>
    <row r="824" spans="2:22">
      <c r="B824" s="99"/>
      <c r="C824" s="104"/>
      <c r="M824" s="146"/>
      <c r="N824" s="146"/>
      <c r="O824" s="146"/>
      <c r="P824" s="146"/>
      <c r="Q824" s="146"/>
      <c r="R824" s="146"/>
      <c r="S824" s="146"/>
      <c r="T824" s="146"/>
      <c r="U824" s="146"/>
      <c r="V824" s="146"/>
    </row>
    <row r="825" spans="2:22">
      <c r="B825" s="99"/>
      <c r="C825" s="104"/>
      <c r="M825" s="146"/>
      <c r="N825" s="146"/>
      <c r="O825" s="146"/>
      <c r="P825" s="146"/>
      <c r="Q825" s="146"/>
      <c r="R825" s="146"/>
      <c r="S825" s="146"/>
      <c r="T825" s="146"/>
      <c r="U825" s="146"/>
      <c r="V825" s="146"/>
    </row>
    <row r="826" spans="2:22">
      <c r="B826" s="99"/>
      <c r="C826" s="104"/>
      <c r="M826" s="146"/>
      <c r="N826" s="146"/>
      <c r="O826" s="146"/>
      <c r="P826" s="146"/>
      <c r="Q826" s="146"/>
      <c r="R826" s="146"/>
      <c r="S826" s="146"/>
      <c r="T826" s="146"/>
      <c r="U826" s="146"/>
      <c r="V826" s="146"/>
    </row>
    <row r="827" spans="2:22">
      <c r="B827" s="99"/>
      <c r="C827" s="104"/>
      <c r="M827" s="146"/>
      <c r="N827" s="146"/>
      <c r="O827" s="146"/>
      <c r="P827" s="146"/>
      <c r="Q827" s="146"/>
      <c r="R827" s="146"/>
      <c r="S827" s="146"/>
      <c r="T827" s="146"/>
      <c r="U827" s="146"/>
      <c r="V827" s="146"/>
    </row>
    <row r="828" spans="2:22">
      <c r="B828" s="99"/>
      <c r="C828" s="104"/>
      <c r="M828" s="146"/>
      <c r="N828" s="146"/>
      <c r="O828" s="146"/>
      <c r="P828" s="146"/>
      <c r="Q828" s="146"/>
      <c r="R828" s="146"/>
      <c r="S828" s="146"/>
      <c r="T828" s="146"/>
      <c r="U828" s="146"/>
      <c r="V828" s="146"/>
    </row>
    <row r="829" spans="2:22">
      <c r="B829" s="99"/>
      <c r="C829" s="104"/>
      <c r="M829" s="146"/>
      <c r="N829" s="146"/>
      <c r="O829" s="146"/>
      <c r="P829" s="146"/>
      <c r="Q829" s="146"/>
      <c r="R829" s="146"/>
      <c r="S829" s="146"/>
      <c r="T829" s="146"/>
      <c r="U829" s="146"/>
      <c r="V829" s="146"/>
    </row>
    <row r="830" spans="2:22">
      <c r="B830" s="99"/>
      <c r="C830" s="104"/>
      <c r="M830" s="146"/>
      <c r="N830" s="146"/>
      <c r="O830" s="146"/>
      <c r="P830" s="146"/>
      <c r="Q830" s="146"/>
      <c r="R830" s="146"/>
      <c r="S830" s="146"/>
      <c r="T830" s="146"/>
      <c r="U830" s="146"/>
      <c r="V830" s="146"/>
    </row>
    <row r="831" spans="2:22">
      <c r="B831" s="99"/>
      <c r="C831" s="104"/>
      <c r="M831" s="146"/>
      <c r="N831" s="146"/>
      <c r="O831" s="146"/>
      <c r="P831" s="146"/>
      <c r="Q831" s="146"/>
      <c r="R831" s="146"/>
      <c r="S831" s="146"/>
      <c r="T831" s="146"/>
      <c r="U831" s="146"/>
      <c r="V831" s="146"/>
    </row>
    <row r="832" spans="2:22">
      <c r="B832" s="99"/>
      <c r="C832" s="104"/>
      <c r="M832" s="146"/>
      <c r="N832" s="146"/>
      <c r="O832" s="146"/>
      <c r="P832" s="146"/>
      <c r="Q832" s="146"/>
      <c r="R832" s="146"/>
      <c r="S832" s="146"/>
      <c r="T832" s="146"/>
      <c r="U832" s="146"/>
      <c r="V832" s="146"/>
    </row>
    <row r="833" spans="2:22">
      <c r="B833" s="99"/>
      <c r="C833" s="104"/>
      <c r="M833" s="146"/>
      <c r="N833" s="146"/>
      <c r="O833" s="146"/>
      <c r="P833" s="146"/>
      <c r="Q833" s="146"/>
      <c r="R833" s="146"/>
      <c r="S833" s="146"/>
      <c r="T833" s="146"/>
      <c r="U833" s="146"/>
      <c r="V833" s="146"/>
    </row>
    <row r="834" spans="2:22">
      <c r="B834" s="99"/>
      <c r="C834" s="104"/>
      <c r="M834" s="146"/>
      <c r="N834" s="146"/>
      <c r="O834" s="146"/>
      <c r="P834" s="146"/>
      <c r="Q834" s="146"/>
      <c r="R834" s="146"/>
      <c r="S834" s="146"/>
      <c r="T834" s="146"/>
      <c r="U834" s="146"/>
      <c r="V834" s="146"/>
    </row>
    <row r="835" spans="2:22">
      <c r="B835" s="99"/>
      <c r="C835" s="104"/>
      <c r="M835" s="146"/>
      <c r="N835" s="146"/>
      <c r="O835" s="146"/>
      <c r="P835" s="146"/>
      <c r="Q835" s="146"/>
      <c r="R835" s="146"/>
      <c r="S835" s="146"/>
      <c r="T835" s="146"/>
      <c r="U835" s="146"/>
      <c r="V835" s="146"/>
    </row>
    <row r="836" spans="2:22">
      <c r="B836" s="99"/>
      <c r="C836" s="104"/>
      <c r="M836" s="146"/>
      <c r="N836" s="146"/>
      <c r="O836" s="146"/>
      <c r="P836" s="146"/>
      <c r="Q836" s="146"/>
      <c r="R836" s="146"/>
      <c r="S836" s="146"/>
      <c r="T836" s="146"/>
      <c r="U836" s="146"/>
      <c r="V836" s="146"/>
    </row>
    <row r="837" spans="2:22">
      <c r="B837" s="99"/>
      <c r="C837" s="104"/>
      <c r="M837" s="146"/>
      <c r="N837" s="146"/>
      <c r="O837" s="146"/>
      <c r="P837" s="146"/>
      <c r="Q837" s="146"/>
      <c r="R837" s="146"/>
      <c r="S837" s="146"/>
      <c r="T837" s="146"/>
      <c r="U837" s="146"/>
      <c r="V837" s="146"/>
    </row>
    <row r="838" spans="2:22">
      <c r="B838" s="99"/>
      <c r="C838" s="104"/>
      <c r="M838" s="146"/>
      <c r="N838" s="146"/>
      <c r="O838" s="146"/>
      <c r="P838" s="146"/>
      <c r="Q838" s="146"/>
      <c r="R838" s="146"/>
      <c r="S838" s="146"/>
      <c r="T838" s="146"/>
      <c r="U838" s="146"/>
      <c r="V838" s="146"/>
    </row>
    <row r="839" spans="2:22">
      <c r="B839" s="99"/>
      <c r="C839" s="104"/>
      <c r="M839" s="146"/>
      <c r="N839" s="146"/>
      <c r="O839" s="146"/>
      <c r="P839" s="146"/>
      <c r="Q839" s="146"/>
      <c r="R839" s="146"/>
      <c r="S839" s="146"/>
      <c r="T839" s="146"/>
      <c r="U839" s="146"/>
      <c r="V839" s="146"/>
    </row>
    <row r="840" spans="2:22">
      <c r="B840" s="99"/>
      <c r="C840" s="104"/>
      <c r="M840" s="146"/>
      <c r="N840" s="146"/>
      <c r="O840" s="146"/>
      <c r="P840" s="146"/>
      <c r="Q840" s="146"/>
      <c r="R840" s="146"/>
      <c r="S840" s="146"/>
      <c r="T840" s="146"/>
      <c r="U840" s="146"/>
      <c r="V840" s="146"/>
    </row>
    <row r="841" spans="2:22">
      <c r="B841" s="99"/>
      <c r="C841" s="104"/>
      <c r="M841" s="146"/>
      <c r="N841" s="146"/>
      <c r="O841" s="146"/>
      <c r="P841" s="146"/>
      <c r="Q841" s="146"/>
      <c r="R841" s="146"/>
      <c r="S841" s="146"/>
      <c r="T841" s="146"/>
      <c r="U841" s="146"/>
      <c r="V841" s="146"/>
    </row>
    <row r="842" spans="2:22">
      <c r="B842" s="99"/>
      <c r="C842" s="104"/>
      <c r="M842" s="146"/>
      <c r="N842" s="146"/>
      <c r="O842" s="146"/>
      <c r="P842" s="146"/>
      <c r="Q842" s="146"/>
      <c r="R842" s="146"/>
      <c r="S842" s="146"/>
      <c r="T842" s="146"/>
      <c r="U842" s="146"/>
      <c r="V842" s="146"/>
    </row>
    <row r="843" spans="2:22">
      <c r="B843" s="99"/>
      <c r="C843" s="104"/>
      <c r="M843" s="146"/>
      <c r="N843" s="146"/>
      <c r="O843" s="146"/>
      <c r="P843" s="146"/>
      <c r="Q843" s="146"/>
      <c r="R843" s="146"/>
      <c r="S843" s="146"/>
      <c r="T843" s="146"/>
      <c r="U843" s="146"/>
      <c r="V843" s="146"/>
    </row>
    <row r="844" spans="2:22">
      <c r="B844" s="99"/>
      <c r="C844" s="104"/>
      <c r="M844" s="146"/>
      <c r="N844" s="146"/>
      <c r="O844" s="146"/>
      <c r="P844" s="146"/>
      <c r="Q844" s="146"/>
      <c r="R844" s="146"/>
      <c r="S844" s="146"/>
      <c r="T844" s="146"/>
      <c r="U844" s="146"/>
      <c r="V844" s="146"/>
    </row>
    <row r="845" spans="2:22">
      <c r="B845" s="99"/>
      <c r="C845" s="104"/>
      <c r="M845" s="146"/>
      <c r="N845" s="146"/>
      <c r="O845" s="146"/>
      <c r="P845" s="146"/>
      <c r="Q845" s="146"/>
      <c r="R845" s="146"/>
      <c r="S845" s="146"/>
      <c r="T845" s="146"/>
      <c r="U845" s="146"/>
      <c r="V845" s="146"/>
    </row>
    <row r="846" spans="2:22">
      <c r="B846" s="99"/>
      <c r="C846" s="104"/>
      <c r="M846" s="146"/>
      <c r="N846" s="146"/>
      <c r="O846" s="146"/>
      <c r="P846" s="146"/>
      <c r="Q846" s="146"/>
      <c r="R846" s="146"/>
      <c r="S846" s="146"/>
      <c r="T846" s="146"/>
      <c r="U846" s="146"/>
      <c r="V846" s="146"/>
    </row>
    <row r="847" spans="2:22">
      <c r="B847" s="99"/>
      <c r="C847" s="104"/>
      <c r="M847" s="146"/>
      <c r="N847" s="146"/>
      <c r="O847" s="146"/>
      <c r="P847" s="146"/>
      <c r="Q847" s="146"/>
      <c r="R847" s="146"/>
      <c r="S847" s="146"/>
      <c r="T847" s="146"/>
      <c r="U847" s="146"/>
      <c r="V847" s="146"/>
    </row>
    <row r="848" spans="2:22">
      <c r="B848" s="99"/>
      <c r="C848" s="104"/>
      <c r="M848" s="146"/>
      <c r="N848" s="146"/>
      <c r="O848" s="146"/>
      <c r="P848" s="146"/>
      <c r="Q848" s="146"/>
      <c r="R848" s="146"/>
      <c r="S848" s="146"/>
      <c r="T848" s="146"/>
      <c r="U848" s="146"/>
      <c r="V848" s="146"/>
    </row>
    <row r="849" spans="2:22">
      <c r="B849" s="99"/>
      <c r="C849" s="104"/>
      <c r="M849" s="146"/>
      <c r="N849" s="146"/>
      <c r="O849" s="146"/>
      <c r="P849" s="146"/>
      <c r="Q849" s="146"/>
      <c r="R849" s="146"/>
      <c r="S849" s="146"/>
      <c r="T849" s="146"/>
      <c r="U849" s="146"/>
      <c r="V849" s="146"/>
    </row>
    <row r="850" spans="2:22">
      <c r="B850" s="99"/>
      <c r="C850" s="104"/>
      <c r="M850" s="146"/>
      <c r="N850" s="146"/>
      <c r="O850" s="146"/>
      <c r="P850" s="146"/>
      <c r="Q850" s="146"/>
      <c r="R850" s="146"/>
      <c r="S850" s="146"/>
      <c r="T850" s="146"/>
      <c r="U850" s="146"/>
      <c r="V850" s="146"/>
    </row>
    <row r="851" spans="2:22">
      <c r="B851" s="99"/>
      <c r="C851" s="104"/>
      <c r="M851" s="146"/>
      <c r="N851" s="146"/>
      <c r="O851" s="146"/>
      <c r="P851" s="146"/>
      <c r="Q851" s="146"/>
      <c r="R851" s="146"/>
      <c r="S851" s="146"/>
      <c r="T851" s="146"/>
      <c r="U851" s="146"/>
      <c r="V851" s="146"/>
    </row>
    <row r="852" spans="2:22">
      <c r="B852" s="99"/>
      <c r="C852" s="104"/>
      <c r="M852" s="146"/>
      <c r="N852" s="146"/>
      <c r="O852" s="146"/>
      <c r="P852" s="146"/>
      <c r="Q852" s="146"/>
      <c r="R852" s="146"/>
      <c r="S852" s="146"/>
      <c r="T852" s="146"/>
      <c r="U852" s="146"/>
      <c r="V852" s="146"/>
    </row>
    <row r="853" spans="2:22">
      <c r="B853" s="99"/>
      <c r="C853" s="104"/>
      <c r="M853" s="146"/>
      <c r="N853" s="146"/>
      <c r="O853" s="146"/>
      <c r="P853" s="146"/>
      <c r="Q853" s="146"/>
      <c r="R853" s="146"/>
      <c r="S853" s="146"/>
      <c r="T853" s="146"/>
      <c r="U853" s="146"/>
      <c r="V853" s="146"/>
    </row>
    <row r="854" spans="2:22">
      <c r="B854" s="99"/>
      <c r="C854" s="104"/>
      <c r="M854" s="146"/>
      <c r="N854" s="146"/>
      <c r="O854" s="146"/>
      <c r="P854" s="146"/>
      <c r="Q854" s="146"/>
      <c r="R854" s="146"/>
      <c r="S854" s="146"/>
      <c r="T854" s="146"/>
      <c r="U854" s="146"/>
      <c r="V854" s="146"/>
    </row>
    <row r="855" spans="2:22">
      <c r="B855" s="99"/>
      <c r="C855" s="104"/>
      <c r="M855" s="146"/>
      <c r="N855" s="146"/>
      <c r="O855" s="146"/>
      <c r="P855" s="146"/>
      <c r="Q855" s="146"/>
      <c r="R855" s="146"/>
      <c r="S855" s="146"/>
      <c r="T855" s="146"/>
      <c r="U855" s="146"/>
      <c r="V855" s="146"/>
    </row>
    <row r="856" spans="2:22">
      <c r="B856" s="99"/>
      <c r="C856" s="104"/>
      <c r="M856" s="146"/>
      <c r="N856" s="146"/>
      <c r="O856" s="146"/>
      <c r="P856" s="146"/>
      <c r="Q856" s="146"/>
      <c r="R856" s="146"/>
      <c r="S856" s="146"/>
      <c r="T856" s="146"/>
      <c r="U856" s="146"/>
      <c r="V856" s="146"/>
    </row>
    <row r="857" spans="2:22">
      <c r="B857" s="99"/>
      <c r="C857" s="104"/>
      <c r="M857" s="146"/>
      <c r="N857" s="146"/>
      <c r="O857" s="146"/>
      <c r="P857" s="146"/>
      <c r="Q857" s="146"/>
      <c r="R857" s="146"/>
      <c r="S857" s="146"/>
      <c r="T857" s="146"/>
      <c r="U857" s="146"/>
      <c r="V857" s="146"/>
    </row>
    <row r="858" spans="2:22">
      <c r="B858" s="99"/>
      <c r="C858" s="104"/>
      <c r="M858" s="146"/>
      <c r="N858" s="146"/>
      <c r="O858" s="146"/>
      <c r="P858" s="146"/>
      <c r="Q858" s="146"/>
      <c r="R858" s="146"/>
      <c r="S858" s="146"/>
      <c r="T858" s="146"/>
      <c r="U858" s="146"/>
      <c r="V858" s="146"/>
    </row>
    <row r="859" spans="2:22">
      <c r="B859" s="99"/>
      <c r="C859" s="104"/>
      <c r="M859" s="146"/>
      <c r="N859" s="146"/>
      <c r="O859" s="146"/>
      <c r="P859" s="146"/>
      <c r="Q859" s="146"/>
      <c r="R859" s="146"/>
      <c r="S859" s="146"/>
      <c r="T859" s="146"/>
      <c r="U859" s="146"/>
      <c r="V859" s="146"/>
    </row>
    <row r="860" spans="2:22">
      <c r="B860" s="99"/>
      <c r="C860" s="104"/>
      <c r="M860" s="146"/>
      <c r="N860" s="146"/>
      <c r="O860" s="146"/>
      <c r="P860" s="146"/>
      <c r="Q860" s="146"/>
      <c r="R860" s="146"/>
      <c r="S860" s="146"/>
      <c r="T860" s="146"/>
      <c r="U860" s="146"/>
      <c r="V860" s="146"/>
    </row>
    <row r="861" spans="2:22">
      <c r="B861" s="99"/>
      <c r="C861" s="104"/>
      <c r="M861" s="146"/>
      <c r="N861" s="146"/>
      <c r="O861" s="146"/>
      <c r="P861" s="146"/>
      <c r="Q861" s="146"/>
      <c r="R861" s="146"/>
      <c r="S861" s="146"/>
      <c r="T861" s="146"/>
      <c r="U861" s="146"/>
      <c r="V861" s="146"/>
    </row>
    <row r="862" spans="2:22">
      <c r="B862" s="99"/>
      <c r="C862" s="104"/>
      <c r="M862" s="146"/>
      <c r="N862" s="146"/>
      <c r="O862" s="146"/>
      <c r="P862" s="146"/>
      <c r="Q862" s="146"/>
      <c r="R862" s="146"/>
      <c r="S862" s="146"/>
      <c r="T862" s="146"/>
      <c r="U862" s="146"/>
      <c r="V862" s="146"/>
    </row>
    <row r="863" spans="2:22">
      <c r="B863" s="99"/>
      <c r="C863" s="104"/>
      <c r="M863" s="146"/>
      <c r="N863" s="146"/>
      <c r="O863" s="146"/>
      <c r="P863" s="146"/>
      <c r="Q863" s="146"/>
      <c r="R863" s="146"/>
      <c r="S863" s="146"/>
      <c r="T863" s="146"/>
      <c r="U863" s="146"/>
      <c r="V863" s="146"/>
    </row>
    <row r="864" spans="2:22">
      <c r="B864" s="99"/>
      <c r="C864" s="104"/>
      <c r="M864" s="146"/>
      <c r="N864" s="146"/>
      <c r="O864" s="146"/>
      <c r="P864" s="146"/>
      <c r="Q864" s="146"/>
      <c r="R864" s="146"/>
      <c r="S864" s="146"/>
      <c r="T864" s="146"/>
      <c r="U864" s="146"/>
      <c r="V864" s="146"/>
    </row>
    <row r="865" spans="2:22">
      <c r="B865" s="99"/>
      <c r="C865" s="104"/>
      <c r="M865" s="146"/>
      <c r="N865" s="146"/>
      <c r="O865" s="146"/>
      <c r="P865" s="146"/>
      <c r="Q865" s="146"/>
      <c r="R865" s="146"/>
      <c r="S865" s="146"/>
      <c r="T865" s="146"/>
      <c r="U865" s="146"/>
      <c r="V865" s="146"/>
    </row>
    <row r="866" spans="2:22">
      <c r="B866" s="99"/>
      <c r="C866" s="104"/>
      <c r="M866" s="146"/>
      <c r="N866" s="146"/>
      <c r="O866" s="146"/>
      <c r="P866" s="146"/>
      <c r="Q866" s="146"/>
      <c r="R866" s="146"/>
      <c r="S866" s="146"/>
      <c r="T866" s="146"/>
      <c r="U866" s="146"/>
      <c r="V866" s="146"/>
    </row>
    <row r="867" spans="2:22">
      <c r="B867" s="99"/>
      <c r="C867" s="104"/>
      <c r="M867" s="146"/>
      <c r="N867" s="146"/>
      <c r="O867" s="146"/>
      <c r="P867" s="146"/>
      <c r="Q867" s="146"/>
      <c r="R867" s="146"/>
      <c r="S867" s="146"/>
      <c r="T867" s="146"/>
      <c r="U867" s="146"/>
      <c r="V867" s="146"/>
    </row>
    <row r="868" spans="2:22">
      <c r="B868" s="99"/>
      <c r="C868" s="104"/>
      <c r="M868" s="146"/>
      <c r="N868" s="146"/>
      <c r="O868" s="146"/>
      <c r="P868" s="146"/>
      <c r="Q868" s="146"/>
      <c r="R868" s="146"/>
      <c r="S868" s="146"/>
      <c r="T868" s="146"/>
      <c r="U868" s="146"/>
      <c r="V868" s="146"/>
    </row>
    <row r="869" spans="2:22">
      <c r="B869" s="99"/>
      <c r="C869" s="104"/>
      <c r="M869" s="146"/>
      <c r="N869" s="146"/>
      <c r="O869" s="146"/>
      <c r="P869" s="146"/>
      <c r="Q869" s="146"/>
      <c r="R869" s="146"/>
      <c r="S869" s="146"/>
      <c r="T869" s="146"/>
      <c r="U869" s="146"/>
      <c r="V869" s="146"/>
    </row>
    <row r="870" spans="2:22">
      <c r="B870" s="99"/>
      <c r="C870" s="104"/>
      <c r="M870" s="146"/>
      <c r="N870" s="146"/>
      <c r="O870" s="146"/>
      <c r="P870" s="146"/>
      <c r="Q870" s="146"/>
      <c r="R870" s="146"/>
      <c r="S870" s="146"/>
      <c r="T870" s="146"/>
      <c r="U870" s="146"/>
      <c r="V870" s="146"/>
    </row>
    <row r="871" spans="2:22">
      <c r="B871" s="99"/>
      <c r="C871" s="104"/>
      <c r="M871" s="146"/>
      <c r="N871" s="146"/>
      <c r="O871" s="146"/>
      <c r="P871" s="146"/>
      <c r="Q871" s="146"/>
      <c r="R871" s="146"/>
      <c r="S871" s="146"/>
      <c r="T871" s="146"/>
      <c r="U871" s="146"/>
      <c r="V871" s="146"/>
    </row>
    <row r="872" spans="2:22">
      <c r="B872" s="99"/>
      <c r="C872" s="104"/>
      <c r="M872" s="146"/>
      <c r="N872" s="146"/>
      <c r="O872" s="146"/>
      <c r="P872" s="146"/>
      <c r="Q872" s="146"/>
      <c r="R872" s="146"/>
      <c r="S872" s="146"/>
      <c r="T872" s="146"/>
      <c r="U872" s="146"/>
      <c r="V872" s="146"/>
    </row>
    <row r="873" spans="2:22">
      <c r="B873" s="99"/>
      <c r="C873" s="104"/>
      <c r="M873" s="146"/>
      <c r="N873" s="146"/>
      <c r="O873" s="146"/>
      <c r="P873" s="146"/>
      <c r="Q873" s="146"/>
      <c r="R873" s="146"/>
      <c r="S873" s="146"/>
      <c r="T873" s="146"/>
      <c r="U873" s="146"/>
      <c r="V873" s="146"/>
    </row>
    <row r="874" spans="2:22">
      <c r="B874" s="99"/>
      <c r="C874" s="104"/>
      <c r="M874" s="146"/>
      <c r="N874" s="146"/>
      <c r="O874" s="146"/>
      <c r="P874" s="146"/>
      <c r="Q874" s="146"/>
      <c r="R874" s="146"/>
      <c r="S874" s="146"/>
      <c r="T874" s="146"/>
      <c r="U874" s="146"/>
      <c r="V874" s="146"/>
    </row>
    <row r="875" spans="2:22">
      <c r="B875" s="99"/>
      <c r="C875" s="104"/>
      <c r="M875" s="146"/>
      <c r="N875" s="146"/>
      <c r="O875" s="146"/>
      <c r="P875" s="146"/>
      <c r="Q875" s="146"/>
      <c r="R875" s="146"/>
      <c r="S875" s="146"/>
      <c r="T875" s="146"/>
      <c r="U875" s="146"/>
      <c r="V875" s="146"/>
    </row>
    <row r="876" spans="2:22">
      <c r="B876" s="99"/>
      <c r="C876" s="104"/>
      <c r="M876" s="146"/>
      <c r="N876" s="146"/>
      <c r="O876" s="146"/>
      <c r="P876" s="146"/>
      <c r="Q876" s="146"/>
      <c r="R876" s="146"/>
      <c r="S876" s="146"/>
      <c r="T876" s="146"/>
      <c r="U876" s="146"/>
      <c r="V876" s="146"/>
    </row>
    <row r="877" spans="2:22">
      <c r="B877" s="99"/>
      <c r="C877" s="104"/>
      <c r="M877" s="146"/>
      <c r="N877" s="146"/>
      <c r="O877" s="146"/>
      <c r="P877" s="146"/>
      <c r="Q877" s="146"/>
      <c r="R877" s="146"/>
      <c r="S877" s="146"/>
      <c r="T877" s="146"/>
      <c r="U877" s="146"/>
      <c r="V877" s="146"/>
    </row>
    <row r="878" spans="2:22">
      <c r="B878" s="99"/>
      <c r="C878" s="104"/>
      <c r="M878" s="146"/>
      <c r="N878" s="146"/>
      <c r="O878" s="146"/>
      <c r="P878" s="146"/>
      <c r="Q878" s="146"/>
      <c r="R878" s="146"/>
      <c r="S878" s="146"/>
      <c r="T878" s="146"/>
      <c r="U878" s="146"/>
      <c r="V878" s="146"/>
    </row>
    <row r="879" spans="2:22">
      <c r="B879" s="99"/>
      <c r="C879" s="104"/>
      <c r="M879" s="146"/>
      <c r="N879" s="146"/>
      <c r="O879" s="146"/>
      <c r="P879" s="146"/>
      <c r="Q879" s="146"/>
      <c r="R879" s="146"/>
      <c r="S879" s="146"/>
      <c r="T879" s="146"/>
      <c r="U879" s="146"/>
      <c r="V879" s="146"/>
    </row>
    <row r="880" spans="2:22">
      <c r="B880" s="99"/>
      <c r="C880" s="104"/>
      <c r="M880" s="146"/>
      <c r="N880" s="146"/>
      <c r="O880" s="146"/>
      <c r="P880" s="146"/>
      <c r="Q880" s="146"/>
      <c r="R880" s="146"/>
      <c r="S880" s="146"/>
      <c r="T880" s="146"/>
      <c r="U880" s="146"/>
      <c r="V880" s="146"/>
    </row>
    <row r="881" spans="2:22">
      <c r="B881" s="99"/>
      <c r="C881" s="104"/>
      <c r="M881" s="146"/>
      <c r="N881" s="146"/>
      <c r="O881" s="146"/>
      <c r="P881" s="146"/>
      <c r="Q881" s="146"/>
      <c r="R881" s="146"/>
      <c r="S881" s="146"/>
      <c r="T881" s="146"/>
      <c r="U881" s="146"/>
      <c r="V881" s="146"/>
    </row>
    <row r="882" spans="2:22">
      <c r="B882" s="99"/>
      <c r="C882" s="104"/>
      <c r="M882" s="146"/>
      <c r="N882" s="146"/>
      <c r="O882" s="146"/>
      <c r="P882" s="146"/>
      <c r="Q882" s="146"/>
      <c r="R882" s="146"/>
      <c r="S882" s="146"/>
      <c r="T882" s="146"/>
      <c r="U882" s="146"/>
      <c r="V882" s="146"/>
    </row>
    <row r="883" spans="2:22">
      <c r="B883" s="99"/>
      <c r="C883" s="104"/>
      <c r="M883" s="146"/>
      <c r="N883" s="146"/>
      <c r="O883" s="146"/>
      <c r="P883" s="146"/>
      <c r="Q883" s="146"/>
      <c r="R883" s="146"/>
      <c r="S883" s="146"/>
      <c r="T883" s="146"/>
      <c r="U883" s="146"/>
      <c r="V883" s="146"/>
    </row>
    <row r="884" spans="2:22">
      <c r="B884" s="99"/>
      <c r="C884" s="104"/>
      <c r="M884" s="146"/>
      <c r="N884" s="146"/>
      <c r="O884" s="146"/>
      <c r="P884" s="146"/>
      <c r="Q884" s="146"/>
      <c r="R884" s="146"/>
      <c r="S884" s="146"/>
      <c r="T884" s="146"/>
      <c r="U884" s="146"/>
      <c r="V884" s="146"/>
    </row>
    <row r="885" spans="2:22">
      <c r="B885" s="99"/>
      <c r="C885" s="104"/>
      <c r="M885" s="146"/>
      <c r="N885" s="146"/>
      <c r="O885" s="146"/>
      <c r="P885" s="146"/>
      <c r="Q885" s="146"/>
      <c r="R885" s="146"/>
      <c r="S885" s="146"/>
      <c r="T885" s="146"/>
      <c r="U885" s="146"/>
      <c r="V885" s="146"/>
    </row>
    <row r="886" spans="2:22">
      <c r="B886" s="99"/>
      <c r="C886" s="104"/>
      <c r="M886" s="146"/>
      <c r="N886" s="146"/>
      <c r="O886" s="146"/>
      <c r="P886" s="146"/>
      <c r="Q886" s="146"/>
      <c r="R886" s="146"/>
      <c r="S886" s="146"/>
      <c r="T886" s="146"/>
      <c r="U886" s="146"/>
      <c r="V886" s="146"/>
    </row>
    <row r="887" spans="2:22">
      <c r="B887" s="99"/>
      <c r="C887" s="104"/>
      <c r="M887" s="146"/>
      <c r="N887" s="146"/>
      <c r="O887" s="146"/>
      <c r="P887" s="146"/>
      <c r="Q887" s="146"/>
      <c r="R887" s="146"/>
      <c r="S887" s="146"/>
      <c r="T887" s="146"/>
      <c r="U887" s="146"/>
      <c r="V887" s="146"/>
    </row>
    <row r="888" spans="2:22">
      <c r="B888" s="99"/>
      <c r="C888" s="104"/>
      <c r="M888" s="146"/>
      <c r="N888" s="146"/>
      <c r="O888" s="146"/>
      <c r="P888" s="146"/>
      <c r="Q888" s="146"/>
      <c r="R888" s="146"/>
      <c r="S888" s="146"/>
      <c r="T888" s="146"/>
      <c r="U888" s="146"/>
      <c r="V888" s="146"/>
    </row>
    <row r="889" spans="2:22">
      <c r="B889" s="99"/>
      <c r="C889" s="104"/>
      <c r="M889" s="146"/>
      <c r="N889" s="146"/>
      <c r="O889" s="146"/>
      <c r="P889" s="146"/>
      <c r="Q889" s="146"/>
      <c r="R889" s="146"/>
      <c r="S889" s="146"/>
      <c r="T889" s="146"/>
      <c r="U889" s="146"/>
      <c r="V889" s="146"/>
    </row>
    <row r="890" spans="2:22">
      <c r="B890" s="99"/>
      <c r="C890" s="104"/>
      <c r="M890" s="146"/>
      <c r="N890" s="146"/>
      <c r="O890" s="146"/>
      <c r="P890" s="146"/>
      <c r="Q890" s="146"/>
      <c r="R890" s="146"/>
      <c r="S890" s="146"/>
      <c r="T890" s="146"/>
      <c r="U890" s="146"/>
      <c r="V890" s="146"/>
    </row>
    <row r="891" spans="2:22">
      <c r="B891" s="99"/>
      <c r="C891" s="104"/>
      <c r="M891" s="146"/>
      <c r="N891" s="146"/>
      <c r="O891" s="146"/>
      <c r="P891" s="146"/>
      <c r="Q891" s="146"/>
      <c r="R891" s="146"/>
      <c r="S891" s="146"/>
      <c r="T891" s="146"/>
      <c r="U891" s="146"/>
      <c r="V891" s="146"/>
    </row>
    <row r="892" spans="2:22">
      <c r="B892" s="99"/>
      <c r="C892" s="104"/>
      <c r="M892" s="146"/>
      <c r="N892" s="146"/>
      <c r="O892" s="146"/>
      <c r="P892" s="146"/>
      <c r="Q892" s="146"/>
      <c r="R892" s="146"/>
      <c r="S892" s="146"/>
      <c r="T892" s="146"/>
      <c r="U892" s="146"/>
      <c r="V892" s="146"/>
    </row>
    <row r="893" spans="2:22">
      <c r="B893" s="99"/>
      <c r="C893" s="104"/>
      <c r="M893" s="146"/>
      <c r="N893" s="146"/>
      <c r="O893" s="146"/>
      <c r="P893" s="146"/>
      <c r="Q893" s="146"/>
      <c r="R893" s="146"/>
      <c r="S893" s="146"/>
      <c r="T893" s="146"/>
      <c r="U893" s="146"/>
      <c r="V893" s="146"/>
    </row>
    <row r="894" spans="2:22">
      <c r="B894" s="99"/>
      <c r="C894" s="104"/>
      <c r="M894" s="146"/>
      <c r="N894" s="146"/>
      <c r="O894" s="146"/>
      <c r="P894" s="146"/>
      <c r="Q894" s="146"/>
      <c r="R894" s="146"/>
      <c r="S894" s="146"/>
      <c r="T894" s="146"/>
      <c r="U894" s="146"/>
      <c r="V894" s="146"/>
    </row>
    <row r="895" spans="2:22">
      <c r="B895" s="99"/>
      <c r="C895" s="104"/>
      <c r="M895" s="146"/>
      <c r="N895" s="146"/>
      <c r="O895" s="146"/>
      <c r="P895" s="146"/>
      <c r="Q895" s="146"/>
      <c r="R895" s="146"/>
      <c r="S895" s="146"/>
      <c r="T895" s="146"/>
      <c r="U895" s="146"/>
      <c r="V895" s="146"/>
    </row>
    <row r="896" spans="2:22">
      <c r="B896" s="99"/>
      <c r="C896" s="104"/>
      <c r="M896" s="146"/>
      <c r="N896" s="146"/>
      <c r="O896" s="146"/>
      <c r="P896" s="146"/>
      <c r="Q896" s="146"/>
      <c r="R896" s="146"/>
      <c r="S896" s="146"/>
      <c r="T896" s="146"/>
      <c r="U896" s="146"/>
      <c r="V896" s="146"/>
    </row>
    <row r="897" spans="2:22">
      <c r="B897" s="99"/>
      <c r="C897" s="104"/>
      <c r="M897" s="146"/>
      <c r="N897" s="146"/>
      <c r="O897" s="146"/>
      <c r="P897" s="146"/>
      <c r="Q897" s="146"/>
      <c r="R897" s="146"/>
      <c r="S897" s="146"/>
      <c r="T897" s="146"/>
      <c r="U897" s="146"/>
      <c r="V897" s="146"/>
    </row>
    <row r="898" spans="2:22">
      <c r="B898" s="99"/>
      <c r="C898" s="104"/>
      <c r="M898" s="146"/>
      <c r="N898" s="146"/>
      <c r="O898" s="146"/>
      <c r="P898" s="146"/>
      <c r="Q898" s="146"/>
      <c r="R898" s="146"/>
      <c r="S898" s="146"/>
      <c r="T898" s="146"/>
      <c r="U898" s="146"/>
      <c r="V898" s="146"/>
    </row>
    <row r="899" spans="2:22">
      <c r="B899" s="99"/>
      <c r="C899" s="104"/>
      <c r="M899" s="146"/>
      <c r="N899" s="146"/>
      <c r="O899" s="146"/>
      <c r="P899" s="146"/>
      <c r="Q899" s="146"/>
      <c r="R899" s="146"/>
      <c r="S899" s="146"/>
      <c r="T899" s="146"/>
      <c r="U899" s="146"/>
      <c r="V899" s="146"/>
    </row>
    <row r="900" spans="2:22">
      <c r="B900" s="99"/>
      <c r="C900" s="104"/>
      <c r="M900" s="146"/>
      <c r="N900" s="146"/>
      <c r="O900" s="146"/>
      <c r="P900" s="146"/>
      <c r="Q900" s="146"/>
      <c r="R900" s="146"/>
      <c r="S900" s="146"/>
      <c r="T900" s="146"/>
      <c r="U900" s="146"/>
      <c r="V900" s="146"/>
    </row>
    <row r="901" spans="2:22">
      <c r="B901" s="99"/>
      <c r="C901" s="104"/>
      <c r="M901" s="146"/>
      <c r="N901" s="146"/>
      <c r="O901" s="146"/>
      <c r="P901" s="146"/>
      <c r="Q901" s="146"/>
      <c r="R901" s="146"/>
      <c r="S901" s="146"/>
      <c r="T901" s="146"/>
      <c r="U901" s="146"/>
      <c r="V901" s="146"/>
    </row>
    <row r="902" spans="2:22">
      <c r="B902" s="99"/>
      <c r="C902" s="104"/>
      <c r="M902" s="146"/>
      <c r="N902" s="146"/>
      <c r="O902" s="146"/>
      <c r="P902" s="146"/>
      <c r="Q902" s="146"/>
      <c r="R902" s="146"/>
      <c r="S902" s="146"/>
      <c r="T902" s="146"/>
      <c r="U902" s="146"/>
      <c r="V902" s="146"/>
    </row>
    <row r="903" spans="2:22">
      <c r="B903" s="99"/>
      <c r="C903" s="104"/>
      <c r="M903" s="146"/>
      <c r="N903" s="146"/>
      <c r="O903" s="146"/>
      <c r="P903" s="146"/>
      <c r="Q903" s="146"/>
      <c r="R903" s="146"/>
      <c r="S903" s="146"/>
      <c r="T903" s="146"/>
      <c r="U903" s="146"/>
      <c r="V903" s="146"/>
    </row>
    <row r="904" spans="2:22">
      <c r="B904" s="99"/>
      <c r="C904" s="104"/>
      <c r="M904" s="146"/>
      <c r="N904" s="146"/>
      <c r="O904" s="146"/>
      <c r="P904" s="146"/>
      <c r="Q904" s="146"/>
      <c r="R904" s="146"/>
      <c r="S904" s="146"/>
      <c r="T904" s="146"/>
      <c r="U904" s="146"/>
      <c r="V904" s="146"/>
    </row>
    <row r="905" spans="2:22">
      <c r="B905" s="99"/>
      <c r="C905" s="104"/>
      <c r="M905" s="146"/>
      <c r="N905" s="146"/>
      <c r="O905" s="146"/>
      <c r="P905" s="146"/>
      <c r="Q905" s="146"/>
      <c r="R905" s="146"/>
      <c r="S905" s="146"/>
      <c r="T905" s="146"/>
      <c r="U905" s="146"/>
      <c r="V905" s="146"/>
    </row>
    <row r="906" spans="2:22">
      <c r="B906" s="99"/>
      <c r="C906" s="104"/>
      <c r="M906" s="146"/>
      <c r="N906" s="146"/>
      <c r="O906" s="146"/>
      <c r="P906" s="146"/>
      <c r="Q906" s="146"/>
      <c r="R906" s="146"/>
      <c r="S906" s="146"/>
      <c r="T906" s="146"/>
      <c r="U906" s="146"/>
      <c r="V906" s="146"/>
    </row>
    <row r="907" spans="2:22">
      <c r="B907" s="99"/>
      <c r="C907" s="104"/>
      <c r="M907" s="146"/>
      <c r="N907" s="146"/>
      <c r="O907" s="146"/>
      <c r="P907" s="146"/>
      <c r="Q907" s="146"/>
      <c r="R907" s="146"/>
      <c r="S907" s="146"/>
      <c r="T907" s="146"/>
      <c r="U907" s="146"/>
      <c r="V907" s="146"/>
    </row>
    <row r="908" spans="2:22">
      <c r="B908" s="99"/>
      <c r="C908" s="104"/>
      <c r="M908" s="146"/>
      <c r="N908" s="146"/>
      <c r="O908" s="146"/>
      <c r="P908" s="146"/>
      <c r="Q908" s="146"/>
      <c r="R908" s="146"/>
      <c r="S908" s="146"/>
      <c r="T908" s="146"/>
      <c r="U908" s="146"/>
      <c r="V908" s="146"/>
    </row>
    <row r="909" spans="2:22">
      <c r="B909" s="99"/>
      <c r="C909" s="104"/>
      <c r="M909" s="146"/>
      <c r="N909" s="146"/>
      <c r="O909" s="146"/>
      <c r="P909" s="146"/>
      <c r="Q909" s="146"/>
      <c r="R909" s="146"/>
      <c r="S909" s="146"/>
      <c r="T909" s="146"/>
      <c r="U909" s="146"/>
      <c r="V909" s="146"/>
    </row>
    <row r="910" spans="2:22">
      <c r="B910" s="99"/>
      <c r="C910" s="104"/>
      <c r="M910" s="146"/>
      <c r="N910" s="146"/>
      <c r="O910" s="146"/>
      <c r="P910" s="146"/>
      <c r="Q910" s="146"/>
      <c r="R910" s="146"/>
      <c r="S910" s="146"/>
      <c r="T910" s="146"/>
      <c r="U910" s="146"/>
      <c r="V910" s="146"/>
    </row>
    <row r="911" spans="2:22">
      <c r="B911" s="99"/>
      <c r="C911" s="104"/>
      <c r="M911" s="146"/>
      <c r="N911" s="146"/>
      <c r="O911" s="146"/>
      <c r="P911" s="146"/>
      <c r="Q911" s="146"/>
      <c r="R911" s="146"/>
      <c r="S911" s="146"/>
      <c r="T911" s="146"/>
      <c r="U911" s="146"/>
      <c r="V911" s="146"/>
    </row>
    <row r="912" spans="2:22">
      <c r="B912" s="99"/>
      <c r="C912" s="104"/>
      <c r="M912" s="146"/>
      <c r="N912" s="146"/>
      <c r="O912" s="146"/>
      <c r="P912" s="146"/>
      <c r="Q912" s="146"/>
      <c r="R912" s="146"/>
      <c r="S912" s="146"/>
      <c r="T912" s="146"/>
      <c r="U912" s="146"/>
      <c r="V912" s="146"/>
    </row>
    <row r="913" spans="2:22">
      <c r="B913" s="99"/>
      <c r="C913" s="104"/>
      <c r="M913" s="146"/>
      <c r="N913" s="146"/>
      <c r="O913" s="146"/>
      <c r="P913" s="146"/>
      <c r="Q913" s="146"/>
      <c r="R913" s="146"/>
      <c r="S913" s="146"/>
      <c r="T913" s="146"/>
      <c r="U913" s="146"/>
      <c r="V913" s="146"/>
    </row>
    <row r="914" spans="2:22">
      <c r="B914" s="99"/>
      <c r="C914" s="104"/>
      <c r="M914" s="146"/>
      <c r="N914" s="146"/>
      <c r="O914" s="146"/>
      <c r="P914" s="146"/>
      <c r="Q914" s="146"/>
      <c r="R914" s="146"/>
      <c r="S914" s="146"/>
      <c r="T914" s="146"/>
      <c r="U914" s="146"/>
      <c r="V914" s="146"/>
    </row>
    <row r="915" spans="2:22">
      <c r="B915" s="99"/>
      <c r="C915" s="104"/>
      <c r="M915" s="146"/>
      <c r="N915" s="146"/>
      <c r="O915" s="146"/>
      <c r="P915" s="146"/>
      <c r="Q915" s="146"/>
      <c r="R915" s="146"/>
      <c r="S915" s="146"/>
      <c r="T915" s="146"/>
      <c r="U915" s="146"/>
      <c r="V915" s="146"/>
    </row>
    <row r="916" spans="2:22">
      <c r="B916" s="99"/>
      <c r="C916" s="104"/>
      <c r="M916" s="146"/>
      <c r="N916" s="146"/>
      <c r="O916" s="146"/>
      <c r="P916" s="146"/>
      <c r="Q916" s="146"/>
      <c r="R916" s="146"/>
      <c r="S916" s="146"/>
      <c r="T916" s="146"/>
      <c r="U916" s="146"/>
      <c r="V916" s="146"/>
    </row>
    <row r="917" spans="2:22">
      <c r="B917" s="99"/>
      <c r="C917" s="104"/>
      <c r="M917" s="146"/>
      <c r="N917" s="146"/>
      <c r="O917" s="146"/>
      <c r="P917" s="146"/>
      <c r="Q917" s="146"/>
      <c r="R917" s="146"/>
      <c r="S917" s="146"/>
      <c r="T917" s="146"/>
      <c r="U917" s="146"/>
      <c r="V917" s="146"/>
    </row>
    <row r="918" spans="2:22">
      <c r="B918" s="99"/>
      <c r="C918" s="104"/>
      <c r="M918" s="146"/>
      <c r="N918" s="146"/>
      <c r="O918" s="146"/>
      <c r="P918" s="146"/>
      <c r="Q918" s="146"/>
      <c r="R918" s="146"/>
      <c r="S918" s="146"/>
      <c r="T918" s="146"/>
      <c r="U918" s="146"/>
      <c r="V918" s="146"/>
    </row>
    <row r="919" spans="2:22">
      <c r="B919" s="99"/>
      <c r="C919" s="104"/>
      <c r="M919" s="146"/>
      <c r="N919" s="146"/>
      <c r="O919" s="146"/>
      <c r="P919" s="146"/>
      <c r="Q919" s="146"/>
      <c r="R919" s="146"/>
      <c r="S919" s="146"/>
      <c r="T919" s="146"/>
      <c r="U919" s="146"/>
      <c r="V919" s="146"/>
    </row>
    <row r="920" spans="2:22">
      <c r="B920" s="99"/>
      <c r="C920" s="104"/>
      <c r="M920" s="146"/>
      <c r="N920" s="146"/>
      <c r="O920" s="146"/>
      <c r="P920" s="146"/>
      <c r="Q920" s="146"/>
      <c r="R920" s="146"/>
      <c r="S920" s="146"/>
      <c r="T920" s="146"/>
      <c r="U920" s="146"/>
      <c r="V920" s="146"/>
    </row>
    <row r="921" spans="2:22">
      <c r="B921" s="99"/>
      <c r="C921" s="104"/>
      <c r="M921" s="146"/>
      <c r="N921" s="146"/>
      <c r="O921" s="146"/>
      <c r="P921" s="146"/>
      <c r="Q921" s="146"/>
      <c r="R921" s="146"/>
      <c r="S921" s="146"/>
      <c r="T921" s="146"/>
      <c r="U921" s="146"/>
      <c r="V921" s="146"/>
    </row>
    <row r="922" spans="2:22">
      <c r="B922" s="99"/>
      <c r="C922" s="104"/>
      <c r="M922" s="146"/>
      <c r="N922" s="146"/>
      <c r="O922" s="146"/>
      <c r="P922" s="146"/>
      <c r="Q922" s="146"/>
      <c r="R922" s="146"/>
      <c r="S922" s="146"/>
      <c r="T922" s="146"/>
      <c r="U922" s="146"/>
      <c r="V922" s="146"/>
    </row>
    <row r="923" spans="2:22">
      <c r="B923" s="99"/>
      <c r="C923" s="104"/>
      <c r="M923" s="146"/>
      <c r="N923" s="146"/>
      <c r="O923" s="146"/>
      <c r="P923" s="146"/>
      <c r="Q923" s="146"/>
      <c r="R923" s="146"/>
      <c r="S923" s="146"/>
      <c r="T923" s="146"/>
      <c r="U923" s="146"/>
      <c r="V923" s="146"/>
    </row>
    <row r="924" spans="2:22">
      <c r="B924" s="99"/>
      <c r="C924" s="104"/>
      <c r="M924" s="146"/>
      <c r="N924" s="146"/>
      <c r="O924" s="146"/>
      <c r="P924" s="146"/>
      <c r="Q924" s="146"/>
      <c r="R924" s="146"/>
      <c r="S924" s="146"/>
      <c r="T924" s="146"/>
      <c r="U924" s="146"/>
      <c r="V924" s="146"/>
    </row>
    <row r="925" spans="2:22">
      <c r="B925" s="99"/>
      <c r="C925" s="104"/>
      <c r="M925" s="146"/>
      <c r="N925" s="146"/>
      <c r="O925" s="146"/>
      <c r="P925" s="146"/>
      <c r="Q925" s="146"/>
      <c r="R925" s="146"/>
      <c r="S925" s="146"/>
      <c r="T925" s="146"/>
      <c r="U925" s="146"/>
      <c r="V925" s="146"/>
    </row>
    <row r="926" spans="2:22">
      <c r="B926" s="99"/>
      <c r="C926" s="104"/>
      <c r="M926" s="146"/>
      <c r="N926" s="146"/>
      <c r="O926" s="146"/>
      <c r="P926" s="146"/>
      <c r="Q926" s="146"/>
      <c r="R926" s="146"/>
      <c r="S926" s="146"/>
      <c r="T926" s="146"/>
      <c r="U926" s="146"/>
      <c r="V926" s="146"/>
    </row>
    <row r="927" spans="2:22">
      <c r="B927" s="99"/>
      <c r="C927" s="104"/>
      <c r="M927" s="146"/>
      <c r="N927" s="146"/>
      <c r="O927" s="146"/>
      <c r="P927" s="146"/>
      <c r="Q927" s="146"/>
      <c r="R927" s="146"/>
      <c r="S927" s="146"/>
      <c r="T927" s="146"/>
      <c r="U927" s="146"/>
      <c r="V927" s="146"/>
    </row>
    <row r="928" spans="2:22">
      <c r="B928" s="99"/>
      <c r="C928" s="104"/>
      <c r="M928" s="146"/>
      <c r="N928" s="146"/>
      <c r="O928" s="146"/>
      <c r="P928" s="146"/>
      <c r="Q928" s="146"/>
      <c r="R928" s="146"/>
      <c r="S928" s="146"/>
      <c r="T928" s="146"/>
      <c r="U928" s="146"/>
      <c r="V928" s="146"/>
    </row>
    <row r="929" spans="2:22">
      <c r="B929" s="99"/>
      <c r="C929" s="104"/>
      <c r="M929" s="146"/>
      <c r="N929" s="146"/>
      <c r="O929" s="146"/>
      <c r="P929" s="146"/>
      <c r="Q929" s="146"/>
      <c r="R929" s="146"/>
      <c r="S929" s="146"/>
      <c r="T929" s="146"/>
      <c r="U929" s="146"/>
      <c r="V929" s="146"/>
    </row>
    <row r="930" spans="2:22">
      <c r="B930" s="99"/>
      <c r="C930" s="104"/>
      <c r="M930" s="146"/>
      <c r="N930" s="146"/>
      <c r="O930" s="146"/>
      <c r="P930" s="146"/>
      <c r="Q930" s="146"/>
      <c r="R930" s="146"/>
      <c r="S930" s="146"/>
      <c r="T930" s="146"/>
      <c r="U930" s="146"/>
      <c r="V930" s="146"/>
    </row>
    <row r="931" spans="2:22">
      <c r="B931" s="99"/>
      <c r="C931" s="104"/>
      <c r="M931" s="146"/>
      <c r="N931" s="146"/>
      <c r="O931" s="146"/>
      <c r="P931" s="146"/>
      <c r="Q931" s="146"/>
      <c r="R931" s="146"/>
      <c r="S931" s="146"/>
      <c r="T931" s="146"/>
      <c r="U931" s="146"/>
      <c r="V931" s="146"/>
    </row>
    <row r="932" spans="2:22">
      <c r="B932" s="99"/>
      <c r="C932" s="104"/>
      <c r="M932" s="146"/>
      <c r="N932" s="146"/>
      <c r="O932" s="146"/>
      <c r="P932" s="146"/>
      <c r="Q932" s="146"/>
      <c r="R932" s="146"/>
      <c r="S932" s="146"/>
      <c r="T932" s="146"/>
      <c r="U932" s="146"/>
      <c r="V932" s="146"/>
    </row>
    <row r="933" spans="2:22">
      <c r="B933" s="99"/>
      <c r="C933" s="104"/>
      <c r="M933" s="146"/>
      <c r="N933" s="146"/>
      <c r="O933" s="146"/>
      <c r="P933" s="146"/>
      <c r="Q933" s="146"/>
      <c r="R933" s="146"/>
      <c r="S933" s="146"/>
      <c r="T933" s="146"/>
      <c r="U933" s="146"/>
      <c r="V933" s="146"/>
    </row>
    <row r="934" spans="2:22">
      <c r="B934" s="99"/>
      <c r="C934" s="104"/>
      <c r="M934" s="146"/>
      <c r="N934" s="146"/>
      <c r="O934" s="146"/>
      <c r="P934" s="146"/>
      <c r="Q934" s="146"/>
      <c r="R934" s="146"/>
      <c r="S934" s="146"/>
      <c r="T934" s="146"/>
      <c r="U934" s="146"/>
      <c r="V934" s="146"/>
    </row>
    <row r="935" spans="2:22">
      <c r="B935" s="99"/>
      <c r="C935" s="104"/>
      <c r="M935" s="146"/>
      <c r="N935" s="146"/>
      <c r="O935" s="146"/>
      <c r="P935" s="146"/>
      <c r="Q935" s="146"/>
      <c r="R935" s="146"/>
      <c r="S935" s="146"/>
      <c r="T935" s="146"/>
      <c r="U935" s="146"/>
      <c r="V935" s="146"/>
    </row>
    <row r="936" spans="2:22">
      <c r="B936" s="99"/>
      <c r="C936" s="104"/>
      <c r="M936" s="146"/>
      <c r="N936" s="146"/>
      <c r="O936" s="146"/>
      <c r="P936" s="146"/>
      <c r="Q936" s="146"/>
      <c r="R936" s="146"/>
      <c r="S936" s="146"/>
      <c r="T936" s="146"/>
      <c r="U936" s="146"/>
      <c r="V936" s="146"/>
    </row>
    <row r="937" spans="2:22">
      <c r="B937" s="99"/>
      <c r="C937" s="104"/>
      <c r="M937" s="146"/>
      <c r="N937" s="146"/>
      <c r="O937" s="146"/>
      <c r="P937" s="146"/>
      <c r="Q937" s="146"/>
      <c r="R937" s="146"/>
      <c r="S937" s="146"/>
      <c r="T937" s="146"/>
      <c r="U937" s="146"/>
      <c r="V937" s="146"/>
    </row>
    <row r="938" spans="2:22">
      <c r="B938" s="99"/>
      <c r="C938" s="104"/>
      <c r="M938" s="146"/>
      <c r="N938" s="146"/>
      <c r="O938" s="146"/>
      <c r="P938" s="146"/>
      <c r="Q938" s="146"/>
      <c r="R938" s="146"/>
      <c r="S938" s="146"/>
      <c r="T938" s="146"/>
      <c r="U938" s="146"/>
      <c r="V938" s="146"/>
    </row>
    <row r="939" spans="2:22">
      <c r="B939" s="99"/>
      <c r="C939" s="104"/>
      <c r="M939" s="146"/>
      <c r="N939" s="146"/>
      <c r="O939" s="146"/>
      <c r="P939" s="146"/>
      <c r="Q939" s="146"/>
      <c r="R939" s="146"/>
      <c r="S939" s="146"/>
      <c r="T939" s="146"/>
      <c r="U939" s="146"/>
      <c r="V939" s="146"/>
    </row>
    <row r="940" spans="2:22">
      <c r="B940" s="99"/>
      <c r="C940" s="104"/>
      <c r="M940" s="146"/>
      <c r="N940" s="146"/>
      <c r="O940" s="146"/>
      <c r="P940" s="146"/>
      <c r="Q940" s="146"/>
      <c r="R940" s="146"/>
      <c r="S940" s="146"/>
      <c r="T940" s="146"/>
      <c r="U940" s="146"/>
      <c r="V940" s="146"/>
    </row>
    <row r="941" spans="2:22">
      <c r="B941" s="99"/>
      <c r="C941" s="104"/>
      <c r="M941" s="146"/>
      <c r="N941" s="146"/>
      <c r="O941" s="146"/>
      <c r="P941" s="146"/>
      <c r="Q941" s="146"/>
      <c r="R941" s="146"/>
      <c r="S941" s="146"/>
      <c r="T941" s="146"/>
      <c r="U941" s="146"/>
      <c r="V941" s="146"/>
    </row>
    <row r="942" spans="2:22">
      <c r="B942" s="99"/>
      <c r="C942" s="104"/>
      <c r="M942" s="146"/>
      <c r="N942" s="146"/>
      <c r="O942" s="146"/>
      <c r="P942" s="146"/>
      <c r="Q942" s="146"/>
      <c r="R942" s="146"/>
      <c r="S942" s="146"/>
      <c r="T942" s="146"/>
      <c r="U942" s="146"/>
      <c r="V942" s="146"/>
    </row>
    <row r="943" spans="2:22">
      <c r="B943" s="99"/>
      <c r="C943" s="104"/>
      <c r="M943" s="146"/>
      <c r="N943" s="146"/>
      <c r="O943" s="146"/>
      <c r="P943" s="146"/>
      <c r="Q943" s="146"/>
      <c r="R943" s="146"/>
      <c r="S943" s="146"/>
      <c r="T943" s="146"/>
      <c r="U943" s="146"/>
      <c r="V943" s="146"/>
    </row>
    <row r="944" spans="2:22">
      <c r="B944" s="99"/>
      <c r="C944" s="104"/>
      <c r="M944" s="146"/>
      <c r="N944" s="146"/>
      <c r="O944" s="146"/>
      <c r="P944" s="146"/>
      <c r="Q944" s="146"/>
      <c r="R944" s="146"/>
      <c r="S944" s="146"/>
      <c r="T944" s="146"/>
      <c r="U944" s="146"/>
      <c r="V944" s="146"/>
    </row>
    <row r="945" spans="2:22">
      <c r="B945" s="99"/>
      <c r="C945" s="104"/>
      <c r="M945" s="146"/>
      <c r="N945" s="146"/>
      <c r="O945" s="146"/>
      <c r="P945" s="146"/>
      <c r="Q945" s="146"/>
      <c r="R945" s="146"/>
      <c r="S945" s="146"/>
      <c r="T945" s="146"/>
      <c r="U945" s="146"/>
      <c r="V945" s="146"/>
    </row>
    <row r="946" spans="2:22">
      <c r="B946" s="99"/>
      <c r="C946" s="104"/>
      <c r="M946" s="146"/>
      <c r="N946" s="146"/>
      <c r="O946" s="146"/>
      <c r="P946" s="146"/>
      <c r="Q946" s="146"/>
      <c r="R946" s="146"/>
      <c r="S946" s="146"/>
      <c r="T946" s="146"/>
      <c r="U946" s="146"/>
      <c r="V946" s="146"/>
    </row>
    <row r="947" spans="2:22">
      <c r="B947" s="99"/>
      <c r="C947" s="104"/>
      <c r="M947" s="146"/>
      <c r="N947" s="146"/>
      <c r="O947" s="146"/>
      <c r="P947" s="146"/>
      <c r="Q947" s="146"/>
      <c r="R947" s="146"/>
      <c r="S947" s="146"/>
      <c r="T947" s="146"/>
      <c r="U947" s="146"/>
      <c r="V947" s="146"/>
    </row>
    <row r="948" spans="2:22">
      <c r="B948" s="99"/>
      <c r="C948" s="104"/>
      <c r="M948" s="146"/>
      <c r="N948" s="146"/>
      <c r="O948" s="146"/>
      <c r="P948" s="146"/>
      <c r="Q948" s="146"/>
      <c r="R948" s="146"/>
      <c r="S948" s="146"/>
      <c r="T948" s="146"/>
      <c r="U948" s="146"/>
      <c r="V948" s="146"/>
    </row>
    <row r="949" spans="2:22">
      <c r="B949" s="99"/>
      <c r="C949" s="104"/>
      <c r="M949" s="146"/>
      <c r="N949" s="146"/>
      <c r="O949" s="146"/>
      <c r="P949" s="146"/>
      <c r="Q949" s="146"/>
      <c r="R949" s="146"/>
      <c r="S949" s="146"/>
      <c r="T949" s="146"/>
      <c r="U949" s="146"/>
      <c r="V949" s="146"/>
    </row>
    <row r="950" spans="2:22">
      <c r="B950" s="99"/>
      <c r="C950" s="104"/>
      <c r="M950" s="146"/>
      <c r="N950" s="146"/>
      <c r="O950" s="146"/>
      <c r="P950" s="146"/>
      <c r="Q950" s="146"/>
      <c r="R950" s="146"/>
      <c r="S950" s="146"/>
      <c r="T950" s="146"/>
      <c r="U950" s="146"/>
      <c r="V950" s="146"/>
    </row>
    <row r="951" spans="2:22">
      <c r="B951" s="99"/>
      <c r="C951" s="104"/>
      <c r="M951" s="146"/>
      <c r="N951" s="146"/>
      <c r="O951" s="146"/>
      <c r="P951" s="146"/>
      <c r="Q951" s="146"/>
      <c r="R951" s="146"/>
      <c r="S951" s="146"/>
      <c r="T951" s="146"/>
      <c r="U951" s="146"/>
      <c r="V951" s="146"/>
    </row>
    <row r="952" spans="2:22">
      <c r="B952" s="99"/>
      <c r="C952" s="104"/>
      <c r="M952" s="146"/>
      <c r="N952" s="146"/>
      <c r="O952" s="146"/>
      <c r="P952" s="146"/>
      <c r="Q952" s="146"/>
      <c r="R952" s="146"/>
      <c r="S952" s="146"/>
      <c r="T952" s="146"/>
      <c r="U952" s="146"/>
      <c r="V952" s="146"/>
    </row>
    <row r="953" spans="2:22">
      <c r="B953" s="99"/>
      <c r="C953" s="104"/>
      <c r="M953" s="146"/>
      <c r="N953" s="146"/>
      <c r="O953" s="146"/>
      <c r="P953" s="146"/>
      <c r="Q953" s="146"/>
      <c r="R953" s="146"/>
      <c r="S953" s="146"/>
      <c r="T953" s="146"/>
      <c r="U953" s="146"/>
      <c r="V953" s="146"/>
    </row>
    <row r="954" spans="2:22">
      <c r="B954" s="99"/>
      <c r="C954" s="104"/>
      <c r="M954" s="146"/>
      <c r="N954" s="146"/>
      <c r="O954" s="146"/>
      <c r="P954" s="146"/>
      <c r="Q954" s="146"/>
      <c r="R954" s="146"/>
      <c r="S954" s="146"/>
      <c r="T954" s="146"/>
      <c r="U954" s="146"/>
      <c r="V954" s="146"/>
    </row>
    <row r="955" spans="2:22">
      <c r="B955" s="99"/>
      <c r="C955" s="104"/>
      <c r="M955" s="146"/>
      <c r="N955" s="146"/>
      <c r="O955" s="146"/>
      <c r="P955" s="146"/>
      <c r="Q955" s="146"/>
      <c r="R955" s="146"/>
      <c r="S955" s="146"/>
      <c r="T955" s="146"/>
      <c r="U955" s="146"/>
      <c r="V955" s="146"/>
    </row>
    <row r="956" spans="2:22">
      <c r="B956" s="99"/>
      <c r="C956" s="104"/>
      <c r="M956" s="146"/>
      <c r="N956" s="146"/>
      <c r="O956" s="146"/>
      <c r="P956" s="146"/>
      <c r="Q956" s="146"/>
      <c r="R956" s="146"/>
      <c r="S956" s="146"/>
      <c r="T956" s="146"/>
      <c r="U956" s="146"/>
      <c r="V956" s="146"/>
    </row>
    <row r="957" spans="2:22">
      <c r="B957" s="99"/>
      <c r="C957" s="104"/>
      <c r="M957" s="146"/>
      <c r="N957" s="146"/>
      <c r="O957" s="146"/>
      <c r="P957" s="146"/>
      <c r="Q957" s="146"/>
      <c r="R957" s="146"/>
      <c r="S957" s="146"/>
      <c r="T957" s="146"/>
      <c r="U957" s="146"/>
      <c r="V957" s="146"/>
    </row>
    <row r="958" spans="2:22">
      <c r="B958" s="99"/>
      <c r="C958" s="104"/>
      <c r="M958" s="146"/>
      <c r="N958" s="146"/>
      <c r="O958" s="146"/>
      <c r="P958" s="146"/>
      <c r="Q958" s="146"/>
      <c r="R958" s="146"/>
      <c r="S958" s="146"/>
      <c r="T958" s="146"/>
      <c r="U958" s="146"/>
      <c r="V958" s="146"/>
    </row>
    <row r="959" spans="2:22">
      <c r="B959" s="99"/>
      <c r="C959" s="104"/>
      <c r="M959" s="146"/>
      <c r="N959" s="146"/>
      <c r="O959" s="146"/>
      <c r="P959" s="146"/>
      <c r="Q959" s="146"/>
      <c r="R959" s="146"/>
      <c r="S959" s="146"/>
      <c r="T959" s="146"/>
      <c r="U959" s="146"/>
      <c r="V959" s="146"/>
    </row>
    <row r="960" spans="2:22">
      <c r="B960" s="99"/>
      <c r="C960" s="104"/>
      <c r="M960" s="146"/>
      <c r="N960" s="146"/>
      <c r="O960" s="146"/>
      <c r="P960" s="146"/>
      <c r="Q960" s="146"/>
      <c r="R960" s="146"/>
      <c r="S960" s="146"/>
      <c r="T960" s="146"/>
      <c r="U960" s="146"/>
      <c r="V960" s="146"/>
    </row>
    <row r="961" spans="2:22">
      <c r="B961" s="99"/>
      <c r="C961" s="104"/>
      <c r="M961" s="146"/>
      <c r="N961" s="146"/>
      <c r="O961" s="146"/>
      <c r="P961" s="146"/>
      <c r="Q961" s="146"/>
      <c r="R961" s="146"/>
      <c r="S961" s="146"/>
      <c r="T961" s="146"/>
      <c r="U961" s="146"/>
      <c r="V961" s="146"/>
    </row>
    <row r="962" spans="2:22">
      <c r="B962" s="99"/>
      <c r="C962" s="104"/>
      <c r="M962" s="146"/>
      <c r="N962" s="146"/>
      <c r="O962" s="146"/>
      <c r="P962" s="146"/>
      <c r="Q962" s="146"/>
      <c r="R962" s="146"/>
      <c r="S962" s="146"/>
      <c r="T962" s="146"/>
      <c r="U962" s="146"/>
      <c r="V962" s="146"/>
    </row>
    <row r="963" spans="2:22">
      <c r="B963" s="99"/>
      <c r="C963" s="104"/>
      <c r="M963" s="146"/>
      <c r="N963" s="146"/>
      <c r="O963" s="146"/>
      <c r="P963" s="146"/>
      <c r="Q963" s="146"/>
      <c r="R963" s="146"/>
      <c r="S963" s="146"/>
      <c r="T963" s="146"/>
      <c r="U963" s="146"/>
      <c r="V963" s="146"/>
    </row>
    <row r="964" spans="2:22">
      <c r="B964" s="99"/>
      <c r="C964" s="104"/>
      <c r="M964" s="146"/>
      <c r="N964" s="146"/>
      <c r="O964" s="146"/>
      <c r="P964" s="146"/>
      <c r="Q964" s="146"/>
      <c r="R964" s="146"/>
      <c r="S964" s="146"/>
      <c r="T964" s="146"/>
      <c r="U964" s="146"/>
      <c r="V964" s="146"/>
    </row>
    <row r="965" spans="2:22">
      <c r="B965" s="99"/>
      <c r="C965" s="104"/>
      <c r="M965" s="146"/>
      <c r="N965" s="146"/>
      <c r="O965" s="146"/>
      <c r="P965" s="146"/>
      <c r="Q965" s="146"/>
      <c r="R965" s="146"/>
      <c r="S965" s="146"/>
      <c r="T965" s="146"/>
      <c r="U965" s="146"/>
      <c r="V965" s="146"/>
    </row>
    <row r="966" spans="2:22">
      <c r="B966" s="99"/>
      <c r="C966" s="104"/>
      <c r="M966" s="146"/>
      <c r="N966" s="146"/>
      <c r="O966" s="146"/>
      <c r="P966" s="146"/>
      <c r="Q966" s="146"/>
      <c r="R966" s="146"/>
      <c r="S966" s="146"/>
      <c r="T966" s="146"/>
      <c r="U966" s="146"/>
      <c r="V966" s="146"/>
    </row>
    <row r="967" spans="2:22">
      <c r="B967" s="99"/>
      <c r="C967" s="104"/>
      <c r="M967" s="146"/>
      <c r="N967" s="146"/>
      <c r="O967" s="146"/>
      <c r="P967" s="146"/>
      <c r="Q967" s="146"/>
      <c r="R967" s="146"/>
      <c r="S967" s="146"/>
      <c r="T967" s="146"/>
      <c r="U967" s="146"/>
      <c r="V967" s="146"/>
    </row>
    <row r="968" spans="2:22">
      <c r="B968" s="99"/>
      <c r="C968" s="104"/>
      <c r="M968" s="146"/>
      <c r="N968" s="146"/>
      <c r="O968" s="146"/>
      <c r="P968" s="146"/>
      <c r="Q968" s="146"/>
      <c r="R968" s="146"/>
      <c r="S968" s="146"/>
      <c r="T968" s="146"/>
      <c r="U968" s="146"/>
      <c r="V968" s="146"/>
    </row>
    <row r="969" spans="2:22">
      <c r="B969" s="99"/>
      <c r="C969" s="104"/>
      <c r="M969" s="146"/>
      <c r="N969" s="146"/>
      <c r="O969" s="146"/>
      <c r="P969" s="146"/>
      <c r="Q969" s="146"/>
      <c r="R969" s="146"/>
      <c r="S969" s="146"/>
      <c r="T969" s="146"/>
      <c r="U969" s="146"/>
      <c r="V969" s="146"/>
    </row>
    <row r="970" spans="2:22">
      <c r="B970" s="99"/>
      <c r="C970" s="104"/>
      <c r="M970" s="146"/>
      <c r="N970" s="146"/>
      <c r="O970" s="146"/>
      <c r="P970" s="146"/>
      <c r="Q970" s="146"/>
      <c r="R970" s="146"/>
      <c r="S970" s="146"/>
      <c r="T970" s="146"/>
      <c r="U970" s="146"/>
      <c r="V970" s="146"/>
    </row>
    <row r="971" spans="2:22">
      <c r="B971" s="99"/>
      <c r="C971" s="104"/>
      <c r="M971" s="146"/>
      <c r="N971" s="146"/>
      <c r="O971" s="146"/>
      <c r="P971" s="146"/>
      <c r="Q971" s="146"/>
      <c r="R971" s="146"/>
      <c r="S971" s="146"/>
      <c r="T971" s="146"/>
      <c r="U971" s="146"/>
      <c r="V971" s="146"/>
    </row>
    <row r="972" spans="2:22">
      <c r="B972" s="99"/>
      <c r="C972" s="104"/>
      <c r="M972" s="146"/>
      <c r="N972" s="146"/>
      <c r="O972" s="146"/>
      <c r="P972" s="146"/>
      <c r="Q972" s="146"/>
      <c r="R972" s="146"/>
      <c r="S972" s="146"/>
      <c r="T972" s="146"/>
      <c r="U972" s="146"/>
      <c r="V972" s="146"/>
    </row>
    <row r="973" spans="2:22">
      <c r="B973" s="99"/>
      <c r="C973" s="104"/>
      <c r="M973" s="146"/>
      <c r="N973" s="146"/>
      <c r="O973" s="146"/>
      <c r="P973" s="146"/>
      <c r="Q973" s="146"/>
      <c r="R973" s="146"/>
      <c r="S973" s="146"/>
      <c r="T973" s="146"/>
      <c r="U973" s="146"/>
      <c r="V973" s="146"/>
    </row>
    <row r="974" spans="2:22">
      <c r="B974" s="99"/>
      <c r="C974" s="104"/>
      <c r="M974" s="146"/>
      <c r="N974" s="146"/>
      <c r="O974" s="146"/>
      <c r="P974" s="146"/>
      <c r="Q974" s="146"/>
      <c r="R974" s="146"/>
      <c r="S974" s="146"/>
      <c r="T974" s="146"/>
      <c r="U974" s="146"/>
      <c r="V974" s="146"/>
    </row>
    <row r="975" spans="2:22">
      <c r="B975" s="99"/>
      <c r="C975" s="104"/>
      <c r="M975" s="146"/>
      <c r="N975" s="146"/>
      <c r="O975" s="146"/>
      <c r="P975" s="146"/>
      <c r="Q975" s="146"/>
      <c r="R975" s="146"/>
      <c r="S975" s="146"/>
      <c r="T975" s="146"/>
      <c r="U975" s="146"/>
      <c r="V975" s="146"/>
    </row>
    <row r="976" spans="2:22">
      <c r="B976" s="99"/>
      <c r="C976" s="104"/>
      <c r="M976" s="146"/>
      <c r="N976" s="146"/>
      <c r="O976" s="146"/>
      <c r="P976" s="146"/>
      <c r="Q976" s="146"/>
      <c r="R976" s="146"/>
      <c r="S976" s="146"/>
      <c r="T976" s="146"/>
      <c r="U976" s="146"/>
      <c r="V976" s="146"/>
    </row>
    <row r="977" spans="2:22">
      <c r="B977" s="99"/>
      <c r="C977" s="104"/>
      <c r="M977" s="146"/>
      <c r="N977" s="146"/>
      <c r="O977" s="146"/>
      <c r="P977" s="146"/>
      <c r="Q977" s="146"/>
      <c r="R977" s="146"/>
      <c r="S977" s="146"/>
      <c r="T977" s="146"/>
      <c r="U977" s="146"/>
      <c r="V977" s="146"/>
    </row>
    <row r="978" spans="2:22">
      <c r="M978" s="146"/>
      <c r="N978" s="146"/>
      <c r="O978" s="146"/>
      <c r="P978" s="146"/>
      <c r="Q978" s="146"/>
      <c r="R978" s="146"/>
      <c r="S978" s="146"/>
      <c r="T978" s="146"/>
      <c r="U978" s="146"/>
      <c r="V978" s="146"/>
    </row>
    <row r="979" spans="2:22">
      <c r="M979" s="146"/>
      <c r="N979" s="146"/>
      <c r="O979" s="146"/>
      <c r="P979" s="146"/>
      <c r="Q979" s="146"/>
      <c r="R979" s="146"/>
      <c r="S979" s="146"/>
      <c r="T979" s="146"/>
      <c r="U979" s="146"/>
      <c r="V979" s="146"/>
    </row>
    <row r="980" spans="2:22">
      <c r="M980" s="146"/>
      <c r="N980" s="146"/>
      <c r="O980" s="146"/>
      <c r="P980" s="146"/>
      <c r="Q980" s="146"/>
      <c r="R980" s="146"/>
      <c r="S980" s="146"/>
      <c r="T980" s="146"/>
      <c r="U980" s="146"/>
      <c r="V980" s="146"/>
    </row>
    <row r="981" spans="2:22">
      <c r="M981" s="146"/>
      <c r="N981" s="146"/>
      <c r="O981" s="146"/>
      <c r="P981" s="146"/>
      <c r="Q981" s="146"/>
      <c r="R981" s="146"/>
      <c r="S981" s="146"/>
      <c r="T981" s="146"/>
      <c r="U981" s="146"/>
      <c r="V981" s="146"/>
    </row>
    <row r="982" spans="2:22">
      <c r="M982" s="146"/>
      <c r="N982" s="146"/>
      <c r="O982" s="146"/>
      <c r="P982" s="146"/>
      <c r="Q982" s="146"/>
      <c r="R982" s="146"/>
      <c r="S982" s="146"/>
      <c r="T982" s="146"/>
      <c r="U982" s="146"/>
      <c r="V982" s="146"/>
    </row>
    <row r="983" spans="2:22">
      <c r="M983" s="146"/>
      <c r="N983" s="146"/>
      <c r="O983" s="146"/>
      <c r="P983" s="146"/>
      <c r="Q983" s="146"/>
      <c r="R983" s="146"/>
      <c r="S983" s="146"/>
      <c r="T983" s="146"/>
      <c r="U983" s="146"/>
      <c r="V983" s="146"/>
    </row>
    <row r="984" spans="2:22">
      <c r="M984" s="146"/>
      <c r="N984" s="146"/>
      <c r="O984" s="146"/>
      <c r="P984" s="146"/>
      <c r="Q984" s="146"/>
      <c r="R984" s="146"/>
      <c r="S984" s="146"/>
      <c r="T984" s="146"/>
      <c r="U984" s="146"/>
      <c r="V984" s="146"/>
    </row>
    <row r="985" spans="2:22">
      <c r="M985" s="146"/>
      <c r="N985" s="146"/>
      <c r="O985" s="146"/>
      <c r="P985" s="146"/>
      <c r="Q985" s="146"/>
      <c r="R985" s="146"/>
      <c r="S985" s="146"/>
      <c r="T985" s="146"/>
      <c r="U985" s="146"/>
      <c r="V985" s="146"/>
    </row>
    <row r="986" spans="2:22">
      <c r="M986" s="146"/>
      <c r="N986" s="146"/>
      <c r="O986" s="146"/>
      <c r="P986" s="146"/>
      <c r="Q986" s="146"/>
      <c r="R986" s="146"/>
      <c r="S986" s="146"/>
      <c r="T986" s="146"/>
      <c r="U986" s="146"/>
      <c r="V986" s="146"/>
    </row>
    <row r="987" spans="2:22">
      <c r="M987" s="146"/>
      <c r="N987" s="146"/>
      <c r="O987" s="146"/>
      <c r="P987" s="146"/>
      <c r="Q987" s="146"/>
      <c r="R987" s="146"/>
      <c r="S987" s="146"/>
      <c r="T987" s="146"/>
      <c r="U987" s="146"/>
      <c r="V987" s="146"/>
    </row>
    <row r="988" spans="2:22">
      <c r="M988" s="146"/>
      <c r="N988" s="146"/>
      <c r="O988" s="146"/>
      <c r="P988" s="146"/>
      <c r="Q988" s="146"/>
      <c r="R988" s="146"/>
      <c r="S988" s="146"/>
      <c r="T988" s="146"/>
      <c r="U988" s="146"/>
      <c r="V988" s="146"/>
    </row>
    <row r="989" spans="2:22">
      <c r="M989" s="146"/>
      <c r="N989" s="146"/>
      <c r="O989" s="146"/>
      <c r="P989" s="146"/>
      <c r="Q989" s="146"/>
      <c r="R989" s="146"/>
      <c r="S989" s="146"/>
      <c r="T989" s="146"/>
      <c r="U989" s="146"/>
      <c r="V989" s="146"/>
    </row>
    <row r="990" spans="2:22">
      <c r="M990" s="146"/>
      <c r="N990" s="146"/>
      <c r="O990" s="146"/>
      <c r="P990" s="146"/>
      <c r="Q990" s="146"/>
      <c r="R990" s="146"/>
      <c r="S990" s="146"/>
      <c r="T990" s="146"/>
      <c r="U990" s="146"/>
      <c r="V990" s="146"/>
    </row>
    <row r="991" spans="2:22">
      <c r="M991" s="146"/>
      <c r="N991" s="146"/>
      <c r="O991" s="146"/>
      <c r="P991" s="146"/>
      <c r="Q991" s="146"/>
      <c r="R991" s="146"/>
      <c r="S991" s="146"/>
      <c r="T991" s="146"/>
      <c r="U991" s="146"/>
      <c r="V991" s="146"/>
    </row>
    <row r="992" spans="2:22">
      <c r="M992" s="146"/>
      <c r="N992" s="146"/>
      <c r="O992" s="146"/>
      <c r="P992" s="146"/>
      <c r="Q992" s="146"/>
      <c r="R992" s="146"/>
      <c r="S992" s="146"/>
      <c r="T992" s="146"/>
      <c r="U992" s="146"/>
      <c r="V992" s="146"/>
    </row>
    <row r="993" spans="13:22">
      <c r="M993" s="146"/>
      <c r="N993" s="146"/>
      <c r="O993" s="146"/>
      <c r="P993" s="146"/>
      <c r="Q993" s="146"/>
      <c r="R993" s="146"/>
      <c r="S993" s="146"/>
      <c r="T993" s="146"/>
      <c r="U993" s="146"/>
      <c r="V993" s="146"/>
    </row>
    <row r="994" spans="13:22">
      <c r="M994" s="146"/>
      <c r="N994" s="146"/>
      <c r="O994" s="146"/>
      <c r="P994" s="146"/>
      <c r="Q994" s="146"/>
      <c r="R994" s="146"/>
      <c r="S994" s="146"/>
      <c r="T994" s="146"/>
      <c r="U994" s="146"/>
      <c r="V994" s="146"/>
    </row>
    <row r="995" spans="13:22">
      <c r="M995" s="146"/>
      <c r="N995" s="146"/>
      <c r="O995" s="146"/>
      <c r="P995" s="146"/>
      <c r="Q995" s="146"/>
      <c r="R995" s="146"/>
      <c r="S995" s="146"/>
      <c r="T995" s="146"/>
      <c r="U995" s="146"/>
      <c r="V995" s="146"/>
    </row>
    <row r="996" spans="13:22">
      <c r="M996" s="146"/>
      <c r="N996" s="146"/>
      <c r="O996" s="146"/>
      <c r="P996" s="146"/>
      <c r="Q996" s="146"/>
      <c r="R996" s="146"/>
      <c r="S996" s="146"/>
      <c r="T996" s="146"/>
      <c r="U996" s="146"/>
      <c r="V996" s="146"/>
    </row>
    <row r="997" spans="13:22">
      <c r="M997" s="146"/>
      <c r="N997" s="146"/>
      <c r="O997" s="146"/>
      <c r="P997" s="146"/>
      <c r="Q997" s="146"/>
      <c r="R997" s="146"/>
      <c r="S997" s="146"/>
      <c r="T997" s="146"/>
      <c r="U997" s="146"/>
      <c r="V997" s="146"/>
    </row>
    <row r="998" spans="13:22">
      <c r="M998" s="146"/>
      <c r="N998" s="146"/>
      <c r="O998" s="146"/>
      <c r="P998" s="146"/>
      <c r="Q998" s="146"/>
      <c r="R998" s="146"/>
      <c r="S998" s="146"/>
      <c r="T998" s="146"/>
      <c r="U998" s="146"/>
      <c r="V998" s="146"/>
    </row>
    <row r="999" spans="13:22">
      <c r="M999" s="146"/>
      <c r="N999" s="146"/>
      <c r="O999" s="146"/>
      <c r="P999" s="146"/>
      <c r="Q999" s="146"/>
      <c r="R999" s="146"/>
      <c r="S999" s="146"/>
      <c r="T999" s="146"/>
      <c r="U999" s="146"/>
      <c r="V999" s="146"/>
    </row>
    <row r="1000" spans="13:22">
      <c r="M1000" s="146"/>
      <c r="N1000" s="146"/>
      <c r="O1000" s="146"/>
      <c r="P1000" s="146"/>
      <c r="Q1000" s="146"/>
      <c r="R1000" s="146"/>
      <c r="S1000" s="146"/>
      <c r="T1000" s="146"/>
      <c r="U1000" s="146"/>
      <c r="V1000" s="146"/>
    </row>
    <row r="1001" spans="13:22">
      <c r="M1001" s="146"/>
      <c r="N1001" s="146"/>
      <c r="O1001" s="146"/>
      <c r="P1001" s="146"/>
      <c r="Q1001" s="146"/>
      <c r="R1001" s="146"/>
      <c r="S1001" s="146"/>
      <c r="T1001" s="146"/>
      <c r="U1001" s="146"/>
      <c r="V1001" s="146"/>
    </row>
    <row r="1002" spans="13:22">
      <c r="M1002" s="146"/>
      <c r="N1002" s="146"/>
      <c r="O1002" s="146"/>
      <c r="P1002" s="146"/>
      <c r="Q1002" s="146"/>
      <c r="R1002" s="146"/>
      <c r="S1002" s="146"/>
      <c r="T1002" s="146"/>
      <c r="U1002" s="146"/>
      <c r="V1002" s="146"/>
    </row>
    <row r="1003" spans="13:22">
      <c r="M1003" s="146"/>
      <c r="N1003" s="146"/>
      <c r="O1003" s="146"/>
      <c r="P1003" s="146"/>
      <c r="Q1003" s="146"/>
      <c r="R1003" s="146"/>
      <c r="S1003" s="146"/>
      <c r="T1003" s="146"/>
      <c r="U1003" s="146"/>
      <c r="V1003" s="146"/>
    </row>
    <row r="1004" spans="13:22">
      <c r="M1004" s="146"/>
      <c r="N1004" s="146"/>
      <c r="O1004" s="146"/>
      <c r="P1004" s="146"/>
      <c r="Q1004" s="146"/>
      <c r="R1004" s="146"/>
      <c r="S1004" s="146"/>
      <c r="T1004" s="146"/>
      <c r="U1004" s="146"/>
      <c r="V1004" s="146"/>
    </row>
    <row r="1005" spans="13:22">
      <c r="M1005" s="146"/>
      <c r="N1005" s="146"/>
      <c r="O1005" s="146"/>
      <c r="P1005" s="146"/>
      <c r="Q1005" s="146"/>
      <c r="R1005" s="146"/>
      <c r="S1005" s="146"/>
      <c r="T1005" s="146"/>
      <c r="U1005" s="146"/>
      <c r="V1005" s="146"/>
    </row>
    <row r="1006" spans="13:22">
      <c r="M1006" s="146"/>
      <c r="N1006" s="146"/>
      <c r="O1006" s="146"/>
      <c r="P1006" s="146"/>
      <c r="Q1006" s="146"/>
      <c r="R1006" s="146"/>
      <c r="S1006" s="146"/>
      <c r="T1006" s="146"/>
      <c r="U1006" s="146"/>
      <c r="V1006" s="146"/>
    </row>
    <row r="1007" spans="13:22">
      <c r="M1007" s="146"/>
      <c r="N1007" s="146"/>
      <c r="O1007" s="146"/>
      <c r="P1007" s="146"/>
      <c r="Q1007" s="146"/>
      <c r="R1007" s="146"/>
      <c r="S1007" s="146"/>
      <c r="T1007" s="146"/>
      <c r="U1007" s="146"/>
      <c r="V1007" s="146"/>
    </row>
    <row r="1008" spans="13:22">
      <c r="M1008" s="146"/>
      <c r="N1008" s="146"/>
      <c r="O1008" s="146"/>
      <c r="P1008" s="146"/>
      <c r="Q1008" s="146"/>
      <c r="R1008" s="146"/>
      <c r="S1008" s="146"/>
      <c r="T1008" s="146"/>
      <c r="U1008" s="146"/>
      <c r="V1008" s="146"/>
    </row>
    <row r="1009" spans="13:22">
      <c r="M1009" s="146"/>
      <c r="N1009" s="146"/>
      <c r="O1009" s="146"/>
      <c r="P1009" s="146"/>
      <c r="Q1009" s="146"/>
      <c r="R1009" s="146"/>
      <c r="S1009" s="146"/>
      <c r="T1009" s="146"/>
      <c r="U1009" s="146"/>
      <c r="V1009" s="146"/>
    </row>
    <row r="1010" spans="13:22">
      <c r="M1010" s="146"/>
      <c r="N1010" s="146"/>
      <c r="O1010" s="146"/>
      <c r="P1010" s="146"/>
      <c r="Q1010" s="146"/>
      <c r="R1010" s="146"/>
      <c r="S1010" s="146"/>
      <c r="T1010" s="146"/>
      <c r="U1010" s="146"/>
      <c r="V1010" s="146"/>
    </row>
    <row r="1011" spans="13:22">
      <c r="M1011" s="146"/>
      <c r="N1011" s="146"/>
      <c r="O1011" s="146"/>
      <c r="P1011" s="146"/>
      <c r="Q1011" s="146"/>
      <c r="R1011" s="146"/>
      <c r="S1011" s="146"/>
      <c r="T1011" s="146"/>
      <c r="U1011" s="146"/>
      <c r="V1011" s="146"/>
    </row>
    <row r="1012" spans="13:22">
      <c r="M1012" s="146"/>
      <c r="N1012" s="146"/>
      <c r="O1012" s="146"/>
      <c r="P1012" s="146"/>
      <c r="Q1012" s="146"/>
      <c r="R1012" s="146"/>
      <c r="S1012" s="146"/>
      <c r="T1012" s="146"/>
      <c r="U1012" s="146"/>
      <c r="V1012" s="146"/>
    </row>
    <row r="1013" spans="13:22">
      <c r="M1013" s="146"/>
      <c r="N1013" s="146"/>
      <c r="O1013" s="146"/>
      <c r="P1013" s="146"/>
      <c r="Q1013" s="146"/>
      <c r="R1013" s="146"/>
      <c r="S1013" s="146"/>
      <c r="T1013" s="146"/>
      <c r="U1013" s="146"/>
      <c r="V1013" s="146"/>
    </row>
    <row r="1014" spans="13:22">
      <c r="M1014" s="146"/>
      <c r="N1014" s="146"/>
      <c r="O1014" s="146"/>
      <c r="P1014" s="146"/>
      <c r="Q1014" s="146"/>
      <c r="R1014" s="146"/>
      <c r="S1014" s="146"/>
      <c r="T1014" s="146"/>
      <c r="U1014" s="146"/>
      <c r="V1014" s="146"/>
    </row>
    <row r="1015" spans="13:22">
      <c r="M1015" s="146"/>
      <c r="N1015" s="146"/>
      <c r="O1015" s="146"/>
      <c r="P1015" s="146"/>
      <c r="Q1015" s="146"/>
      <c r="R1015" s="146"/>
      <c r="S1015" s="146"/>
      <c r="T1015" s="146"/>
      <c r="U1015" s="146"/>
      <c r="V1015" s="146"/>
    </row>
    <row r="1016" spans="13:22">
      <c r="M1016" s="146"/>
      <c r="N1016" s="146"/>
      <c r="O1016" s="146"/>
      <c r="P1016" s="146"/>
      <c r="Q1016" s="146"/>
      <c r="R1016" s="146"/>
      <c r="S1016" s="146"/>
      <c r="T1016" s="146"/>
      <c r="U1016" s="146"/>
      <c r="V1016" s="146"/>
    </row>
    <row r="1017" spans="13:22">
      <c r="M1017" s="146"/>
      <c r="N1017" s="146"/>
      <c r="O1017" s="146"/>
      <c r="P1017" s="146"/>
      <c r="Q1017" s="146"/>
      <c r="R1017" s="146"/>
      <c r="S1017" s="146"/>
      <c r="T1017" s="146"/>
      <c r="U1017" s="146"/>
      <c r="V1017" s="146"/>
    </row>
    <row r="1018" spans="13:22">
      <c r="M1018" s="146"/>
      <c r="N1018" s="146"/>
      <c r="O1018" s="146"/>
      <c r="P1018" s="146"/>
      <c r="Q1018" s="146"/>
      <c r="R1018" s="146"/>
      <c r="S1018" s="146"/>
      <c r="T1018" s="146"/>
      <c r="U1018" s="146"/>
      <c r="V1018" s="146"/>
    </row>
    <row r="1019" spans="13:22">
      <c r="M1019" s="146"/>
      <c r="N1019" s="146"/>
      <c r="O1019" s="146"/>
      <c r="P1019" s="146"/>
      <c r="Q1019" s="146"/>
      <c r="R1019" s="146"/>
      <c r="S1019" s="146"/>
      <c r="T1019" s="146"/>
      <c r="U1019" s="146"/>
      <c r="V1019" s="146"/>
    </row>
  </sheetData>
  <sheetProtection algorithmName="SHA-512" hashValue="oP7je+DNlrO30+S8mgfZMD+ue//NxoJ6ZlvwlcJdM9jeO6zg4IEjO/QKnfr4qqAtWYwZke8kQJgYmNoXUNfcaQ==" saltValue="Pa4URn21hrkta41dh5IHAw==" spinCount="100000" sheet="1" objects="1" scenarios="1" formatColumns="0"/>
  <dataValidations count="2">
    <dataValidation type="list" allowBlank="1" showInputMessage="1" showErrorMessage="1" errorTitle="Value must be 0, 1, 2, 3, 4 or 5" sqref="M175 R175 M173 R173 M171 R171 M169 R169 M167 R167 M165 R165 M158:M160 R158:R160 M156 R156 M154 R154 M152 R152 M150 R150 M145 R145 M143 R143 M141 R141 M139 R139 M137 R137 M135 R135 M133 R133 M131 R131 M129 R129 M127 R127 M125 R125 M123 R123 M121 R121 M119 R119 M114 R114 M112 R112 M110 R110 M108 R108 M106 R106 M104 R104 M102 R102 M100 R100 M98 R98 M96 R96 M94 R94 M92 R92 M88:M90 R88:R90 M83:M86 R83:R86 M81 R81 M79 R79 M77 R77 M73 R73 M65:M67 R65:R67 M59:M63 R59:R63 M54:M57 R54:R57 M46:M52 R46:R52 M42:M44 R42:R44 M36:M40 R36:R40 M31 R31 M29 R29 M27 R27 M25 R25 M20:M23 R20:R23" xr:uid="{E67904C6-3497-C648-9194-3EAEB664FADD}">
      <formula1>"0,1,2,3,4,5"</formula1>
    </dataValidation>
    <dataValidation type="decimal" allowBlank="1" showInputMessage="1" showErrorMessage="1" errorTitle="Value must be between 0 and 5" sqref="P175 U175 P173 U173 P171 U171 P169 U169 P167 U167 P165 U165 P158:P160 U158:U160 P156 U156 P154 U154 P152 U152 P150 U150 P145 U145 P143 U143 P141 U141 P139 U139 P137 U137 P135 U135 P133 U133 P131 U131 P129 U129 P127 U127 P125 U125 P123 U123 P121 U121 P119 U119 P114 U114 P112 U112 P110 U110 P108 U108 P106 U106 P104 U104 P102 U102 P100 U100 P98 U98 P96 U96 P94 U94 P92 U92 P88:P90 U88:U90 P83:P86 U83:U86 P81 U81 P79 U79 P77 U77 P73 U73 P65:P67 U65:U67 P59:P63 U59:U63 P54:P57 U54:U57 P46:P52 U46:U52 P42:P44 U42:U44 P36:P40 U36:U40 P31 U31 P29 U29 P27 U27 P25 U25 P20:P23 U20:U23" xr:uid="{17301CF1-4CDB-E141-BBFA-D5144E966EF8}">
      <formula1>0</formula1>
      <formula2>5</formula2>
    </dataValidation>
  </dataValidation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55B39-E875-4366-9066-AC914DBCE0F8}">
  <dimension ref="A3:X370"/>
  <sheetViews>
    <sheetView topLeftCell="B20" zoomScale="90" zoomScaleNormal="90" workbookViewId="0">
      <pane xSplit="2" ySplit="1" topLeftCell="D21" activePane="bottomRight" state="frozen"/>
      <selection activeCell="B20" sqref="B20"/>
      <selection pane="topRight" activeCell="D20" sqref="D20"/>
      <selection pane="bottomLeft" activeCell="B21" sqref="B21"/>
      <selection pane="bottomRight" activeCell="I22" sqref="I22"/>
    </sheetView>
  </sheetViews>
  <sheetFormatPr baseColWidth="10" defaultColWidth="10.83203125" defaultRowHeight="16"/>
  <cols>
    <col min="1" max="1" width="5.83203125" style="3" hidden="1" customWidth="1"/>
    <col min="2" max="2" width="17.83203125" style="2" customWidth="1"/>
    <col min="3" max="3" width="25.33203125" style="2" customWidth="1"/>
    <col min="4" max="4" width="8" style="3" customWidth="1"/>
    <col min="5" max="5" width="68.33203125" style="2" customWidth="1"/>
    <col min="6" max="6" width="8" style="3" customWidth="1"/>
    <col min="7" max="7" width="23.5" style="3" customWidth="1"/>
    <col min="8" max="8" width="54.5" style="2" customWidth="1"/>
    <col min="9" max="10" width="10.83203125" style="2" customWidth="1"/>
    <col min="11" max="11" width="6.83203125" customWidth="1"/>
    <col min="12" max="12" width="50.83203125" customWidth="1"/>
    <col min="13" max="13" width="10.83203125" customWidth="1"/>
    <col min="14" max="14" width="6.83203125" customWidth="1"/>
    <col min="15" max="15" width="18.1640625" customWidth="1"/>
    <col min="16" max="16" width="6.83203125" customWidth="1"/>
    <col min="17" max="17" width="25.83203125" customWidth="1"/>
    <col min="18" max="18" width="10.83203125" customWidth="1"/>
    <col min="19" max="19" width="6.83203125" customWidth="1"/>
    <col min="20" max="20" width="10.83203125" customWidth="1"/>
    <col min="21" max="21" width="9.83203125" customWidth="1"/>
    <col min="22" max="22" width="9.5" style="2" customWidth="1"/>
    <col min="23" max="23" width="10.83203125" style="2" customWidth="1"/>
    <col min="24" max="16384" width="10.83203125" style="2"/>
  </cols>
  <sheetData>
    <row r="3" spans="2:24" ht="20">
      <c r="C3" s="24" t="s">
        <v>1199</v>
      </c>
      <c r="E3" s="6"/>
      <c r="F3" s="41"/>
    </row>
    <row r="4" spans="2:24" ht="140">
      <c r="B4" s="134" t="s">
        <v>1029</v>
      </c>
      <c r="C4" s="135" t="s">
        <v>1873</v>
      </c>
      <c r="D4" s="107" t="s">
        <v>1874</v>
      </c>
      <c r="E4" s="108" t="s">
        <v>1875</v>
      </c>
      <c r="F4" s="107" t="s">
        <v>1872</v>
      </c>
      <c r="H4" s="6"/>
      <c r="I4" s="41"/>
      <c r="J4" s="41"/>
      <c r="K4" s="3"/>
      <c r="L4" s="2"/>
      <c r="M4" s="2"/>
      <c r="V4"/>
      <c r="W4"/>
      <c r="X4"/>
    </row>
    <row r="5" spans="2:24" ht="17">
      <c r="B5" s="23" t="s">
        <v>872</v>
      </c>
      <c r="C5" s="35">
        <v>2.9916666666666667</v>
      </c>
      <c r="D5" s="35">
        <v>3.75</v>
      </c>
      <c r="E5" s="35">
        <f>AVERAGE(U21:U30)</f>
        <v>4.5999999999999996</v>
      </c>
      <c r="F5" s="35">
        <f>AVERAGE(V21:V30)</f>
        <v>3.8</v>
      </c>
      <c r="H5" s="6"/>
      <c r="I5" s="41"/>
      <c r="J5" s="41"/>
      <c r="K5" s="3"/>
      <c r="L5" s="2"/>
      <c r="M5" s="2"/>
      <c r="V5"/>
      <c r="W5"/>
      <c r="X5"/>
    </row>
    <row r="6" spans="2:24" ht="17">
      <c r="B6" s="23" t="s">
        <v>893</v>
      </c>
      <c r="C6" s="35">
        <v>2.8217592592592591</v>
      </c>
      <c r="D6" s="35">
        <v>3.3333333333333335</v>
      </c>
      <c r="E6" s="35">
        <f>AVERAGE(U35:U62)</f>
        <v>3.9583333333333335</v>
      </c>
      <c r="F6" s="35">
        <f>AVERAGE(V35:V62)</f>
        <v>3.3958333333333335</v>
      </c>
      <c r="H6" s="6"/>
      <c r="I6" s="41"/>
      <c r="J6" s="41"/>
      <c r="K6" s="3"/>
      <c r="L6" s="2"/>
      <c r="M6" s="2"/>
      <c r="V6"/>
      <c r="W6"/>
      <c r="X6"/>
    </row>
    <row r="7" spans="2:24" ht="17">
      <c r="B7" s="23" t="s">
        <v>35</v>
      </c>
      <c r="C7" s="35">
        <v>2.5555555555555558</v>
      </c>
      <c r="D7" s="35">
        <v>3.2941176470588234</v>
      </c>
      <c r="E7" s="35">
        <f>AVERAGE(U72:U111)</f>
        <v>3.9411764705882355</v>
      </c>
      <c r="F7" s="35">
        <f>AVERAGE(V72:V111)</f>
        <v>3.4558823529411766</v>
      </c>
      <c r="H7" s="6"/>
      <c r="I7" s="41"/>
      <c r="J7" s="41"/>
      <c r="K7" s="3"/>
      <c r="L7" s="2"/>
      <c r="M7" s="2"/>
      <c r="V7"/>
      <c r="W7"/>
      <c r="X7"/>
    </row>
    <row r="8" spans="2:24" ht="17">
      <c r="B8" s="23" t="s">
        <v>998</v>
      </c>
      <c r="C8" s="35">
        <v>2.5763888888888888</v>
      </c>
      <c r="D8" s="35">
        <v>3.125</v>
      </c>
      <c r="E8" s="35">
        <f>AVERAGE(U116:U129)</f>
        <v>3.625</v>
      </c>
      <c r="F8" s="35">
        <f>AVERAGE(V116:V129)</f>
        <v>3.125</v>
      </c>
      <c r="H8" s="6"/>
      <c r="I8" s="41"/>
      <c r="J8" s="41"/>
      <c r="K8" s="3"/>
      <c r="L8" s="2"/>
      <c r="M8" s="2"/>
      <c r="V8"/>
      <c r="W8"/>
      <c r="X8"/>
    </row>
    <row r="9" spans="2:24" ht="17">
      <c r="B9" s="23" t="s">
        <v>44</v>
      </c>
      <c r="C9" s="35">
        <v>2.3408119658119659</v>
      </c>
      <c r="D9" s="35">
        <v>2.8461538461538463</v>
      </c>
      <c r="E9" s="35">
        <f>AVERAGE(U134:U158)</f>
        <v>2.6923076923076925</v>
      </c>
      <c r="F9" s="35">
        <f>AVERAGE(V134:V158)</f>
        <v>2.9230769230769229</v>
      </c>
      <c r="H9" s="6"/>
      <c r="I9" s="41"/>
      <c r="J9" s="41"/>
      <c r="K9" s="3"/>
      <c r="L9" s="2"/>
      <c r="M9" s="2"/>
      <c r="V9"/>
      <c r="W9"/>
      <c r="X9"/>
    </row>
    <row r="10" spans="2:24" ht="17">
      <c r="B10" s="23" t="s">
        <v>43</v>
      </c>
      <c r="C10" s="35">
        <v>3.0034722222222223</v>
      </c>
      <c r="D10" s="35">
        <v>3.25</v>
      </c>
      <c r="E10" s="35">
        <f>AVERAGE(U163:U175)</f>
        <v>4</v>
      </c>
      <c r="F10" s="35">
        <f>AVERAGE(V163:V175)</f>
        <v>3.25</v>
      </c>
      <c r="H10" s="6"/>
      <c r="I10" s="41"/>
      <c r="J10" s="41"/>
      <c r="K10" s="3"/>
      <c r="L10" s="2"/>
      <c r="M10" s="2"/>
      <c r="V10"/>
      <c r="W10"/>
      <c r="X10"/>
    </row>
    <row r="11" spans="2:24" ht="17">
      <c r="B11" s="23" t="s">
        <v>265</v>
      </c>
      <c r="C11" s="35">
        <v>2.4930555555555554</v>
      </c>
      <c r="D11" s="35">
        <v>0.5</v>
      </c>
      <c r="E11" s="35">
        <f>AVERAGE(U180:U186)</f>
        <v>3.5</v>
      </c>
      <c r="F11" s="35">
        <f>AVERAGE(V180:V186)</f>
        <v>1.25</v>
      </c>
      <c r="H11" s="6"/>
      <c r="I11" s="41"/>
      <c r="J11" s="41"/>
      <c r="K11" s="3"/>
      <c r="L11" s="2"/>
      <c r="M11" s="2"/>
      <c r="V11"/>
      <c r="W11"/>
      <c r="X11"/>
    </row>
    <row r="12" spans="2:24">
      <c r="B12" s="42" t="s">
        <v>865</v>
      </c>
      <c r="C12" s="36">
        <v>2.6691859185918592</v>
      </c>
      <c r="D12" s="36">
        <v>3.1633663366336635</v>
      </c>
      <c r="E12" s="36">
        <f>AVERAGE(U21:U186)</f>
        <v>3.8118811881188117</v>
      </c>
      <c r="F12" s="36">
        <f>AVERAGE(V21:V186)</f>
        <v>3.277227722772277</v>
      </c>
      <c r="H12" s="6"/>
      <c r="I12" s="41"/>
      <c r="J12" s="41"/>
      <c r="K12" s="3"/>
      <c r="L12" s="2"/>
      <c r="M12" s="2"/>
      <c r="V12"/>
      <c r="W12"/>
      <c r="X12"/>
    </row>
    <row r="16" spans="2:24" ht="51">
      <c r="B16" s="10" t="s">
        <v>857</v>
      </c>
      <c r="C16" s="4" t="s">
        <v>1201</v>
      </c>
      <c r="E16" s="24" t="s">
        <v>1207</v>
      </c>
    </row>
    <row r="17" spans="1:23" ht="34">
      <c r="B17" s="11" t="s">
        <v>30</v>
      </c>
      <c r="C17" s="53"/>
      <c r="H17" s="6"/>
    </row>
    <row r="18" spans="1:23">
      <c r="E18" s="6"/>
      <c r="F18" s="41"/>
    </row>
    <row r="19" spans="1:23" ht="17">
      <c r="B19" s="6"/>
      <c r="D19" s="49" t="s">
        <v>1192</v>
      </c>
      <c r="E19" s="6"/>
      <c r="F19" s="49" t="s">
        <v>1192</v>
      </c>
      <c r="G19" s="49" t="s">
        <v>1206</v>
      </c>
      <c r="J19" s="49" t="s">
        <v>1206</v>
      </c>
      <c r="K19" s="49" t="s">
        <v>1877</v>
      </c>
      <c r="V19" s="49" t="s">
        <v>1877</v>
      </c>
    </row>
    <row r="20" spans="1:23" ht="120">
      <c r="A20" s="7" t="s">
        <v>863</v>
      </c>
      <c r="B20" s="22" t="s">
        <v>1949</v>
      </c>
      <c r="C20" s="47" t="s">
        <v>128</v>
      </c>
      <c r="D20" s="48" t="s">
        <v>1193</v>
      </c>
      <c r="E20" s="48" t="s">
        <v>1194</v>
      </c>
      <c r="F20" s="26" t="s">
        <v>268</v>
      </c>
      <c r="G20" s="25" t="s">
        <v>129</v>
      </c>
      <c r="H20" s="25" t="s">
        <v>130</v>
      </c>
      <c r="I20" s="26" t="s">
        <v>268</v>
      </c>
      <c r="J20" s="131" t="s">
        <v>858</v>
      </c>
      <c r="K20" s="130" t="s">
        <v>129</v>
      </c>
      <c r="L20" s="130" t="s">
        <v>1876</v>
      </c>
      <c r="M20" s="130" t="s">
        <v>234</v>
      </c>
      <c r="N20" s="131" t="s">
        <v>268</v>
      </c>
      <c r="O20" s="131" t="s">
        <v>858</v>
      </c>
      <c r="P20" s="130" t="s">
        <v>720</v>
      </c>
      <c r="Q20" s="130" t="s">
        <v>1202</v>
      </c>
      <c r="R20" s="130" t="s">
        <v>234</v>
      </c>
      <c r="S20" s="131" t="s">
        <v>1191</v>
      </c>
      <c r="T20" s="131" t="s">
        <v>1840</v>
      </c>
      <c r="U20" s="105" t="s">
        <v>1871</v>
      </c>
      <c r="V20" s="9" t="s">
        <v>1190</v>
      </c>
      <c r="W20" s="8" t="s">
        <v>2038</v>
      </c>
    </row>
    <row r="21" spans="1:23" ht="372">
      <c r="A21" s="3">
        <v>494</v>
      </c>
      <c r="B21" s="12" t="s">
        <v>873</v>
      </c>
      <c r="C21" s="12" t="s">
        <v>874</v>
      </c>
      <c r="D21" s="32">
        <v>5</v>
      </c>
      <c r="E21" s="12" t="s">
        <v>1433</v>
      </c>
      <c r="F21" s="32">
        <v>4</v>
      </c>
      <c r="G21" s="6"/>
      <c r="H21" s="6"/>
      <c r="I21" s="6"/>
      <c r="J21" s="6"/>
      <c r="K21" s="133"/>
      <c r="L21" s="132"/>
      <c r="M21" s="132"/>
      <c r="N21" s="7"/>
      <c r="O21" s="11"/>
      <c r="P21" s="133"/>
      <c r="Q21" s="132"/>
      <c r="R21" s="132"/>
      <c r="S21" s="7"/>
      <c r="T21" s="11"/>
      <c r="U21" s="106">
        <f t="shared" ref="U21:U30" si="0">IF(P21&lt;&gt;"",P21,IF(K21&lt;&gt;"",K21,IF(G21&lt;&gt;"",G21,IF(D21&lt;&gt;"",D21,""))))</f>
        <v>5</v>
      </c>
      <c r="V21" s="46">
        <f t="shared" ref="V21:V30" si="1">IF(S21&lt;&gt;"",S21,IF(N21&lt;&gt;"",N21,IF(I21&lt;&gt;"",I21,IF(F21&lt;&gt;"",F21,""))))</f>
        <v>4</v>
      </c>
    </row>
    <row r="22" spans="1:23" ht="102">
      <c r="A22" s="3">
        <v>495</v>
      </c>
      <c r="B22" s="5" t="s">
        <v>875</v>
      </c>
      <c r="C22" s="5" t="s">
        <v>876</v>
      </c>
      <c r="D22" s="7">
        <v>3</v>
      </c>
      <c r="E22" s="5" t="s">
        <v>1340</v>
      </c>
      <c r="F22" s="7">
        <v>3</v>
      </c>
      <c r="G22" s="6"/>
      <c r="H22" s="6"/>
      <c r="I22" s="6"/>
      <c r="J22" s="6"/>
      <c r="K22" s="133"/>
      <c r="L22" s="132"/>
      <c r="M22" s="132"/>
      <c r="N22" s="7"/>
      <c r="O22" s="11"/>
      <c r="P22" s="133"/>
      <c r="Q22" s="132"/>
      <c r="R22" s="132"/>
      <c r="S22" s="7"/>
      <c r="T22" s="11"/>
      <c r="U22" s="106">
        <f t="shared" si="0"/>
        <v>3</v>
      </c>
      <c r="V22" s="27">
        <f t="shared" si="1"/>
        <v>3</v>
      </c>
    </row>
    <row r="23" spans="1:23" ht="85">
      <c r="A23" s="3">
        <v>496</v>
      </c>
      <c r="B23" s="5" t="s">
        <v>877</v>
      </c>
      <c r="C23" s="5" t="s">
        <v>878</v>
      </c>
      <c r="D23" s="7">
        <v>4</v>
      </c>
      <c r="E23" s="5" t="s">
        <v>1434</v>
      </c>
      <c r="F23" s="7">
        <v>3</v>
      </c>
      <c r="G23" s="6"/>
      <c r="H23" s="6"/>
      <c r="I23" s="6"/>
      <c r="J23" s="6"/>
      <c r="K23" s="133"/>
      <c r="L23" s="132"/>
      <c r="M23" s="132"/>
      <c r="N23" s="7"/>
      <c r="O23" s="11"/>
      <c r="P23" s="133"/>
      <c r="Q23" s="132"/>
      <c r="R23" s="132"/>
      <c r="S23" s="7"/>
      <c r="T23" s="11"/>
      <c r="U23" s="106">
        <f t="shared" si="0"/>
        <v>4</v>
      </c>
      <c r="V23" s="27">
        <f t="shared" si="1"/>
        <v>3</v>
      </c>
    </row>
    <row r="24" spans="1:23" ht="340">
      <c r="A24" s="3">
        <v>497</v>
      </c>
      <c r="B24" s="5" t="s">
        <v>879</v>
      </c>
      <c r="C24" s="5" t="s">
        <v>880</v>
      </c>
      <c r="D24" s="7">
        <v>5</v>
      </c>
      <c r="E24" s="5" t="s">
        <v>1435</v>
      </c>
      <c r="F24" s="7">
        <v>4</v>
      </c>
      <c r="G24" s="6"/>
      <c r="H24" s="6"/>
      <c r="I24" s="6"/>
      <c r="J24" s="6"/>
      <c r="K24" s="133"/>
      <c r="L24" s="132"/>
      <c r="M24" s="132"/>
      <c r="N24" s="7"/>
      <c r="O24" s="11"/>
      <c r="P24" s="133"/>
      <c r="Q24" s="132"/>
      <c r="R24" s="132"/>
      <c r="S24" s="7"/>
      <c r="T24" s="11"/>
      <c r="U24" s="106">
        <f t="shared" si="0"/>
        <v>5</v>
      </c>
      <c r="V24" s="27">
        <f t="shared" si="1"/>
        <v>4</v>
      </c>
    </row>
    <row r="25" spans="1:23" ht="255">
      <c r="A25" s="3">
        <v>498</v>
      </c>
      <c r="B25" s="5" t="s">
        <v>881</v>
      </c>
      <c r="C25" s="5" t="s">
        <v>882</v>
      </c>
      <c r="D25" s="7">
        <v>5</v>
      </c>
      <c r="E25" s="5" t="s">
        <v>1436</v>
      </c>
      <c r="F25" s="7">
        <v>4</v>
      </c>
      <c r="G25" s="6"/>
      <c r="H25" s="6"/>
      <c r="I25" s="6"/>
      <c r="J25" s="6"/>
      <c r="K25" s="133"/>
      <c r="L25" s="132"/>
      <c r="M25" s="132"/>
      <c r="N25" s="7"/>
      <c r="O25" s="11"/>
      <c r="P25" s="133"/>
      <c r="Q25" s="132"/>
      <c r="R25" s="132"/>
      <c r="S25" s="7"/>
      <c r="T25" s="11"/>
      <c r="U25" s="106">
        <f t="shared" si="0"/>
        <v>5</v>
      </c>
      <c r="V25" s="27">
        <f t="shared" si="1"/>
        <v>4</v>
      </c>
    </row>
    <row r="26" spans="1:23" ht="204">
      <c r="A26" s="3">
        <v>499</v>
      </c>
      <c r="B26" s="5" t="s">
        <v>883</v>
      </c>
      <c r="C26" s="5" t="s">
        <v>884</v>
      </c>
      <c r="D26" s="7">
        <v>5</v>
      </c>
      <c r="E26" s="5" t="s">
        <v>1437</v>
      </c>
      <c r="F26" s="7">
        <v>4</v>
      </c>
      <c r="G26" s="6"/>
      <c r="H26" s="6"/>
      <c r="I26" s="6"/>
      <c r="J26" s="6"/>
      <c r="K26" s="133"/>
      <c r="L26" s="132"/>
      <c r="M26" s="132"/>
      <c r="N26" s="7"/>
      <c r="O26" s="11"/>
      <c r="P26" s="133"/>
      <c r="Q26" s="132"/>
      <c r="R26" s="132"/>
      <c r="S26" s="7"/>
      <c r="T26" s="11"/>
      <c r="U26" s="106">
        <f t="shared" si="0"/>
        <v>5</v>
      </c>
      <c r="V26" s="27">
        <f t="shared" si="1"/>
        <v>4</v>
      </c>
    </row>
    <row r="27" spans="1:23" ht="119">
      <c r="A27" s="3">
        <v>500</v>
      </c>
      <c r="B27" s="5" t="s">
        <v>885</v>
      </c>
      <c r="C27" s="5" t="s">
        <v>886</v>
      </c>
      <c r="D27" s="7">
        <v>5</v>
      </c>
      <c r="E27" s="5" t="s">
        <v>1438</v>
      </c>
      <c r="F27" s="7">
        <v>4</v>
      </c>
      <c r="G27" s="7">
        <v>5</v>
      </c>
      <c r="H27" s="5" t="s">
        <v>1809</v>
      </c>
      <c r="I27" s="7">
        <v>4</v>
      </c>
      <c r="J27" s="7" t="s">
        <v>1915</v>
      </c>
      <c r="K27" s="133"/>
      <c r="L27" s="132"/>
      <c r="M27" s="132"/>
      <c r="N27" s="7"/>
      <c r="O27" s="11"/>
      <c r="P27" s="133"/>
      <c r="Q27" s="132"/>
      <c r="R27" s="132"/>
      <c r="S27" s="7"/>
      <c r="T27" s="11"/>
      <c r="U27" s="106">
        <f t="shared" si="0"/>
        <v>5</v>
      </c>
      <c r="V27" s="27">
        <f t="shared" si="1"/>
        <v>4</v>
      </c>
    </row>
    <row r="28" spans="1:23" ht="102">
      <c r="A28" s="3">
        <v>501</v>
      </c>
      <c r="B28" s="5" t="s">
        <v>887</v>
      </c>
      <c r="C28" s="5" t="s">
        <v>888</v>
      </c>
      <c r="D28" s="7">
        <v>5</v>
      </c>
      <c r="E28" s="5" t="s">
        <v>1439</v>
      </c>
      <c r="F28" s="7">
        <v>4</v>
      </c>
      <c r="G28" s="6"/>
      <c r="H28" s="6"/>
      <c r="I28" s="6"/>
      <c r="J28" s="6"/>
      <c r="K28" s="133"/>
      <c r="L28" s="132"/>
      <c r="M28" s="132"/>
      <c r="N28" s="7"/>
      <c r="O28" s="11"/>
      <c r="P28" s="133"/>
      <c r="Q28" s="132"/>
      <c r="R28" s="132"/>
      <c r="S28" s="7"/>
      <c r="T28" s="11"/>
      <c r="U28" s="106">
        <f t="shared" si="0"/>
        <v>5</v>
      </c>
      <c r="V28" s="27">
        <f t="shared" si="1"/>
        <v>4</v>
      </c>
    </row>
    <row r="29" spans="1:23" ht="136">
      <c r="A29" s="3">
        <v>502</v>
      </c>
      <c r="B29" s="5" t="s">
        <v>889</v>
      </c>
      <c r="C29" s="5" t="s">
        <v>890</v>
      </c>
      <c r="D29" s="7">
        <v>5</v>
      </c>
      <c r="E29" s="5" t="s">
        <v>1440</v>
      </c>
      <c r="F29" s="7">
        <v>4</v>
      </c>
      <c r="G29" s="6"/>
      <c r="H29" s="6"/>
      <c r="I29" s="6"/>
      <c r="J29" s="6"/>
      <c r="K29" s="133"/>
      <c r="L29" s="132"/>
      <c r="M29" s="132"/>
      <c r="N29" s="7"/>
      <c r="O29" s="11"/>
      <c r="P29" s="133"/>
      <c r="Q29" s="132"/>
      <c r="R29" s="132"/>
      <c r="S29" s="7"/>
      <c r="T29" s="11"/>
      <c r="U29" s="106">
        <f t="shared" si="0"/>
        <v>5</v>
      </c>
      <c r="V29" s="27">
        <f t="shared" si="1"/>
        <v>4</v>
      </c>
      <c r="W29" s="2" t="str">
        <f>IF(AND(LEN(L29)&gt;0, U29&gt;V29),"YES","")</f>
        <v/>
      </c>
    </row>
    <row r="30" spans="1:23" s="159" customFormat="1" ht="179.25" customHeight="1">
      <c r="A30" s="74">
        <v>503</v>
      </c>
      <c r="B30" s="154" t="s">
        <v>891</v>
      </c>
      <c r="C30" s="154" t="s">
        <v>892</v>
      </c>
      <c r="D30" s="155">
        <v>5</v>
      </c>
      <c r="E30" s="154" t="s">
        <v>1441</v>
      </c>
      <c r="F30" s="155">
        <v>3</v>
      </c>
      <c r="G30" s="155">
        <v>4</v>
      </c>
      <c r="H30" s="154" t="s">
        <v>1810</v>
      </c>
      <c r="I30" s="155">
        <v>3.5</v>
      </c>
      <c r="J30" s="155" t="s">
        <v>1916</v>
      </c>
      <c r="K30" s="155">
        <v>4</v>
      </c>
      <c r="L30" s="181" t="s">
        <v>2009</v>
      </c>
      <c r="M30" s="181"/>
      <c r="N30" s="155">
        <v>3.5</v>
      </c>
      <c r="O30" s="181" t="s">
        <v>2064</v>
      </c>
      <c r="P30" s="155"/>
      <c r="Q30" s="181" t="s">
        <v>2078</v>
      </c>
      <c r="R30" s="181"/>
      <c r="S30" s="155">
        <v>4</v>
      </c>
      <c r="T30" s="181"/>
      <c r="U30" s="155">
        <f t="shared" si="0"/>
        <v>4</v>
      </c>
      <c r="V30" s="155">
        <f t="shared" si="1"/>
        <v>4</v>
      </c>
      <c r="W30" s="159" t="str">
        <f>IF(AND(LEN(L30)&gt;0, U30&gt;V30),"YES","")</f>
        <v/>
      </c>
    </row>
    <row r="31" spans="1:23" s="6" customFormat="1">
      <c r="D31" s="41"/>
      <c r="F31" s="41"/>
      <c r="K31"/>
      <c r="L31"/>
      <c r="M31"/>
      <c r="N31"/>
      <c r="O31"/>
      <c r="P31"/>
      <c r="Q31"/>
      <c r="R31"/>
      <c r="S31"/>
      <c r="T31"/>
      <c r="U31"/>
    </row>
    <row r="32" spans="1:23" s="6" customFormat="1">
      <c r="D32" s="41"/>
      <c r="F32" s="41"/>
      <c r="K32"/>
      <c r="L32"/>
      <c r="M32"/>
      <c r="N32"/>
      <c r="O32"/>
      <c r="P32"/>
      <c r="Q32"/>
      <c r="R32"/>
      <c r="S32"/>
      <c r="T32"/>
      <c r="U32"/>
    </row>
    <row r="33" spans="1:23" s="6" customFormat="1">
      <c r="D33" s="41"/>
      <c r="F33" s="41"/>
      <c r="K33"/>
      <c r="L33"/>
      <c r="M33"/>
      <c r="N33"/>
      <c r="O33"/>
      <c r="P33"/>
      <c r="Q33"/>
      <c r="R33"/>
      <c r="S33"/>
      <c r="T33"/>
      <c r="U33"/>
    </row>
    <row r="34" spans="1:23" ht="20">
      <c r="B34" s="22" t="s">
        <v>893</v>
      </c>
      <c r="C34" s="6"/>
      <c r="D34" s="41"/>
      <c r="E34" s="6"/>
      <c r="F34" s="41"/>
      <c r="G34" s="6"/>
      <c r="H34" s="6"/>
      <c r="I34" s="6"/>
      <c r="J34" s="6"/>
      <c r="V34" s="6"/>
    </row>
    <row r="35" spans="1:23" ht="409.6">
      <c r="A35" s="3">
        <v>504</v>
      </c>
      <c r="B35" s="5" t="s">
        <v>894</v>
      </c>
      <c r="C35" s="5" t="s">
        <v>895</v>
      </c>
      <c r="D35" s="7">
        <v>5</v>
      </c>
      <c r="E35" s="5" t="s">
        <v>1442</v>
      </c>
      <c r="F35" s="7">
        <v>4</v>
      </c>
      <c r="G35" s="7">
        <v>5</v>
      </c>
      <c r="H35" s="5" t="s">
        <v>1811</v>
      </c>
      <c r="I35" s="7">
        <v>4</v>
      </c>
      <c r="J35" s="7" t="s">
        <v>1917</v>
      </c>
      <c r="K35" s="133"/>
      <c r="L35" s="132"/>
      <c r="M35" s="132"/>
      <c r="N35" s="7"/>
      <c r="O35" s="11"/>
      <c r="P35" s="133"/>
      <c r="Q35" s="132"/>
      <c r="R35" s="132"/>
      <c r="S35" s="7"/>
      <c r="T35" s="11"/>
      <c r="U35" s="106">
        <f>IF(P35&lt;&gt;"",P35,IF(K35&lt;&gt;"",K35,IF(G35&lt;&gt;"",G35,IF(D35&lt;&gt;"",D35,""))))</f>
        <v>5</v>
      </c>
      <c r="V35" s="27">
        <f>IF(S35&lt;&gt;"",S35,IF(N35&lt;&gt;"",N35,IF(I35&lt;&gt;"",I35,IF(F35&lt;&gt;"",F35,""))))</f>
        <v>4</v>
      </c>
      <c r="W35" s="2" t="str">
        <f t="shared" ref="W35:W98" si="2">IF(AND(LEN(L35)&gt;0, U35&gt;V35),"YES","")</f>
        <v/>
      </c>
    </row>
    <row r="36" spans="1:23" s="159" customFormat="1" ht="306">
      <c r="A36" s="74">
        <v>505</v>
      </c>
      <c r="B36" s="154" t="s">
        <v>296</v>
      </c>
      <c r="C36" s="154" t="s">
        <v>484</v>
      </c>
      <c r="D36" s="155">
        <v>5</v>
      </c>
      <c r="E36" s="154" t="s">
        <v>1443</v>
      </c>
      <c r="F36" s="155">
        <v>4</v>
      </c>
      <c r="G36" s="182"/>
      <c r="H36" s="182"/>
      <c r="I36" s="182"/>
      <c r="J36" s="182"/>
      <c r="K36" s="155">
        <v>5</v>
      </c>
      <c r="L36" s="181" t="s">
        <v>1985</v>
      </c>
      <c r="M36" s="181"/>
      <c r="N36" s="155">
        <v>5</v>
      </c>
      <c r="O36" s="181" t="s">
        <v>2049</v>
      </c>
      <c r="P36" s="155"/>
      <c r="Q36" s="181"/>
      <c r="R36" s="181"/>
      <c r="S36" s="155"/>
      <c r="T36" s="181"/>
      <c r="U36" s="155">
        <f>IF(P36&lt;&gt;"",P36,IF(K36&lt;&gt;"",K36,IF(G36&lt;&gt;"",G36,IF(D36&lt;&gt;"",D36,""))))</f>
        <v>5</v>
      </c>
      <c r="V36" s="155">
        <f>IF(S36&lt;&gt;"",S36,IF(N36&lt;&gt;"",N36,IF(I36&lt;&gt;"",I36,IF(F36&lt;&gt;"",F36,""))))</f>
        <v>5</v>
      </c>
      <c r="W36" s="159" t="str">
        <f t="shared" si="2"/>
        <v/>
      </c>
    </row>
    <row r="37" spans="1:23" ht="204">
      <c r="A37" s="3">
        <v>506</v>
      </c>
      <c r="B37" s="5" t="s">
        <v>297</v>
      </c>
      <c r="C37" s="5" t="s">
        <v>486</v>
      </c>
      <c r="D37" s="7">
        <v>5</v>
      </c>
      <c r="E37" s="5" t="s">
        <v>1444</v>
      </c>
      <c r="F37" s="7">
        <v>4</v>
      </c>
      <c r="G37" s="6"/>
      <c r="H37" s="6"/>
      <c r="I37" s="6"/>
      <c r="J37" s="6"/>
      <c r="K37" s="133"/>
      <c r="L37" s="132"/>
      <c r="M37" s="132"/>
      <c r="N37" s="7"/>
      <c r="O37" s="11"/>
      <c r="P37" s="133"/>
      <c r="Q37" s="132"/>
      <c r="R37" s="132"/>
      <c r="S37" s="7"/>
      <c r="T37" s="11"/>
      <c r="U37" s="106">
        <f>IF(P37&lt;&gt;"",P37,IF(K37&lt;&gt;"",K37,IF(G37&lt;&gt;"",G37,IF(D37&lt;&gt;"",D37,""))))</f>
        <v>5</v>
      </c>
      <c r="V37" s="27">
        <f>IF(S37&lt;&gt;"",S37,IF(N37&lt;&gt;"",N37,IF(I37&lt;&gt;"",I37,IF(F37&lt;&gt;"",F37,""))))</f>
        <v>4</v>
      </c>
      <c r="W37" s="2" t="str">
        <f t="shared" si="2"/>
        <v/>
      </c>
    </row>
    <row r="38" spans="1:23" ht="102">
      <c r="A38" s="3">
        <v>507</v>
      </c>
      <c r="B38" s="5" t="s">
        <v>896</v>
      </c>
      <c r="C38" s="5" t="s">
        <v>897</v>
      </c>
      <c r="D38" s="7">
        <v>4</v>
      </c>
      <c r="E38" s="5" t="s">
        <v>1445</v>
      </c>
      <c r="F38" s="7">
        <v>3</v>
      </c>
      <c r="G38" s="7">
        <v>4</v>
      </c>
      <c r="H38" s="5" t="s">
        <v>1812</v>
      </c>
      <c r="I38" s="7">
        <v>3</v>
      </c>
      <c r="J38" s="7" t="s">
        <v>1918</v>
      </c>
      <c r="K38" s="133"/>
      <c r="L38" s="132"/>
      <c r="M38" s="132"/>
      <c r="N38" s="7"/>
      <c r="O38" s="11"/>
      <c r="P38" s="133"/>
      <c r="Q38" s="132"/>
      <c r="R38" s="132"/>
      <c r="S38" s="7"/>
      <c r="T38" s="11"/>
      <c r="U38" s="106">
        <f>IF(P38&lt;&gt;"",P38,IF(K38&lt;&gt;"",K38,IF(G38&lt;&gt;"",G38,IF(D38&lt;&gt;"",D38,""))))</f>
        <v>4</v>
      </c>
      <c r="V38" s="27">
        <f>IF(S38&lt;&gt;"",S38,IF(N38&lt;&gt;"",N38,IF(I38&lt;&gt;"",I38,IF(F38&lt;&gt;"",F38,""))))</f>
        <v>3</v>
      </c>
      <c r="W38" s="2" t="str">
        <f t="shared" si="2"/>
        <v/>
      </c>
    </row>
    <row r="39" spans="1:23" s="6" customFormat="1" ht="17">
      <c r="D39" s="41"/>
      <c r="F39" s="41"/>
      <c r="K39"/>
      <c r="L39"/>
      <c r="M39"/>
      <c r="N39"/>
      <c r="O39"/>
      <c r="P39"/>
      <c r="Q39"/>
      <c r="R39"/>
      <c r="S39"/>
      <c r="T39"/>
      <c r="U39"/>
      <c r="W39" s="2" t="str">
        <f t="shared" si="2"/>
        <v/>
      </c>
    </row>
    <row r="40" spans="1:23" ht="187">
      <c r="A40" s="3">
        <v>508</v>
      </c>
      <c r="B40" s="5" t="s">
        <v>898</v>
      </c>
      <c r="C40" s="5" t="s">
        <v>899</v>
      </c>
      <c r="D40" s="7">
        <v>5</v>
      </c>
      <c r="E40" s="5" t="s">
        <v>1238</v>
      </c>
      <c r="F40" s="7">
        <v>4</v>
      </c>
      <c r="G40" s="6"/>
      <c r="H40" s="6"/>
      <c r="I40" s="6"/>
      <c r="J40" s="6"/>
      <c r="K40" s="133"/>
      <c r="L40" s="132"/>
      <c r="M40" s="132"/>
      <c r="N40" s="7"/>
      <c r="O40" s="11"/>
      <c r="P40" s="133"/>
      <c r="Q40" s="132"/>
      <c r="R40" s="132"/>
      <c r="S40" s="7"/>
      <c r="T40" s="11"/>
      <c r="U40" s="106">
        <f>IF(P40&lt;&gt;"",P40,IF(K40&lt;&gt;"",K40,IF(G40&lt;&gt;"",G40,IF(D40&lt;&gt;"",D40,""))))</f>
        <v>5</v>
      </c>
      <c r="V40" s="27">
        <f>IF(S40&lt;&gt;"",S40,IF(N40&lt;&gt;"",N40,IF(I40&lt;&gt;"",I40,IF(F40&lt;&gt;"",F40,""))))</f>
        <v>4</v>
      </c>
      <c r="W40" s="2" t="str">
        <f t="shared" si="2"/>
        <v/>
      </c>
    </row>
    <row r="41" spans="1:23" ht="119">
      <c r="A41" s="3">
        <v>509</v>
      </c>
      <c r="B41" s="5" t="s">
        <v>900</v>
      </c>
      <c r="C41" s="5" t="s">
        <v>901</v>
      </c>
      <c r="D41" s="7">
        <v>2</v>
      </c>
      <c r="E41" s="5" t="s">
        <v>1446</v>
      </c>
      <c r="F41" s="7">
        <v>3</v>
      </c>
      <c r="G41" s="7">
        <v>4</v>
      </c>
      <c r="H41" s="5" t="s">
        <v>1813</v>
      </c>
      <c r="I41" s="7">
        <v>3</v>
      </c>
      <c r="J41" s="7" t="s">
        <v>1919</v>
      </c>
      <c r="K41" s="133"/>
      <c r="L41" s="132"/>
      <c r="M41" s="132"/>
      <c r="N41" s="7"/>
      <c r="O41" s="11"/>
      <c r="P41" s="133"/>
      <c r="Q41" s="132"/>
      <c r="R41" s="132"/>
      <c r="S41" s="7"/>
      <c r="T41" s="11"/>
      <c r="U41" s="106">
        <f>IF(P41&lt;&gt;"",P41,IF(K41&lt;&gt;"",K41,IF(G41&lt;&gt;"",G41,IF(D41&lt;&gt;"",D41,""))))</f>
        <v>4</v>
      </c>
      <c r="V41" s="27">
        <f>IF(S41&lt;&gt;"",S41,IF(N41&lt;&gt;"",N41,IF(I41&lt;&gt;"",I41,IF(F41&lt;&gt;"",F41,""))))</f>
        <v>3</v>
      </c>
      <c r="W41" s="2" t="str">
        <f t="shared" si="2"/>
        <v/>
      </c>
    </row>
    <row r="42" spans="1:23" ht="102">
      <c r="A42" s="3">
        <v>510</v>
      </c>
      <c r="B42" s="5" t="s">
        <v>902</v>
      </c>
      <c r="C42" s="5" t="s">
        <v>903</v>
      </c>
      <c r="D42" s="7">
        <v>2</v>
      </c>
      <c r="E42" s="5" t="s">
        <v>1447</v>
      </c>
      <c r="F42" s="7">
        <v>2</v>
      </c>
      <c r="G42" s="6"/>
      <c r="H42" s="6"/>
      <c r="I42" s="6"/>
      <c r="J42" s="6"/>
      <c r="K42" s="133"/>
      <c r="L42" s="132"/>
      <c r="M42" s="132"/>
      <c r="N42" s="7"/>
      <c r="O42" s="11"/>
      <c r="P42" s="133"/>
      <c r="Q42" s="132"/>
      <c r="R42" s="132"/>
      <c r="S42" s="7"/>
      <c r="T42" s="11"/>
      <c r="U42" s="106">
        <f>IF(P42&lt;&gt;"",P42,IF(K42&lt;&gt;"",K42,IF(G42&lt;&gt;"",G42,IF(D42&lt;&gt;"",D42,""))))</f>
        <v>2</v>
      </c>
      <c r="V42" s="27">
        <f>IF(S42&lt;&gt;"",S42,IF(N42&lt;&gt;"",N42,IF(I42&lt;&gt;"",I42,IF(F42&lt;&gt;"",F42,""))))</f>
        <v>2</v>
      </c>
      <c r="W42" s="2" t="str">
        <f t="shared" si="2"/>
        <v/>
      </c>
    </row>
    <row r="43" spans="1:23" ht="153">
      <c r="A43" s="3">
        <v>511</v>
      </c>
      <c r="B43" s="5" t="s">
        <v>904</v>
      </c>
      <c r="C43" s="5" t="s">
        <v>905</v>
      </c>
      <c r="D43" s="7">
        <v>3</v>
      </c>
      <c r="E43" s="5" t="s">
        <v>1448</v>
      </c>
      <c r="F43" s="7">
        <v>3</v>
      </c>
      <c r="G43" s="6"/>
      <c r="H43" s="6"/>
      <c r="I43" s="6"/>
      <c r="J43" s="6"/>
      <c r="K43" s="133"/>
      <c r="L43" s="132"/>
      <c r="M43" s="132"/>
      <c r="N43" s="7"/>
      <c r="O43" s="11"/>
      <c r="P43" s="133"/>
      <c r="Q43" s="132"/>
      <c r="R43" s="132"/>
      <c r="S43" s="7"/>
      <c r="T43" s="11"/>
      <c r="U43" s="106">
        <f>IF(P43&lt;&gt;"",P43,IF(K43&lt;&gt;"",K43,IF(G43&lt;&gt;"",G43,IF(D43&lt;&gt;"",D43,""))))</f>
        <v>3</v>
      </c>
      <c r="V43" s="27">
        <f>IF(S43&lt;&gt;"",S43,IF(N43&lt;&gt;"",N43,IF(I43&lt;&gt;"",I43,IF(F43&lt;&gt;"",F43,""))))</f>
        <v>3</v>
      </c>
      <c r="W43" s="2" t="str">
        <f t="shared" si="2"/>
        <v/>
      </c>
    </row>
    <row r="44" spans="1:23" ht="187">
      <c r="A44" s="3">
        <v>512</v>
      </c>
      <c r="B44" s="5" t="s">
        <v>906</v>
      </c>
      <c r="C44" s="5" t="s">
        <v>907</v>
      </c>
      <c r="D44" s="7">
        <v>3</v>
      </c>
      <c r="E44" s="5" t="s">
        <v>1449</v>
      </c>
      <c r="F44" s="7">
        <v>2</v>
      </c>
      <c r="G44" s="7">
        <v>3</v>
      </c>
      <c r="H44" s="5" t="s">
        <v>1814</v>
      </c>
      <c r="I44" s="7">
        <v>3</v>
      </c>
      <c r="J44" s="7"/>
      <c r="K44" s="133"/>
      <c r="L44" s="132"/>
      <c r="M44" s="132"/>
      <c r="N44" s="7"/>
      <c r="O44" s="11"/>
      <c r="P44" s="133"/>
      <c r="Q44" s="132"/>
      <c r="R44" s="132"/>
      <c r="S44" s="7"/>
      <c r="T44" s="11"/>
      <c r="U44" s="106">
        <f>IF(P44&lt;&gt;"",P44,IF(K44&lt;&gt;"",K44,IF(G44&lt;&gt;"",G44,IF(D44&lt;&gt;"",D44,""))))</f>
        <v>3</v>
      </c>
      <c r="V44" s="27">
        <f>IF(S44&lt;&gt;"",S44,IF(N44&lt;&gt;"",N44,IF(I44&lt;&gt;"",I44,IF(F44&lt;&gt;"",F44,""))))</f>
        <v>3</v>
      </c>
      <c r="W44" s="2" t="str">
        <f t="shared" si="2"/>
        <v/>
      </c>
    </row>
    <row r="45" spans="1:23" s="6" customFormat="1" ht="17">
      <c r="D45" s="41"/>
      <c r="F45" s="41"/>
      <c r="K45"/>
      <c r="L45"/>
      <c r="M45"/>
      <c r="N45"/>
      <c r="O45"/>
      <c r="P45"/>
      <c r="Q45"/>
      <c r="R45"/>
      <c r="S45"/>
      <c r="T45"/>
      <c r="U45"/>
      <c r="W45" s="2" t="str">
        <f t="shared" si="2"/>
        <v/>
      </c>
    </row>
    <row r="46" spans="1:23" ht="323">
      <c r="A46" s="3">
        <v>513</v>
      </c>
      <c r="B46" s="5" t="s">
        <v>908</v>
      </c>
      <c r="C46" s="5" t="s">
        <v>909</v>
      </c>
      <c r="D46" s="7">
        <v>5</v>
      </c>
      <c r="E46" s="5" t="s">
        <v>1450</v>
      </c>
      <c r="F46" s="7">
        <v>4</v>
      </c>
      <c r="G46" s="6"/>
      <c r="H46" s="6"/>
      <c r="I46" s="6"/>
      <c r="J46" s="6"/>
      <c r="K46" s="133">
        <v>4</v>
      </c>
      <c r="L46" s="132" t="s">
        <v>1986</v>
      </c>
      <c r="M46" s="132"/>
      <c r="N46" s="7"/>
      <c r="O46" s="11"/>
      <c r="P46" s="133"/>
      <c r="Q46" s="132"/>
      <c r="R46" s="132"/>
      <c r="S46" s="7"/>
      <c r="T46" s="11"/>
      <c r="U46" s="106">
        <f>IF(P46&lt;&gt;"",P46,IF(K46&lt;&gt;"",K46,IF(G46&lt;&gt;"",G46,IF(D46&lt;&gt;"",D46,""))))</f>
        <v>4</v>
      </c>
      <c r="V46" s="27">
        <f>IF(S46&lt;&gt;"",S46,IF(N46&lt;&gt;"",N46,IF(I46&lt;&gt;"",I46,IF(F46&lt;&gt;"",F46,""))))</f>
        <v>4</v>
      </c>
      <c r="W46" s="2" t="str">
        <f t="shared" si="2"/>
        <v/>
      </c>
    </row>
    <row r="47" spans="1:23" ht="136">
      <c r="A47" s="3">
        <v>514</v>
      </c>
      <c r="B47" s="5" t="s">
        <v>910</v>
      </c>
      <c r="C47" s="5" t="s">
        <v>911</v>
      </c>
      <c r="D47" s="7">
        <v>4</v>
      </c>
      <c r="E47" s="5" t="s">
        <v>1451</v>
      </c>
      <c r="F47" s="7">
        <v>4</v>
      </c>
      <c r="G47" s="6"/>
      <c r="H47" s="6"/>
      <c r="I47" s="6"/>
      <c r="J47" s="6"/>
      <c r="K47" s="133"/>
      <c r="L47" s="132"/>
      <c r="M47" s="132"/>
      <c r="N47" s="7"/>
      <c r="O47" s="11"/>
      <c r="P47" s="133"/>
      <c r="Q47" s="132"/>
      <c r="R47" s="132"/>
      <c r="S47" s="7"/>
      <c r="T47" s="11"/>
      <c r="U47" s="106">
        <f>IF(P47&lt;&gt;"",P47,IF(K47&lt;&gt;"",K47,IF(G47&lt;&gt;"",G47,IF(D47&lt;&gt;"",D47,""))))</f>
        <v>4</v>
      </c>
      <c r="V47" s="27">
        <f>IF(S47&lt;&gt;"",S47,IF(N47&lt;&gt;"",N47,IF(I47&lt;&gt;"",I47,IF(F47&lt;&gt;"",F47,""))))</f>
        <v>4</v>
      </c>
      <c r="W47" s="2" t="str">
        <f t="shared" si="2"/>
        <v/>
      </c>
    </row>
    <row r="48" spans="1:23" ht="170">
      <c r="A48" s="3">
        <v>515</v>
      </c>
      <c r="B48" s="5" t="s">
        <v>912</v>
      </c>
      <c r="C48" s="5" t="s">
        <v>913</v>
      </c>
      <c r="D48" s="7">
        <v>4</v>
      </c>
      <c r="E48" s="5" t="s">
        <v>1452</v>
      </c>
      <c r="F48" s="7">
        <v>4</v>
      </c>
      <c r="G48" s="6"/>
      <c r="H48" s="6"/>
      <c r="I48" s="6"/>
      <c r="J48" s="6"/>
      <c r="K48" s="133"/>
      <c r="L48" s="132"/>
      <c r="M48" s="132"/>
      <c r="N48" s="7"/>
      <c r="O48" s="11"/>
      <c r="P48" s="133"/>
      <c r="Q48" s="132"/>
      <c r="R48" s="132"/>
      <c r="S48" s="7"/>
      <c r="T48" s="11"/>
      <c r="U48" s="106">
        <f>IF(P48&lt;&gt;"",P48,IF(K48&lt;&gt;"",K48,IF(G48&lt;&gt;"",G48,IF(D48&lt;&gt;"",D48,""))))</f>
        <v>4</v>
      </c>
      <c r="V48" s="27">
        <f>IF(S48&lt;&gt;"",S48,IF(N48&lt;&gt;"",N48,IF(I48&lt;&gt;"",I48,IF(F48&lt;&gt;"",F48,""))))</f>
        <v>4</v>
      </c>
      <c r="W48" s="2" t="str">
        <f t="shared" si="2"/>
        <v/>
      </c>
    </row>
    <row r="49" spans="1:23" ht="153">
      <c r="A49" s="3">
        <v>516</v>
      </c>
      <c r="B49" s="5" t="s">
        <v>914</v>
      </c>
      <c r="C49" s="5" t="s">
        <v>915</v>
      </c>
      <c r="D49" s="7">
        <v>3</v>
      </c>
      <c r="E49" s="5" t="s">
        <v>1453</v>
      </c>
      <c r="F49" s="7">
        <v>2</v>
      </c>
      <c r="G49" s="6"/>
      <c r="H49" s="6"/>
      <c r="I49" s="6"/>
      <c r="J49" s="6"/>
      <c r="K49" s="133"/>
      <c r="L49" s="132"/>
      <c r="M49" s="132"/>
      <c r="N49" s="7"/>
      <c r="O49" s="11"/>
      <c r="P49" s="133"/>
      <c r="Q49" s="132"/>
      <c r="R49" s="132"/>
      <c r="S49" s="7"/>
      <c r="T49" s="11"/>
      <c r="U49" s="106">
        <f>IF(P49&lt;&gt;"",P49,IF(K49&lt;&gt;"",K49,IF(G49&lt;&gt;"",G49,IF(D49&lt;&gt;"",D49,""))))</f>
        <v>3</v>
      </c>
      <c r="V49" s="27">
        <f>IF(S49&lt;&gt;"",S49,IF(N49&lt;&gt;"",N49,IF(I49&lt;&gt;"",I49,IF(F49&lt;&gt;"",F49,""))))</f>
        <v>2</v>
      </c>
      <c r="W49" s="2" t="str">
        <f t="shared" si="2"/>
        <v/>
      </c>
    </row>
    <row r="50" spans="1:23" s="6" customFormat="1" ht="17">
      <c r="D50" s="41"/>
      <c r="F50" s="41"/>
      <c r="K50"/>
      <c r="L50"/>
      <c r="M50"/>
      <c r="N50"/>
      <c r="O50"/>
      <c r="P50"/>
      <c r="Q50"/>
      <c r="R50"/>
      <c r="S50"/>
      <c r="T50"/>
      <c r="U50"/>
      <c r="W50" s="2" t="str">
        <f t="shared" si="2"/>
        <v/>
      </c>
    </row>
    <row r="51" spans="1:23" ht="187">
      <c r="A51" s="3">
        <v>517</v>
      </c>
      <c r="B51" s="5" t="s">
        <v>916</v>
      </c>
      <c r="C51" s="5" t="s">
        <v>917</v>
      </c>
      <c r="D51" s="7">
        <v>5</v>
      </c>
      <c r="E51" s="5" t="s">
        <v>1454</v>
      </c>
      <c r="F51" s="7">
        <v>4</v>
      </c>
      <c r="G51" s="6"/>
      <c r="H51" s="6"/>
      <c r="I51" s="6"/>
      <c r="J51" s="6"/>
      <c r="K51" s="133"/>
      <c r="L51" s="132"/>
      <c r="M51" s="132"/>
      <c r="N51" s="7"/>
      <c r="O51" s="11"/>
      <c r="P51" s="133"/>
      <c r="Q51" s="132"/>
      <c r="R51" s="132"/>
      <c r="S51" s="7"/>
      <c r="T51" s="11"/>
      <c r="U51" s="106">
        <f t="shared" ref="U51:U58" si="3">IF(P51&lt;&gt;"",P51,IF(K51&lt;&gt;"",K51,IF(G51&lt;&gt;"",G51,IF(D51&lt;&gt;"",D51,""))))</f>
        <v>5</v>
      </c>
      <c r="V51" s="27">
        <f t="shared" ref="V51:V58" si="4">IF(S51&lt;&gt;"",S51,IF(N51&lt;&gt;"",N51,IF(I51&lt;&gt;"",I51,IF(F51&lt;&gt;"",F51,""))))</f>
        <v>4</v>
      </c>
      <c r="W51" s="2" t="str">
        <f t="shared" si="2"/>
        <v/>
      </c>
    </row>
    <row r="52" spans="1:23" ht="119">
      <c r="A52" s="3">
        <v>518</v>
      </c>
      <c r="B52" s="5" t="s">
        <v>918</v>
      </c>
      <c r="C52" s="5" t="s">
        <v>919</v>
      </c>
      <c r="D52" s="7">
        <v>4</v>
      </c>
      <c r="E52" s="5" t="s">
        <v>1455</v>
      </c>
      <c r="F52" s="7">
        <v>4</v>
      </c>
      <c r="G52" s="6"/>
      <c r="H52" s="6"/>
      <c r="I52" s="6"/>
      <c r="J52" s="6"/>
      <c r="K52" s="133"/>
      <c r="L52" s="132" t="s">
        <v>1961</v>
      </c>
      <c r="M52" s="132"/>
      <c r="N52" s="7"/>
      <c r="O52" s="11"/>
      <c r="P52" s="133"/>
      <c r="Q52" s="132"/>
      <c r="R52" s="132"/>
      <c r="S52" s="7"/>
      <c r="T52" s="11"/>
      <c r="U52" s="106">
        <f t="shared" si="3"/>
        <v>4</v>
      </c>
      <c r="V52" s="27">
        <f t="shared" si="4"/>
        <v>4</v>
      </c>
      <c r="W52" s="2" t="str">
        <f t="shared" si="2"/>
        <v/>
      </c>
    </row>
    <row r="53" spans="1:23" s="159" customFormat="1" ht="111" customHeight="1">
      <c r="A53" s="74">
        <v>519</v>
      </c>
      <c r="B53" s="154" t="s">
        <v>920</v>
      </c>
      <c r="C53" s="154" t="s">
        <v>921</v>
      </c>
      <c r="D53" s="155">
        <v>3</v>
      </c>
      <c r="E53" s="154" t="s">
        <v>1456</v>
      </c>
      <c r="F53" s="155">
        <v>3</v>
      </c>
      <c r="G53" s="182"/>
      <c r="H53" s="182"/>
      <c r="I53" s="182"/>
      <c r="J53" s="182"/>
      <c r="K53" s="155">
        <v>4</v>
      </c>
      <c r="L53" s="181" t="s">
        <v>1987</v>
      </c>
      <c r="M53" s="181"/>
      <c r="N53" s="155">
        <v>3</v>
      </c>
      <c r="O53" s="181" t="s">
        <v>2065</v>
      </c>
      <c r="P53" s="155"/>
      <c r="Q53" s="181" t="s">
        <v>2079</v>
      </c>
      <c r="R53" s="181"/>
      <c r="S53" s="155"/>
      <c r="T53" s="181" t="s">
        <v>2091</v>
      </c>
      <c r="U53" s="155">
        <f t="shared" si="3"/>
        <v>4</v>
      </c>
      <c r="V53" s="155">
        <f t="shared" si="4"/>
        <v>3</v>
      </c>
      <c r="W53" s="159" t="str">
        <f t="shared" si="2"/>
        <v>YES</v>
      </c>
    </row>
    <row r="54" spans="1:23" s="159" customFormat="1" ht="247.5" customHeight="1">
      <c r="A54" s="74">
        <v>520</v>
      </c>
      <c r="B54" s="154" t="s">
        <v>922</v>
      </c>
      <c r="C54" s="154" t="s">
        <v>923</v>
      </c>
      <c r="D54" s="155">
        <v>4</v>
      </c>
      <c r="E54" s="154" t="s">
        <v>1457</v>
      </c>
      <c r="F54" s="155">
        <v>3</v>
      </c>
      <c r="G54" s="155">
        <v>4</v>
      </c>
      <c r="H54" s="154" t="s">
        <v>1815</v>
      </c>
      <c r="I54" s="155">
        <v>3</v>
      </c>
      <c r="J54" s="155"/>
      <c r="K54" s="155">
        <v>4</v>
      </c>
      <c r="L54" s="181" t="s">
        <v>1988</v>
      </c>
      <c r="M54" s="181"/>
      <c r="N54" s="155">
        <v>3</v>
      </c>
      <c r="O54" s="181" t="s">
        <v>2065</v>
      </c>
      <c r="P54" s="155"/>
      <c r="Q54" s="181" t="s">
        <v>2079</v>
      </c>
      <c r="R54" s="181"/>
      <c r="S54" s="155"/>
      <c r="T54" s="181" t="s">
        <v>2091</v>
      </c>
      <c r="U54" s="155">
        <f t="shared" si="3"/>
        <v>4</v>
      </c>
      <c r="V54" s="155">
        <f t="shared" si="4"/>
        <v>3</v>
      </c>
      <c r="W54" s="159" t="str">
        <f t="shared" si="2"/>
        <v>YES</v>
      </c>
    </row>
    <row r="55" spans="1:23" ht="204">
      <c r="A55" s="3">
        <v>521</v>
      </c>
      <c r="B55" s="5" t="s">
        <v>924</v>
      </c>
      <c r="C55" s="5" t="s">
        <v>925</v>
      </c>
      <c r="D55" s="7">
        <v>4</v>
      </c>
      <c r="E55" s="5" t="s">
        <v>1458</v>
      </c>
      <c r="F55" s="7">
        <v>3</v>
      </c>
      <c r="G55" s="7">
        <v>4</v>
      </c>
      <c r="H55" s="5" t="s">
        <v>1816</v>
      </c>
      <c r="I55" s="7">
        <v>4</v>
      </c>
      <c r="J55" s="7" t="s">
        <v>1920</v>
      </c>
      <c r="K55" s="133"/>
      <c r="L55" s="132" t="s">
        <v>2010</v>
      </c>
      <c r="M55" s="132"/>
      <c r="N55" s="7"/>
      <c r="O55" s="11"/>
      <c r="P55" s="133"/>
      <c r="Q55" s="132"/>
      <c r="R55" s="132"/>
      <c r="S55" s="7"/>
      <c r="T55" s="11"/>
      <c r="U55" s="106">
        <f t="shared" si="3"/>
        <v>4</v>
      </c>
      <c r="V55" s="27">
        <f t="shared" si="4"/>
        <v>4</v>
      </c>
      <c r="W55" s="2" t="str">
        <f t="shared" si="2"/>
        <v/>
      </c>
    </row>
    <row r="56" spans="1:23" ht="136">
      <c r="A56" s="3">
        <v>522</v>
      </c>
      <c r="B56" s="5" t="s">
        <v>926</v>
      </c>
      <c r="C56" s="5" t="s">
        <v>927</v>
      </c>
      <c r="D56" s="7">
        <v>4</v>
      </c>
      <c r="E56" s="5" t="s">
        <v>1459</v>
      </c>
      <c r="F56" s="7">
        <v>3</v>
      </c>
      <c r="G56" s="6"/>
      <c r="H56" s="6"/>
      <c r="I56" s="6"/>
      <c r="J56" s="6"/>
      <c r="K56" s="133"/>
      <c r="L56" s="132"/>
      <c r="M56" s="132"/>
      <c r="N56" s="7"/>
      <c r="O56" s="11"/>
      <c r="P56" s="133"/>
      <c r="Q56" s="132"/>
      <c r="R56" s="132"/>
      <c r="S56" s="7"/>
      <c r="T56" s="11"/>
      <c r="U56" s="106">
        <f t="shared" si="3"/>
        <v>4</v>
      </c>
      <c r="V56" s="27">
        <f t="shared" si="4"/>
        <v>3</v>
      </c>
      <c r="W56" s="2" t="str">
        <f t="shared" si="2"/>
        <v/>
      </c>
    </row>
    <row r="57" spans="1:23" ht="221">
      <c r="A57" s="3">
        <v>523</v>
      </c>
      <c r="B57" s="5" t="s">
        <v>928</v>
      </c>
      <c r="C57" s="5" t="s">
        <v>929</v>
      </c>
      <c r="D57" s="7">
        <v>5</v>
      </c>
      <c r="E57" s="5" t="s">
        <v>1460</v>
      </c>
      <c r="F57" s="7">
        <v>4</v>
      </c>
      <c r="G57" s="6"/>
      <c r="H57" s="6"/>
      <c r="I57" s="6"/>
      <c r="J57" s="6"/>
      <c r="K57" s="133"/>
      <c r="L57" s="132"/>
      <c r="M57" s="132"/>
      <c r="N57" s="7"/>
      <c r="O57" s="11"/>
      <c r="P57" s="133"/>
      <c r="Q57" s="132"/>
      <c r="R57" s="132"/>
      <c r="S57" s="7"/>
      <c r="T57" s="11"/>
      <c r="U57" s="106">
        <f t="shared" si="3"/>
        <v>5</v>
      </c>
      <c r="V57" s="27">
        <f t="shared" si="4"/>
        <v>4</v>
      </c>
      <c r="W57" s="2" t="str">
        <f t="shared" si="2"/>
        <v/>
      </c>
    </row>
    <row r="58" spans="1:23" s="159" customFormat="1" ht="409.6">
      <c r="A58" s="74">
        <v>524</v>
      </c>
      <c r="B58" s="154" t="s">
        <v>930</v>
      </c>
      <c r="C58" s="154" t="s">
        <v>931</v>
      </c>
      <c r="D58" s="155">
        <v>4</v>
      </c>
      <c r="E58" s="154" t="s">
        <v>1461</v>
      </c>
      <c r="F58" s="155">
        <v>4</v>
      </c>
      <c r="G58" s="182"/>
      <c r="H58" s="182"/>
      <c r="I58" s="182"/>
      <c r="J58" s="182"/>
      <c r="K58" s="155">
        <v>5</v>
      </c>
      <c r="L58" s="181" t="s">
        <v>2011</v>
      </c>
      <c r="M58" s="181"/>
      <c r="N58" s="155">
        <v>4</v>
      </c>
      <c r="O58" s="181"/>
      <c r="P58" s="155"/>
      <c r="Q58" s="181"/>
      <c r="R58" s="181"/>
      <c r="S58" s="155"/>
      <c r="T58" s="181"/>
      <c r="U58" s="155">
        <f t="shared" si="3"/>
        <v>5</v>
      </c>
      <c r="V58" s="155">
        <f t="shared" si="4"/>
        <v>4</v>
      </c>
      <c r="W58" s="159" t="str">
        <f t="shared" si="2"/>
        <v>YES</v>
      </c>
    </row>
    <row r="59" spans="1:23" s="6" customFormat="1" ht="17">
      <c r="D59" s="41"/>
      <c r="F59" s="41"/>
      <c r="K59"/>
      <c r="L59"/>
      <c r="M59"/>
      <c r="N59"/>
      <c r="O59"/>
      <c r="P59"/>
      <c r="Q59"/>
      <c r="R59"/>
      <c r="S59"/>
      <c r="T59"/>
      <c r="U59"/>
      <c r="W59" s="2" t="str">
        <f t="shared" si="2"/>
        <v/>
      </c>
    </row>
    <row r="60" spans="1:23" ht="136">
      <c r="A60" s="3">
        <v>525</v>
      </c>
      <c r="B60" s="5" t="s">
        <v>932</v>
      </c>
      <c r="C60" s="5" t="s">
        <v>933</v>
      </c>
      <c r="D60" s="7">
        <v>4</v>
      </c>
      <c r="E60" s="5" t="s">
        <v>1462</v>
      </c>
      <c r="F60" s="7">
        <v>3</v>
      </c>
      <c r="G60" s="7">
        <v>4</v>
      </c>
      <c r="H60" s="5" t="s">
        <v>1817</v>
      </c>
      <c r="I60" s="7">
        <v>3</v>
      </c>
      <c r="J60" s="7" t="s">
        <v>1921</v>
      </c>
      <c r="K60" s="133"/>
      <c r="L60" s="132"/>
      <c r="M60" s="132"/>
      <c r="N60" s="7"/>
      <c r="O60" s="11"/>
      <c r="P60" s="133"/>
      <c r="Q60" s="132"/>
      <c r="R60" s="132"/>
      <c r="S60" s="7"/>
      <c r="T60" s="11"/>
      <c r="U60" s="106">
        <f>IF(P60&lt;&gt;"",P60,IF(K60&lt;&gt;"",K60,IF(G60&lt;&gt;"",G60,IF(D60&lt;&gt;"",D60,""))))</f>
        <v>4</v>
      </c>
      <c r="V60" s="27">
        <f>IF(S60&lt;&gt;"",S60,IF(N60&lt;&gt;"",N60,IF(I60&lt;&gt;"",I60,IF(F60&lt;&gt;"",F60,""))))</f>
        <v>3</v>
      </c>
      <c r="W60" s="2" t="str">
        <f t="shared" si="2"/>
        <v/>
      </c>
    </row>
    <row r="61" spans="1:23" s="159" customFormat="1" ht="409.6">
      <c r="A61" s="74">
        <v>526</v>
      </c>
      <c r="B61" s="154" t="s">
        <v>326</v>
      </c>
      <c r="C61" s="154" t="s">
        <v>537</v>
      </c>
      <c r="D61" s="155">
        <v>4</v>
      </c>
      <c r="E61" s="154" t="s">
        <v>1463</v>
      </c>
      <c r="F61" s="155">
        <v>3</v>
      </c>
      <c r="G61" s="182"/>
      <c r="H61" s="182"/>
      <c r="I61" s="182"/>
      <c r="J61" s="182"/>
      <c r="K61" s="155"/>
      <c r="L61" s="183" t="s">
        <v>1797</v>
      </c>
      <c r="M61" s="181"/>
      <c r="N61" s="155">
        <v>3.5</v>
      </c>
      <c r="O61" s="181" t="s">
        <v>2066</v>
      </c>
      <c r="P61" s="155"/>
      <c r="Q61" s="181"/>
      <c r="R61" s="181"/>
      <c r="S61" s="155"/>
      <c r="T61" s="181"/>
      <c r="U61" s="155">
        <f>IF(P61&lt;&gt;"",P61,IF(K61&lt;&gt;"",K61,IF(G61&lt;&gt;"",G61,IF(D61&lt;&gt;"",D61,""))))</f>
        <v>4</v>
      </c>
      <c r="V61" s="155">
        <f>IF(S61&lt;&gt;"",S61,IF(N61&lt;&gt;"",N61,IF(I61&lt;&gt;"",I61,IF(F61&lt;&gt;"",F61,""))))</f>
        <v>3.5</v>
      </c>
      <c r="W61" s="159" t="str">
        <f t="shared" si="2"/>
        <v>YES</v>
      </c>
    </row>
    <row r="62" spans="1:23" ht="170">
      <c r="A62" s="3">
        <v>527</v>
      </c>
      <c r="B62" s="5" t="s">
        <v>934</v>
      </c>
      <c r="C62" s="5" t="s">
        <v>935</v>
      </c>
      <c r="D62" s="7">
        <v>1</v>
      </c>
      <c r="E62" s="5" t="s">
        <v>1464</v>
      </c>
      <c r="F62" s="7">
        <v>0</v>
      </c>
      <c r="G62" s="7">
        <v>1</v>
      </c>
      <c r="H62" s="5" t="s">
        <v>1818</v>
      </c>
      <c r="I62" s="7">
        <v>1</v>
      </c>
      <c r="J62" s="7" t="s">
        <v>1921</v>
      </c>
      <c r="K62" s="133"/>
      <c r="L62" s="132"/>
      <c r="M62" s="132"/>
      <c r="N62" s="7"/>
      <c r="O62" s="11"/>
      <c r="P62" s="133"/>
      <c r="Q62" s="132"/>
      <c r="R62" s="132"/>
      <c r="S62" s="7"/>
      <c r="T62" s="11"/>
      <c r="U62" s="106">
        <f>IF(P62&lt;&gt;"",P62,IF(K62&lt;&gt;"",K62,IF(G62&lt;&gt;"",G62,IF(D62&lt;&gt;"",D62,""))))</f>
        <v>1</v>
      </c>
      <c r="V62" s="27">
        <f>IF(S62&lt;&gt;"",S62,IF(N62&lt;&gt;"",N62,IF(I62&lt;&gt;"",I62,IF(F62&lt;&gt;"",F62,""))))</f>
        <v>1</v>
      </c>
      <c r="W62" s="2" t="str">
        <f t="shared" si="2"/>
        <v/>
      </c>
    </row>
    <row r="63" spans="1:23" ht="17">
      <c r="C63" s="6"/>
      <c r="D63" s="41"/>
      <c r="E63" s="6"/>
      <c r="F63" s="41"/>
      <c r="G63" s="6"/>
      <c r="H63" s="6"/>
      <c r="I63" s="6"/>
      <c r="J63" s="6"/>
      <c r="V63" s="6"/>
      <c r="W63" s="2" t="str">
        <f t="shared" si="2"/>
        <v/>
      </c>
    </row>
    <row r="64" spans="1:23" ht="17">
      <c r="C64" s="6"/>
      <c r="D64" s="41"/>
      <c r="E64" s="6"/>
      <c r="F64" s="41"/>
      <c r="G64" s="6"/>
      <c r="H64" s="6"/>
      <c r="I64" s="6"/>
      <c r="J64" s="6"/>
      <c r="V64" s="6"/>
      <c r="W64" s="2" t="str">
        <f t="shared" si="2"/>
        <v/>
      </c>
    </row>
    <row r="65" spans="1:23" ht="17">
      <c r="C65" s="6"/>
      <c r="D65" s="41"/>
      <c r="E65" s="6"/>
      <c r="F65" s="41"/>
      <c r="G65" s="6"/>
      <c r="H65" s="6"/>
      <c r="I65" s="6"/>
      <c r="J65" s="6"/>
      <c r="V65" s="6"/>
      <c r="W65" s="2" t="str">
        <f t="shared" si="2"/>
        <v/>
      </c>
    </row>
    <row r="66" spans="1:23" ht="20">
      <c r="B66" s="22" t="s">
        <v>35</v>
      </c>
      <c r="C66" s="6"/>
      <c r="D66" s="41"/>
      <c r="E66" s="6"/>
      <c r="F66" s="41"/>
      <c r="G66" s="6"/>
      <c r="H66" s="6"/>
      <c r="I66" s="6"/>
      <c r="J66" s="6"/>
      <c r="V66" s="6"/>
      <c r="W66" s="2" t="str">
        <f t="shared" si="2"/>
        <v/>
      </c>
    </row>
    <row r="67" spans="1:23" ht="32">
      <c r="B67" s="14" t="s">
        <v>936</v>
      </c>
      <c r="G67" s="6"/>
      <c r="H67" s="6"/>
      <c r="I67" s="6"/>
      <c r="J67" s="6"/>
      <c r="V67" s="6"/>
      <c r="W67" s="2" t="str">
        <f t="shared" si="2"/>
        <v/>
      </c>
    </row>
    <row r="68" spans="1:23" ht="17">
      <c r="B68" s="15" t="s">
        <v>937</v>
      </c>
      <c r="G68" s="6"/>
      <c r="H68" s="6"/>
      <c r="I68" s="6"/>
      <c r="J68" s="6"/>
      <c r="V68" s="6"/>
      <c r="W68" s="2" t="str">
        <f t="shared" si="2"/>
        <v/>
      </c>
    </row>
    <row r="69" spans="1:23" ht="48">
      <c r="B69" s="16" t="s">
        <v>938</v>
      </c>
      <c r="G69" s="6"/>
      <c r="H69" s="6"/>
      <c r="I69" s="6"/>
      <c r="J69" s="6"/>
      <c r="V69" s="6"/>
      <c r="W69" s="2" t="str">
        <f t="shared" si="2"/>
        <v/>
      </c>
    </row>
    <row r="70" spans="1:23" ht="32">
      <c r="B70" s="17" t="s">
        <v>939</v>
      </c>
      <c r="G70" s="6"/>
      <c r="H70" s="6"/>
      <c r="I70" s="6"/>
      <c r="J70" s="6"/>
      <c r="V70" s="6"/>
      <c r="W70" s="2" t="str">
        <f t="shared" si="2"/>
        <v/>
      </c>
    </row>
    <row r="71" spans="1:23" s="6" customFormat="1" ht="17">
      <c r="D71" s="41"/>
      <c r="F71" s="41"/>
      <c r="K71"/>
      <c r="L71"/>
      <c r="M71"/>
      <c r="N71"/>
      <c r="O71"/>
      <c r="P71"/>
      <c r="Q71"/>
      <c r="R71"/>
      <c r="S71"/>
      <c r="T71"/>
      <c r="U71"/>
      <c r="W71" s="2" t="str">
        <f t="shared" si="2"/>
        <v/>
      </c>
    </row>
    <row r="72" spans="1:23" ht="409.6">
      <c r="A72" s="3">
        <v>528</v>
      </c>
      <c r="B72" s="18" t="s">
        <v>940</v>
      </c>
      <c r="C72" s="13" t="s">
        <v>941</v>
      </c>
      <c r="D72" s="33">
        <v>5</v>
      </c>
      <c r="E72" s="13" t="s">
        <v>1465</v>
      </c>
      <c r="F72" s="33">
        <v>3</v>
      </c>
      <c r="G72" s="7">
        <v>4</v>
      </c>
      <c r="H72" s="5" t="s">
        <v>1819</v>
      </c>
      <c r="I72" s="7">
        <v>5</v>
      </c>
      <c r="J72" s="7" t="s">
        <v>1922</v>
      </c>
      <c r="K72" s="133"/>
      <c r="L72" s="132"/>
      <c r="M72" s="132"/>
      <c r="N72" s="7"/>
      <c r="O72" s="11"/>
      <c r="P72" s="133"/>
      <c r="Q72" s="132"/>
      <c r="R72" s="132"/>
      <c r="S72" s="7"/>
      <c r="T72" s="11"/>
      <c r="U72" s="106">
        <f>IF(P72&lt;&gt;"",P72,IF(K72&lt;&gt;"",K72,IF(G72&lt;&gt;"",G72,IF(D72&lt;&gt;"",D72,""))))</f>
        <v>4</v>
      </c>
      <c r="V72" s="27">
        <f>IF(S72&lt;&gt;"",S72,IF(N72&lt;&gt;"",N72,IF(I72&lt;&gt;"",I72,IF(F72&lt;&gt;"",F72,""))))</f>
        <v>5</v>
      </c>
      <c r="W72" s="2" t="str">
        <f t="shared" si="2"/>
        <v/>
      </c>
    </row>
    <row r="73" spans="1:23" ht="170">
      <c r="A73" s="3">
        <v>529</v>
      </c>
      <c r="B73" s="18" t="s">
        <v>942</v>
      </c>
      <c r="C73" s="13" t="s">
        <v>943</v>
      </c>
      <c r="D73" s="33">
        <v>5</v>
      </c>
      <c r="E73" s="13" t="s">
        <v>1466</v>
      </c>
      <c r="F73" s="33">
        <v>4</v>
      </c>
      <c r="G73" s="6"/>
      <c r="H73" s="6"/>
      <c r="I73" s="6"/>
      <c r="J73" s="6"/>
      <c r="K73" s="133"/>
      <c r="L73" s="132"/>
      <c r="M73" s="132"/>
      <c r="N73" s="7"/>
      <c r="O73" s="11"/>
      <c r="P73" s="133"/>
      <c r="Q73" s="132"/>
      <c r="R73" s="132"/>
      <c r="S73" s="7"/>
      <c r="T73" s="11"/>
      <c r="U73" s="106">
        <f>IF(P73&lt;&gt;"",P73,IF(K73&lt;&gt;"",K73,IF(G73&lt;&gt;"",G73,IF(D73&lt;&gt;"",D73,""))))</f>
        <v>5</v>
      </c>
      <c r="V73" s="27">
        <f>IF(S73&lt;&gt;"",S73,IF(N73&lt;&gt;"",N73,IF(I73&lt;&gt;"",I73,IF(F73&lt;&gt;"",F73,""))))</f>
        <v>4</v>
      </c>
      <c r="W73" s="2" t="str">
        <f t="shared" si="2"/>
        <v/>
      </c>
    </row>
    <row r="74" spans="1:23" ht="409.6">
      <c r="A74" s="3">
        <v>530</v>
      </c>
      <c r="B74" s="18" t="s">
        <v>944</v>
      </c>
      <c r="C74" s="13" t="s">
        <v>945</v>
      </c>
      <c r="D74" s="33">
        <v>5</v>
      </c>
      <c r="E74" s="13" t="s">
        <v>1467</v>
      </c>
      <c r="F74" s="33">
        <v>3</v>
      </c>
      <c r="G74" s="7">
        <v>4</v>
      </c>
      <c r="H74" s="5" t="s">
        <v>1820</v>
      </c>
      <c r="I74" s="7">
        <v>4</v>
      </c>
      <c r="J74" s="7" t="s">
        <v>1923</v>
      </c>
      <c r="K74" s="133"/>
      <c r="L74" s="132"/>
      <c r="M74" s="132"/>
      <c r="N74" s="7"/>
      <c r="O74" s="11"/>
      <c r="P74" s="133"/>
      <c r="Q74" s="132"/>
      <c r="R74" s="132"/>
      <c r="S74" s="7"/>
      <c r="T74" s="11"/>
      <c r="U74" s="106">
        <f>IF(P74&lt;&gt;"",P74,IF(K74&lt;&gt;"",K74,IF(G74&lt;&gt;"",G74,IF(D74&lt;&gt;"",D74,""))))</f>
        <v>4</v>
      </c>
      <c r="V74" s="27">
        <f>IF(S74&lt;&gt;"",S74,IF(N74&lt;&gt;"",N74,IF(I74&lt;&gt;"",I74,IF(F74&lt;&gt;"",F74,""))))</f>
        <v>4</v>
      </c>
      <c r="W74" s="2" t="str">
        <f t="shared" si="2"/>
        <v/>
      </c>
    </row>
    <row r="75" spans="1:23" ht="119">
      <c r="A75" s="3">
        <v>531</v>
      </c>
      <c r="B75" s="18" t="s">
        <v>946</v>
      </c>
      <c r="C75" s="13" t="s">
        <v>947</v>
      </c>
      <c r="D75" s="33">
        <v>4</v>
      </c>
      <c r="E75" s="13" t="s">
        <v>1468</v>
      </c>
      <c r="F75" s="33">
        <v>4</v>
      </c>
      <c r="G75" s="6"/>
      <c r="H75" s="6"/>
      <c r="I75" s="6"/>
      <c r="J75" s="6"/>
      <c r="K75" s="133"/>
      <c r="L75" s="132"/>
      <c r="M75" s="132"/>
      <c r="N75" s="7"/>
      <c r="O75" s="11"/>
      <c r="P75" s="133"/>
      <c r="Q75" s="132"/>
      <c r="R75" s="132"/>
      <c r="S75" s="7"/>
      <c r="T75" s="11"/>
      <c r="U75" s="106">
        <f>IF(P75&lt;&gt;"",P75,IF(K75&lt;&gt;"",K75,IF(G75&lt;&gt;"",G75,IF(D75&lt;&gt;"",D75,""))))</f>
        <v>4</v>
      </c>
      <c r="V75" s="27">
        <f>IF(S75&lt;&gt;"",S75,IF(N75&lt;&gt;"",N75,IF(I75&lt;&gt;"",I75,IF(F75&lt;&gt;"",F75,""))))</f>
        <v>4</v>
      </c>
      <c r="W75" s="2" t="str">
        <f t="shared" si="2"/>
        <v/>
      </c>
    </row>
    <row r="76" spans="1:23" ht="136">
      <c r="A76" s="3">
        <v>532</v>
      </c>
      <c r="B76" s="18" t="s">
        <v>948</v>
      </c>
      <c r="C76" s="13" t="s">
        <v>949</v>
      </c>
      <c r="D76" s="33">
        <v>4</v>
      </c>
      <c r="E76" s="13" t="s">
        <v>1469</v>
      </c>
      <c r="F76" s="33">
        <v>4</v>
      </c>
      <c r="G76" s="6"/>
      <c r="H76" s="6"/>
      <c r="I76" s="6"/>
      <c r="J76" s="6"/>
      <c r="K76" s="133"/>
      <c r="L76" s="132"/>
      <c r="M76" s="132"/>
      <c r="N76" s="7"/>
      <c r="O76" s="11"/>
      <c r="P76" s="133"/>
      <c r="Q76" s="132"/>
      <c r="R76" s="132"/>
      <c r="S76" s="7"/>
      <c r="T76" s="11"/>
      <c r="U76" s="106">
        <f>IF(P76&lt;&gt;"",P76,IF(K76&lt;&gt;"",K76,IF(G76&lt;&gt;"",G76,IF(D76&lt;&gt;"",D76,""))))</f>
        <v>4</v>
      </c>
      <c r="V76" s="27">
        <f>IF(S76&lt;&gt;"",S76,IF(N76&lt;&gt;"",N76,IF(I76&lt;&gt;"",I76,IF(F76&lt;&gt;"",F76,""))))</f>
        <v>4</v>
      </c>
      <c r="W76" s="2" t="str">
        <f t="shared" si="2"/>
        <v/>
      </c>
    </row>
    <row r="77" spans="1:23" s="6" customFormat="1" ht="17">
      <c r="D77" s="41"/>
      <c r="F77" s="41"/>
      <c r="K77"/>
      <c r="L77"/>
      <c r="M77"/>
      <c r="N77"/>
      <c r="O77"/>
      <c r="P77"/>
      <c r="Q77"/>
      <c r="R77"/>
      <c r="S77"/>
      <c r="T77"/>
      <c r="U77"/>
      <c r="W77" s="2" t="str">
        <f t="shared" si="2"/>
        <v/>
      </c>
    </row>
    <row r="78" spans="1:23" s="159" customFormat="1" ht="306">
      <c r="A78" s="74">
        <v>533</v>
      </c>
      <c r="B78" s="184" t="s">
        <v>950</v>
      </c>
      <c r="C78" s="185" t="s">
        <v>951</v>
      </c>
      <c r="D78" s="175">
        <v>4</v>
      </c>
      <c r="E78" s="185" t="s">
        <v>1470</v>
      </c>
      <c r="F78" s="175">
        <v>3</v>
      </c>
      <c r="G78" s="182"/>
      <c r="H78" s="182"/>
      <c r="I78" s="182"/>
      <c r="J78" s="182"/>
      <c r="K78" s="155">
        <v>4</v>
      </c>
      <c r="L78" s="181" t="s">
        <v>1989</v>
      </c>
      <c r="M78" s="181"/>
      <c r="N78" s="155">
        <v>3</v>
      </c>
      <c r="O78" s="181" t="s">
        <v>2067</v>
      </c>
      <c r="P78" s="155"/>
      <c r="Q78" s="181"/>
      <c r="R78" s="181"/>
      <c r="S78" s="155"/>
      <c r="T78" s="181"/>
      <c r="U78" s="155">
        <f>IF(P78&lt;&gt;"",P78,IF(K78&lt;&gt;"",K78,IF(G78&lt;&gt;"",G78,IF(D78&lt;&gt;"",D78,""))))</f>
        <v>4</v>
      </c>
      <c r="V78" s="155">
        <f>IF(S78&lt;&gt;"",S78,IF(N78&lt;&gt;"",N78,IF(I78&lt;&gt;"",I78,IF(F78&lt;&gt;"",F78,""))))</f>
        <v>3</v>
      </c>
      <c r="W78" s="159" t="str">
        <f t="shared" si="2"/>
        <v>YES</v>
      </c>
    </row>
    <row r="79" spans="1:23" s="159" customFormat="1" ht="409.6">
      <c r="A79" s="74">
        <v>534</v>
      </c>
      <c r="B79" s="184" t="s">
        <v>952</v>
      </c>
      <c r="C79" s="185" t="s">
        <v>953</v>
      </c>
      <c r="D79" s="175">
        <v>5</v>
      </c>
      <c r="E79" s="185" t="s">
        <v>1471</v>
      </c>
      <c r="F79" s="175">
        <v>4</v>
      </c>
      <c r="G79" s="155">
        <v>5</v>
      </c>
      <c r="H79" s="154" t="s">
        <v>1821</v>
      </c>
      <c r="I79" s="155">
        <v>4</v>
      </c>
      <c r="J79" s="155" t="s">
        <v>1924</v>
      </c>
      <c r="K79" s="155">
        <v>5</v>
      </c>
      <c r="L79" s="181" t="s">
        <v>2012</v>
      </c>
      <c r="M79" s="181"/>
      <c r="N79" s="155">
        <v>5</v>
      </c>
      <c r="O79" s="181" t="s">
        <v>2049</v>
      </c>
      <c r="P79" s="155"/>
      <c r="Q79" s="181"/>
      <c r="R79" s="181"/>
      <c r="S79" s="155"/>
      <c r="T79" s="181"/>
      <c r="U79" s="155">
        <f>IF(P79&lt;&gt;"",P79,IF(K79&lt;&gt;"",K79,IF(G79&lt;&gt;"",G79,IF(D79&lt;&gt;"",D79,""))))</f>
        <v>5</v>
      </c>
      <c r="V79" s="155">
        <f>IF(S79&lt;&gt;"",S79,IF(N79&lt;&gt;"",N79,IF(I79&lt;&gt;"",I79,IF(F79&lt;&gt;"",F79,""))))</f>
        <v>5</v>
      </c>
      <c r="W79" s="159" t="str">
        <f t="shared" si="2"/>
        <v/>
      </c>
    </row>
    <row r="80" spans="1:23" ht="170">
      <c r="A80" s="3">
        <v>535</v>
      </c>
      <c r="B80" s="19" t="s">
        <v>954</v>
      </c>
      <c r="C80" s="13" t="s">
        <v>955</v>
      </c>
      <c r="D80" s="33">
        <v>4</v>
      </c>
      <c r="E80" s="13" t="s">
        <v>1472</v>
      </c>
      <c r="F80" s="33">
        <v>3</v>
      </c>
      <c r="G80" s="6"/>
      <c r="H80" s="6"/>
      <c r="I80" s="6"/>
      <c r="J80" s="6"/>
      <c r="K80" s="133"/>
      <c r="L80" s="132"/>
      <c r="M80" s="132"/>
      <c r="N80" s="7"/>
      <c r="O80" s="11"/>
      <c r="P80" s="133"/>
      <c r="Q80" s="132"/>
      <c r="R80" s="132"/>
      <c r="S80" s="7"/>
      <c r="T80" s="11"/>
      <c r="U80" s="106">
        <f>IF(P80&lt;&gt;"",P80,IF(K80&lt;&gt;"",K80,IF(G80&lt;&gt;"",G80,IF(D80&lt;&gt;"",D80,""))))</f>
        <v>4</v>
      </c>
      <c r="V80" s="27">
        <f>IF(S80&lt;&gt;"",S80,IF(N80&lt;&gt;"",N80,IF(I80&lt;&gt;"",I80,IF(F80&lt;&gt;"",F80,""))))</f>
        <v>3</v>
      </c>
      <c r="W80" s="2" t="str">
        <f t="shared" si="2"/>
        <v/>
      </c>
    </row>
    <row r="81" spans="1:23" ht="272">
      <c r="A81" s="3">
        <v>536</v>
      </c>
      <c r="B81" s="19" t="s">
        <v>384</v>
      </c>
      <c r="C81" s="13" t="s">
        <v>660</v>
      </c>
      <c r="D81" s="33">
        <v>5</v>
      </c>
      <c r="E81" s="13" t="s">
        <v>1473</v>
      </c>
      <c r="F81" s="33">
        <v>4</v>
      </c>
      <c r="G81" s="6"/>
      <c r="H81" s="6"/>
      <c r="I81" s="6"/>
      <c r="J81" s="6"/>
      <c r="K81" s="133">
        <v>4</v>
      </c>
      <c r="L81" s="132" t="s">
        <v>2013</v>
      </c>
      <c r="M81" s="132"/>
      <c r="N81" s="7"/>
      <c r="O81" s="11"/>
      <c r="P81" s="133"/>
      <c r="Q81" s="132"/>
      <c r="R81" s="132"/>
      <c r="S81" s="7"/>
      <c r="T81" s="11"/>
      <c r="U81" s="106">
        <f>IF(P81&lt;&gt;"",P81,IF(K81&lt;&gt;"",K81,IF(G81&lt;&gt;"",G81,IF(D81&lt;&gt;"",D81,""))))</f>
        <v>4</v>
      </c>
      <c r="V81" s="27">
        <f>IF(S81&lt;&gt;"",S81,IF(N81&lt;&gt;"",N81,IF(I81&lt;&gt;"",I81,IF(F81&lt;&gt;"",F81,""))))</f>
        <v>4</v>
      </c>
      <c r="W81" s="2" t="str">
        <f t="shared" si="2"/>
        <v/>
      </c>
    </row>
    <row r="82" spans="1:23" s="159" customFormat="1" ht="404">
      <c r="A82" s="74">
        <v>537</v>
      </c>
      <c r="B82" s="184" t="s">
        <v>956</v>
      </c>
      <c r="C82" s="185" t="s">
        <v>957</v>
      </c>
      <c r="D82" s="175">
        <v>4</v>
      </c>
      <c r="E82" s="185" t="s">
        <v>1474</v>
      </c>
      <c r="F82" s="175">
        <v>3</v>
      </c>
      <c r="G82" s="155">
        <v>4</v>
      </c>
      <c r="H82" s="154" t="s">
        <v>1822</v>
      </c>
      <c r="I82" s="155">
        <v>3.5</v>
      </c>
      <c r="J82" s="155" t="s">
        <v>1925</v>
      </c>
      <c r="K82" s="155">
        <v>4</v>
      </c>
      <c r="L82" s="181" t="s">
        <v>2014</v>
      </c>
      <c r="M82" s="181"/>
      <c r="N82" s="155">
        <v>3.5</v>
      </c>
      <c r="O82" s="181" t="s">
        <v>2068</v>
      </c>
      <c r="P82" s="155"/>
      <c r="Q82" s="181"/>
      <c r="R82" s="181"/>
      <c r="S82" s="155"/>
      <c r="T82" s="181"/>
      <c r="U82" s="155">
        <f>IF(P82&lt;&gt;"",P82,IF(K82&lt;&gt;"",K82,IF(G82&lt;&gt;"",G82,IF(D82&lt;&gt;"",D82,""))))</f>
        <v>4</v>
      </c>
      <c r="V82" s="155">
        <f>IF(S82&lt;&gt;"",S82,IF(N82&lt;&gt;"",N82,IF(I82&lt;&gt;"",I82,IF(F82&lt;&gt;"",F82,""))))</f>
        <v>3.5</v>
      </c>
      <c r="W82" s="159" t="str">
        <f t="shared" si="2"/>
        <v>YES</v>
      </c>
    </row>
    <row r="83" spans="1:23" s="6" customFormat="1" ht="17">
      <c r="D83" s="41"/>
      <c r="F83" s="41"/>
      <c r="K83"/>
      <c r="L83"/>
      <c r="M83"/>
      <c r="N83"/>
      <c r="O83"/>
      <c r="P83"/>
      <c r="Q83"/>
      <c r="R83"/>
      <c r="S83"/>
      <c r="T83"/>
      <c r="U83"/>
      <c r="W83" s="2" t="str">
        <f t="shared" si="2"/>
        <v/>
      </c>
    </row>
    <row r="84" spans="1:23" ht="187">
      <c r="A84" s="3">
        <v>538</v>
      </c>
      <c r="B84" s="20" t="s">
        <v>958</v>
      </c>
      <c r="C84" s="13" t="s">
        <v>959</v>
      </c>
      <c r="D84" s="33">
        <v>5</v>
      </c>
      <c r="E84" s="13" t="s">
        <v>1475</v>
      </c>
      <c r="F84" s="33">
        <v>3</v>
      </c>
      <c r="G84" s="6"/>
      <c r="H84" s="6"/>
      <c r="I84" s="6"/>
      <c r="J84" s="6"/>
      <c r="K84" s="133"/>
      <c r="L84" s="132"/>
      <c r="M84" s="132"/>
      <c r="N84" s="7"/>
      <c r="O84" s="11"/>
      <c r="P84" s="133"/>
      <c r="Q84" s="132"/>
      <c r="R84" s="132"/>
      <c r="S84" s="7"/>
      <c r="T84" s="11"/>
      <c r="U84" s="106">
        <f>IF(P84&lt;&gt;"",P84,IF(K84&lt;&gt;"",K84,IF(G84&lt;&gt;"",G84,IF(D84&lt;&gt;"",D84,""))))</f>
        <v>5</v>
      </c>
      <c r="V84" s="27">
        <f>IF(S84&lt;&gt;"",S84,IF(N84&lt;&gt;"",N84,IF(I84&lt;&gt;"",I84,IF(F84&lt;&gt;"",F84,""))))</f>
        <v>3</v>
      </c>
      <c r="W84" s="2" t="str">
        <f t="shared" si="2"/>
        <v/>
      </c>
    </row>
    <row r="85" spans="1:23" ht="187">
      <c r="A85" s="3">
        <v>539</v>
      </c>
      <c r="B85" s="20" t="s">
        <v>960</v>
      </c>
      <c r="C85" s="13" t="s">
        <v>961</v>
      </c>
      <c r="D85" s="33">
        <v>4</v>
      </c>
      <c r="E85" s="13" t="s">
        <v>1476</v>
      </c>
      <c r="F85" s="33">
        <v>3</v>
      </c>
      <c r="G85" s="6"/>
      <c r="H85" s="6"/>
      <c r="I85" s="6"/>
      <c r="J85" s="6"/>
      <c r="K85" s="133"/>
      <c r="L85" s="132"/>
      <c r="M85" s="132"/>
      <c r="N85" s="7"/>
      <c r="O85" s="11"/>
      <c r="P85" s="133"/>
      <c r="Q85" s="132"/>
      <c r="R85" s="132"/>
      <c r="S85" s="7"/>
      <c r="T85" s="11"/>
      <c r="U85" s="106">
        <f>IF(P85&lt;&gt;"",P85,IF(K85&lt;&gt;"",K85,IF(G85&lt;&gt;"",G85,IF(D85&lt;&gt;"",D85,""))))</f>
        <v>4</v>
      </c>
      <c r="V85" s="27">
        <f>IF(S85&lt;&gt;"",S85,IF(N85&lt;&gt;"",N85,IF(I85&lt;&gt;"",I85,IF(F85&lt;&gt;"",F85,""))))</f>
        <v>3</v>
      </c>
      <c r="W85" s="2" t="str">
        <f t="shared" si="2"/>
        <v/>
      </c>
    </row>
    <row r="86" spans="1:23" ht="187">
      <c r="A86" s="3">
        <v>540</v>
      </c>
      <c r="B86" s="20" t="s">
        <v>962</v>
      </c>
      <c r="C86" s="13" t="s">
        <v>963</v>
      </c>
      <c r="D86" s="33">
        <v>3</v>
      </c>
      <c r="E86" s="13" t="s">
        <v>1477</v>
      </c>
      <c r="F86" s="33">
        <v>2</v>
      </c>
      <c r="G86" s="7">
        <v>3</v>
      </c>
      <c r="H86" s="5" t="s">
        <v>1823</v>
      </c>
      <c r="I86" s="7">
        <v>3</v>
      </c>
      <c r="J86" s="7"/>
      <c r="K86" s="133"/>
      <c r="L86" s="132"/>
      <c r="M86" s="132"/>
      <c r="N86" s="7"/>
      <c r="O86" s="11"/>
      <c r="P86" s="133"/>
      <c r="Q86" s="132"/>
      <c r="R86" s="132"/>
      <c r="S86" s="7"/>
      <c r="T86" s="11"/>
      <c r="U86" s="106">
        <f>IF(P86&lt;&gt;"",P86,IF(K86&lt;&gt;"",K86,IF(G86&lt;&gt;"",G86,IF(D86&lt;&gt;"",D86,""))))</f>
        <v>3</v>
      </c>
      <c r="V86" s="27">
        <f>IF(S86&lt;&gt;"",S86,IF(N86&lt;&gt;"",N86,IF(I86&lt;&gt;"",I86,IF(F86&lt;&gt;"",F86,""))))</f>
        <v>3</v>
      </c>
      <c r="W86" s="2" t="str">
        <f t="shared" si="2"/>
        <v/>
      </c>
    </row>
    <row r="87" spans="1:23" ht="136">
      <c r="A87" s="3">
        <v>541</v>
      </c>
      <c r="B87" s="20" t="s">
        <v>964</v>
      </c>
      <c r="C87" s="13" t="s">
        <v>965</v>
      </c>
      <c r="D87" s="33">
        <v>5</v>
      </c>
      <c r="E87" s="13" t="s">
        <v>1478</v>
      </c>
      <c r="F87" s="33">
        <v>4</v>
      </c>
      <c r="G87" s="6"/>
      <c r="H87" s="6"/>
      <c r="I87" s="6"/>
      <c r="J87" s="6"/>
      <c r="K87" s="133"/>
      <c r="L87" s="132"/>
      <c r="M87" s="132"/>
      <c r="N87" s="7"/>
      <c r="O87" s="11"/>
      <c r="P87" s="133"/>
      <c r="Q87" s="132"/>
      <c r="R87" s="132"/>
      <c r="S87" s="7"/>
      <c r="T87" s="11"/>
      <c r="U87" s="106">
        <f>IF(P87&lt;&gt;"",P87,IF(K87&lt;&gt;"",K87,IF(G87&lt;&gt;"",G87,IF(D87&lt;&gt;"",D87,""))))</f>
        <v>5</v>
      </c>
      <c r="V87" s="27">
        <f>IF(S87&lt;&gt;"",S87,IF(N87&lt;&gt;"",N87,IF(I87&lt;&gt;"",I87,IF(F87&lt;&gt;"",F87,""))))</f>
        <v>4</v>
      </c>
      <c r="W87" s="2" t="str">
        <f t="shared" si="2"/>
        <v/>
      </c>
    </row>
    <row r="88" spans="1:23" s="6" customFormat="1" ht="17">
      <c r="D88" s="41"/>
      <c r="F88" s="41"/>
      <c r="K88"/>
      <c r="L88"/>
      <c r="M88"/>
      <c r="N88"/>
      <c r="O88"/>
      <c r="P88"/>
      <c r="Q88"/>
      <c r="R88"/>
      <c r="S88"/>
      <c r="T88"/>
      <c r="U88"/>
      <c r="W88" s="2" t="str">
        <f t="shared" si="2"/>
        <v/>
      </c>
    </row>
    <row r="89" spans="1:23" ht="238">
      <c r="A89" s="3">
        <v>542</v>
      </c>
      <c r="B89" s="19" t="s">
        <v>966</v>
      </c>
      <c r="C89" s="13" t="s">
        <v>967</v>
      </c>
      <c r="D89" s="33">
        <v>2</v>
      </c>
      <c r="E89" s="13" t="s">
        <v>1479</v>
      </c>
      <c r="F89" s="33">
        <v>3</v>
      </c>
      <c r="G89" s="7">
        <v>4</v>
      </c>
      <c r="H89" s="5" t="s">
        <v>1824</v>
      </c>
      <c r="I89" s="7">
        <v>3.5</v>
      </c>
      <c r="J89" s="7" t="s">
        <v>1926</v>
      </c>
      <c r="K89" s="133"/>
      <c r="L89" s="132"/>
      <c r="M89" s="132"/>
      <c r="N89" s="7"/>
      <c r="O89" s="11"/>
      <c r="P89" s="133"/>
      <c r="Q89" s="132"/>
      <c r="R89" s="132"/>
      <c r="S89" s="7"/>
      <c r="T89" s="11"/>
      <c r="U89" s="106">
        <f>IF(P89&lt;&gt;"",P89,IF(K89&lt;&gt;"",K89,IF(G89&lt;&gt;"",G89,IF(D89&lt;&gt;"",D89,""))))</f>
        <v>4</v>
      </c>
      <c r="V89" s="27">
        <f>IF(S89&lt;&gt;"",S89,IF(N89&lt;&gt;"",N89,IF(I89&lt;&gt;"",I89,IF(F89&lt;&gt;"",F89,""))))</f>
        <v>3.5</v>
      </c>
      <c r="W89" s="2" t="str">
        <f t="shared" si="2"/>
        <v/>
      </c>
    </row>
    <row r="90" spans="1:23" ht="102">
      <c r="A90" s="3">
        <v>543</v>
      </c>
      <c r="B90" s="19" t="s">
        <v>968</v>
      </c>
      <c r="C90" s="13" t="s">
        <v>969</v>
      </c>
      <c r="D90" s="33">
        <v>4</v>
      </c>
      <c r="E90" s="13" t="s">
        <v>1480</v>
      </c>
      <c r="F90" s="33">
        <v>3</v>
      </c>
      <c r="G90" s="6"/>
      <c r="H90" s="6"/>
      <c r="I90" s="6"/>
      <c r="J90" s="6"/>
      <c r="K90" s="133"/>
      <c r="L90" s="132"/>
      <c r="M90" s="132"/>
      <c r="N90" s="7"/>
      <c r="O90" s="11"/>
      <c r="P90" s="133"/>
      <c r="Q90" s="132"/>
      <c r="R90" s="132"/>
      <c r="S90" s="7"/>
      <c r="T90" s="11"/>
      <c r="U90" s="106">
        <f>IF(P90&lt;&gt;"",P90,IF(K90&lt;&gt;"",K90,IF(G90&lt;&gt;"",G90,IF(D90&lt;&gt;"",D90,""))))</f>
        <v>4</v>
      </c>
      <c r="V90" s="27">
        <f>IF(S90&lt;&gt;"",S90,IF(N90&lt;&gt;"",N90,IF(I90&lt;&gt;"",I90,IF(F90&lt;&gt;"",F90,""))))</f>
        <v>3</v>
      </c>
      <c r="W90" s="2" t="str">
        <f t="shared" si="2"/>
        <v/>
      </c>
    </row>
    <row r="91" spans="1:23" ht="187">
      <c r="A91" s="3">
        <v>544</v>
      </c>
      <c r="B91" s="19" t="s">
        <v>970</v>
      </c>
      <c r="C91" s="13" t="s">
        <v>971</v>
      </c>
      <c r="D91" s="33">
        <v>5</v>
      </c>
      <c r="E91" s="13" t="s">
        <v>1481</v>
      </c>
      <c r="F91" s="33">
        <v>3</v>
      </c>
      <c r="G91" s="7">
        <v>4</v>
      </c>
      <c r="H91" s="5" t="s">
        <v>1825</v>
      </c>
      <c r="I91" s="7">
        <v>3</v>
      </c>
      <c r="J91" s="7" t="s">
        <v>1927</v>
      </c>
      <c r="K91" s="133"/>
      <c r="L91" s="132"/>
      <c r="M91" s="132"/>
      <c r="N91" s="7"/>
      <c r="O91" s="11"/>
      <c r="P91" s="133"/>
      <c r="Q91" s="132"/>
      <c r="R91" s="132"/>
      <c r="S91" s="7"/>
      <c r="T91" s="11"/>
      <c r="U91" s="106">
        <f>IF(P91&lt;&gt;"",P91,IF(K91&lt;&gt;"",K91,IF(G91&lt;&gt;"",G91,IF(D91&lt;&gt;"",D91,""))))</f>
        <v>4</v>
      </c>
      <c r="V91" s="27">
        <f>IF(S91&lt;&gt;"",S91,IF(N91&lt;&gt;"",N91,IF(I91&lt;&gt;"",I91,IF(F91&lt;&gt;"",F91,""))))</f>
        <v>3</v>
      </c>
      <c r="W91" s="2" t="str">
        <f t="shared" si="2"/>
        <v/>
      </c>
    </row>
    <row r="92" spans="1:23" ht="289">
      <c r="A92" s="3">
        <v>545</v>
      </c>
      <c r="B92" s="18" t="s">
        <v>972</v>
      </c>
      <c r="C92" s="13" t="s">
        <v>973</v>
      </c>
      <c r="D92" s="33">
        <v>3</v>
      </c>
      <c r="E92" s="13" t="s">
        <v>1482</v>
      </c>
      <c r="F92" s="33">
        <v>2</v>
      </c>
      <c r="G92" s="7">
        <v>3</v>
      </c>
      <c r="H92" s="5" t="s">
        <v>1826</v>
      </c>
      <c r="I92" s="7">
        <v>2</v>
      </c>
      <c r="J92" s="7" t="s">
        <v>1928</v>
      </c>
      <c r="K92" s="133"/>
      <c r="L92" s="132"/>
      <c r="M92" s="132"/>
      <c r="N92" s="7"/>
      <c r="O92" s="11"/>
      <c r="P92" s="133"/>
      <c r="Q92" s="132"/>
      <c r="R92" s="132"/>
      <c r="S92" s="7"/>
      <c r="T92" s="11"/>
      <c r="U92" s="106">
        <f>IF(P92&lt;&gt;"",P92,IF(K92&lt;&gt;"",K92,IF(G92&lt;&gt;"",G92,IF(D92&lt;&gt;"",D92,""))))</f>
        <v>3</v>
      </c>
      <c r="V92" s="27">
        <f>IF(S92&lt;&gt;"",S92,IF(N92&lt;&gt;"",N92,IF(I92&lt;&gt;"",I92,IF(F92&lt;&gt;"",F92,""))))</f>
        <v>2</v>
      </c>
      <c r="W92" s="2" t="str">
        <f t="shared" si="2"/>
        <v/>
      </c>
    </row>
    <row r="93" spans="1:23" s="6" customFormat="1" ht="17">
      <c r="D93" s="41"/>
      <c r="F93" s="41"/>
      <c r="K93"/>
      <c r="L93"/>
      <c r="M93"/>
      <c r="N93"/>
      <c r="O93"/>
      <c r="P93"/>
      <c r="Q93"/>
      <c r="R93"/>
      <c r="S93"/>
      <c r="T93"/>
      <c r="U93"/>
      <c r="W93" s="2" t="str">
        <f t="shared" si="2"/>
        <v/>
      </c>
    </row>
    <row r="94" spans="1:23" s="159" customFormat="1" ht="409.6">
      <c r="A94" s="74">
        <v>546</v>
      </c>
      <c r="B94" s="186" t="s">
        <v>424</v>
      </c>
      <c r="C94" s="185" t="s">
        <v>974</v>
      </c>
      <c r="D94" s="175">
        <v>4</v>
      </c>
      <c r="E94" s="185" t="s">
        <v>1483</v>
      </c>
      <c r="F94" s="175">
        <v>3</v>
      </c>
      <c r="G94" s="155">
        <v>4</v>
      </c>
      <c r="H94" s="154" t="s">
        <v>1827</v>
      </c>
      <c r="I94" s="155">
        <v>3</v>
      </c>
      <c r="J94" s="155" t="s">
        <v>1929</v>
      </c>
      <c r="K94" s="155">
        <v>4</v>
      </c>
      <c r="L94" s="181" t="s">
        <v>2004</v>
      </c>
      <c r="M94" s="181"/>
      <c r="N94" s="155">
        <v>3.5</v>
      </c>
      <c r="O94" s="181" t="s">
        <v>2069</v>
      </c>
      <c r="P94" s="155"/>
      <c r="Q94" s="181"/>
      <c r="R94" s="181"/>
      <c r="S94" s="155"/>
      <c r="T94" s="181"/>
      <c r="U94" s="155">
        <f>IF(P94&lt;&gt;"",P94,IF(K94&lt;&gt;"",K94,IF(G94&lt;&gt;"",G94,IF(D94&lt;&gt;"",D94,""))))</f>
        <v>4</v>
      </c>
      <c r="V94" s="155">
        <f>IF(S94&lt;&gt;"",S94,IF(N94&lt;&gt;"",N94,IF(I94&lt;&gt;"",I94,IF(F94&lt;&gt;"",F94,""))))</f>
        <v>3.5</v>
      </c>
      <c r="W94" s="159" t="str">
        <f t="shared" si="2"/>
        <v>YES</v>
      </c>
    </row>
    <row r="95" spans="1:23" s="159" customFormat="1" ht="409.6">
      <c r="A95" s="74">
        <v>547</v>
      </c>
      <c r="B95" s="186" t="s">
        <v>975</v>
      </c>
      <c r="C95" s="185" t="s">
        <v>976</v>
      </c>
      <c r="D95" s="175">
        <v>4</v>
      </c>
      <c r="E95" s="185" t="s">
        <v>1484</v>
      </c>
      <c r="F95" s="175">
        <v>2</v>
      </c>
      <c r="G95" s="155">
        <v>4</v>
      </c>
      <c r="H95" s="154" t="s">
        <v>1828</v>
      </c>
      <c r="I95" s="155">
        <v>3</v>
      </c>
      <c r="J95" s="155" t="s">
        <v>1930</v>
      </c>
      <c r="K95" s="155">
        <v>4</v>
      </c>
      <c r="L95" s="181" t="s">
        <v>1991</v>
      </c>
      <c r="M95" s="181"/>
      <c r="N95" s="155">
        <v>3.5</v>
      </c>
      <c r="O95" s="181" t="s">
        <v>2069</v>
      </c>
      <c r="P95" s="155"/>
      <c r="Q95" s="181"/>
      <c r="R95" s="181"/>
      <c r="S95" s="155"/>
      <c r="T95" s="181"/>
      <c r="U95" s="155">
        <f>IF(P95&lt;&gt;"",P95,IF(K95&lt;&gt;"",K95,IF(G95&lt;&gt;"",G95,IF(D95&lt;&gt;"",D95,""))))</f>
        <v>4</v>
      </c>
      <c r="V95" s="155">
        <f>IF(S95&lt;&gt;"",S95,IF(N95&lt;&gt;"",N95,IF(I95&lt;&gt;"",I95,IF(F95&lt;&gt;"",F95,""))))</f>
        <v>3.5</v>
      </c>
      <c r="W95" s="159" t="str">
        <f t="shared" si="2"/>
        <v>YES</v>
      </c>
    </row>
    <row r="96" spans="1:23" ht="153">
      <c r="A96" s="3">
        <v>548</v>
      </c>
      <c r="B96" s="21" t="s">
        <v>977</v>
      </c>
      <c r="C96" s="13" t="s">
        <v>978</v>
      </c>
      <c r="D96" s="33">
        <v>5</v>
      </c>
      <c r="E96" s="13" t="s">
        <v>1485</v>
      </c>
      <c r="F96" s="33">
        <v>4</v>
      </c>
      <c r="G96" s="6"/>
      <c r="H96" s="6"/>
      <c r="I96" s="6"/>
      <c r="J96" s="6"/>
      <c r="K96" s="133"/>
      <c r="L96" s="132"/>
      <c r="M96" s="132"/>
      <c r="N96" s="7"/>
      <c r="O96" s="11"/>
      <c r="P96" s="133"/>
      <c r="Q96" s="132"/>
      <c r="R96" s="132"/>
      <c r="S96" s="7"/>
      <c r="T96" s="11"/>
      <c r="U96" s="106">
        <f>IF(P96&lt;&gt;"",P96,IF(K96&lt;&gt;"",K96,IF(G96&lt;&gt;"",G96,IF(D96&lt;&gt;"",D96,""))))</f>
        <v>5</v>
      </c>
      <c r="V96" s="27">
        <f>IF(S96&lt;&gt;"",S96,IF(N96&lt;&gt;"",N96,IF(I96&lt;&gt;"",I96,IF(F96&lt;&gt;"",F96,""))))</f>
        <v>4</v>
      </c>
      <c r="W96" s="2" t="str">
        <f t="shared" si="2"/>
        <v/>
      </c>
    </row>
    <row r="97" spans="1:23" ht="153">
      <c r="A97" s="3">
        <v>549</v>
      </c>
      <c r="B97" s="21" t="s">
        <v>979</v>
      </c>
      <c r="C97" s="13" t="s">
        <v>980</v>
      </c>
      <c r="D97" s="33">
        <v>2</v>
      </c>
      <c r="E97" s="13" t="s">
        <v>1486</v>
      </c>
      <c r="F97" s="33">
        <v>2</v>
      </c>
      <c r="G97" s="6"/>
      <c r="H97" s="6"/>
      <c r="I97" s="6"/>
      <c r="J97" s="6"/>
      <c r="K97" s="133"/>
      <c r="L97" s="132"/>
      <c r="M97" s="132"/>
      <c r="N97" s="7"/>
      <c r="O97" s="11"/>
      <c r="P97" s="133"/>
      <c r="Q97" s="132"/>
      <c r="R97" s="132"/>
      <c r="S97" s="7"/>
      <c r="T97" s="11"/>
      <c r="U97" s="106">
        <f>IF(P97&lt;&gt;"",P97,IF(K97&lt;&gt;"",K97,IF(G97&lt;&gt;"",G97,IF(D97&lt;&gt;"",D97,""))))</f>
        <v>2</v>
      </c>
      <c r="V97" s="27">
        <f>IF(S97&lt;&gt;"",S97,IF(N97&lt;&gt;"",N97,IF(I97&lt;&gt;"",I97,IF(F97&lt;&gt;"",F97,""))))</f>
        <v>2</v>
      </c>
      <c r="W97" s="2" t="str">
        <f t="shared" si="2"/>
        <v/>
      </c>
    </row>
    <row r="98" spans="1:23" ht="323">
      <c r="A98" s="3">
        <v>550</v>
      </c>
      <c r="B98" s="21" t="s">
        <v>387</v>
      </c>
      <c r="C98" s="13" t="s">
        <v>666</v>
      </c>
      <c r="D98" s="33">
        <v>2</v>
      </c>
      <c r="E98" s="13" t="s">
        <v>1217</v>
      </c>
      <c r="F98" s="33">
        <v>2</v>
      </c>
      <c r="G98" s="7">
        <v>3</v>
      </c>
      <c r="H98" s="5" t="s">
        <v>1829</v>
      </c>
      <c r="I98" s="7">
        <v>2</v>
      </c>
      <c r="J98" s="7" t="s">
        <v>1913</v>
      </c>
      <c r="K98" s="133"/>
      <c r="L98" s="132"/>
      <c r="M98" s="132"/>
      <c r="N98" s="7"/>
      <c r="O98" s="11"/>
      <c r="P98" s="133"/>
      <c r="Q98" s="132"/>
      <c r="R98" s="132"/>
      <c r="S98" s="7"/>
      <c r="T98" s="11"/>
      <c r="U98" s="106">
        <f>IF(P98&lt;&gt;"",P98,IF(K98&lt;&gt;"",K98,IF(G98&lt;&gt;"",G98,IF(D98&lt;&gt;"",D98,""))))</f>
        <v>3</v>
      </c>
      <c r="V98" s="27">
        <f>IF(S98&lt;&gt;"",S98,IF(N98&lt;&gt;"",N98,IF(I98&lt;&gt;"",I98,IF(F98&lt;&gt;"",F98,""))))</f>
        <v>2</v>
      </c>
      <c r="W98" s="2" t="str">
        <f t="shared" si="2"/>
        <v/>
      </c>
    </row>
    <row r="99" spans="1:23" s="6" customFormat="1" ht="17">
      <c r="D99" s="41"/>
      <c r="F99" s="41"/>
      <c r="K99"/>
      <c r="L99"/>
      <c r="M99"/>
      <c r="N99"/>
      <c r="O99"/>
      <c r="P99"/>
      <c r="Q99"/>
      <c r="R99"/>
      <c r="S99"/>
      <c r="T99"/>
      <c r="U99"/>
      <c r="W99" s="2" t="str">
        <f t="shared" ref="W99:W162" si="5">IF(AND(LEN(L99)&gt;0, U99&gt;V99),"YES","")</f>
        <v/>
      </c>
    </row>
    <row r="100" spans="1:23" ht="170">
      <c r="A100" s="3">
        <v>551</v>
      </c>
      <c r="B100" s="20" t="s">
        <v>981</v>
      </c>
      <c r="C100" s="13" t="s">
        <v>982</v>
      </c>
      <c r="D100" s="33">
        <v>4</v>
      </c>
      <c r="E100" s="13" t="s">
        <v>1487</v>
      </c>
      <c r="F100" s="33">
        <v>4</v>
      </c>
      <c r="G100" s="6"/>
      <c r="H100" s="6"/>
      <c r="I100" s="6"/>
      <c r="J100" s="6"/>
      <c r="K100" s="133"/>
      <c r="L100" s="132" t="s">
        <v>2015</v>
      </c>
      <c r="M100" s="132"/>
      <c r="N100" s="7"/>
      <c r="O100" s="11"/>
      <c r="P100" s="133"/>
      <c r="Q100" s="132"/>
      <c r="R100" s="132"/>
      <c r="S100" s="7"/>
      <c r="T100" s="11"/>
      <c r="U100" s="106">
        <f>IF(P100&lt;&gt;"",P100,IF(K100&lt;&gt;"",K100,IF(G100&lt;&gt;"",G100,IF(D100&lt;&gt;"",D100,""))))</f>
        <v>4</v>
      </c>
      <c r="V100" s="27">
        <f>IF(S100&lt;&gt;"",S100,IF(N100&lt;&gt;"",N100,IF(I100&lt;&gt;"",I100,IF(F100&lt;&gt;"",F100,""))))</f>
        <v>4</v>
      </c>
      <c r="W100" s="2" t="str">
        <f t="shared" si="5"/>
        <v/>
      </c>
    </row>
    <row r="101" spans="1:23" s="159" customFormat="1" ht="163.5" customHeight="1">
      <c r="A101" s="74">
        <v>552</v>
      </c>
      <c r="B101" s="187" t="s">
        <v>983</v>
      </c>
      <c r="C101" s="185" t="s">
        <v>984</v>
      </c>
      <c r="D101" s="175">
        <v>3</v>
      </c>
      <c r="E101" s="185" t="s">
        <v>1488</v>
      </c>
      <c r="F101" s="175">
        <v>2</v>
      </c>
      <c r="G101" s="155">
        <v>3</v>
      </c>
      <c r="H101" s="154" t="s">
        <v>1830</v>
      </c>
      <c r="I101" s="155">
        <v>2</v>
      </c>
      <c r="J101" s="155" t="s">
        <v>1931</v>
      </c>
      <c r="K101" s="155">
        <v>5</v>
      </c>
      <c r="L101" s="181" t="s">
        <v>2005</v>
      </c>
      <c r="M101" s="181"/>
      <c r="N101" s="155">
        <v>3.5</v>
      </c>
      <c r="O101" s="188" t="s">
        <v>2073</v>
      </c>
      <c r="P101" s="155"/>
      <c r="Q101" s="181"/>
      <c r="R101" s="181"/>
      <c r="S101" s="155"/>
      <c r="T101" s="181"/>
      <c r="U101" s="155">
        <f>IF(P101&lt;&gt;"",P101,IF(K101&lt;&gt;"",K101,IF(G101&lt;&gt;"",G101,IF(D101&lt;&gt;"",D101,""))))</f>
        <v>5</v>
      </c>
      <c r="V101" s="155">
        <f>IF(S101&lt;&gt;"",S101,IF(N101&lt;&gt;"",N101,IF(I101&lt;&gt;"",I101,IF(F101&lt;&gt;"",F101,""))))</f>
        <v>3.5</v>
      </c>
      <c r="W101" s="159" t="str">
        <f t="shared" si="5"/>
        <v>YES</v>
      </c>
    </row>
    <row r="102" spans="1:23" s="159" customFormat="1" ht="208.5" customHeight="1">
      <c r="A102" s="74">
        <v>553</v>
      </c>
      <c r="B102" s="187" t="s">
        <v>985</v>
      </c>
      <c r="C102" s="185" t="s">
        <v>986</v>
      </c>
      <c r="D102" s="175">
        <v>3</v>
      </c>
      <c r="E102" s="185" t="s">
        <v>1489</v>
      </c>
      <c r="F102" s="175">
        <v>3</v>
      </c>
      <c r="G102" s="155">
        <v>4</v>
      </c>
      <c r="H102" s="154" t="s">
        <v>1831</v>
      </c>
      <c r="I102" s="155">
        <v>3</v>
      </c>
      <c r="J102" s="155" t="s">
        <v>1932</v>
      </c>
      <c r="K102" s="155">
        <v>5</v>
      </c>
      <c r="L102" s="181" t="s">
        <v>1990</v>
      </c>
      <c r="M102" s="181"/>
      <c r="N102" s="155">
        <v>3.5</v>
      </c>
      <c r="O102" s="181" t="s">
        <v>2070</v>
      </c>
      <c r="P102" s="155"/>
      <c r="Q102" s="181"/>
      <c r="R102" s="181"/>
      <c r="S102" s="155">
        <v>4</v>
      </c>
      <c r="T102" s="181"/>
      <c r="U102" s="155">
        <f>IF(P102&lt;&gt;"",P102,IF(K102&lt;&gt;"",K102,IF(G102&lt;&gt;"",G102,IF(D102&lt;&gt;"",D102,""))))</f>
        <v>5</v>
      </c>
      <c r="V102" s="155">
        <f>IF(S102&lt;&gt;"",S102,IF(N102&lt;&gt;"",N102,IF(I102&lt;&gt;"",I102,IF(F102&lt;&gt;"",F102,""))))</f>
        <v>4</v>
      </c>
      <c r="W102" s="159" t="str">
        <f t="shared" si="5"/>
        <v>YES</v>
      </c>
    </row>
    <row r="103" spans="1:23" ht="136">
      <c r="A103" s="3">
        <v>554</v>
      </c>
      <c r="B103" s="20" t="s">
        <v>987</v>
      </c>
      <c r="C103" s="13" t="s">
        <v>988</v>
      </c>
      <c r="D103" s="33">
        <v>3</v>
      </c>
      <c r="E103" s="13" t="s">
        <v>1490</v>
      </c>
      <c r="F103" s="33">
        <v>3</v>
      </c>
      <c r="G103" s="6"/>
      <c r="H103" s="6"/>
      <c r="I103" s="6"/>
      <c r="J103" s="6"/>
      <c r="K103" s="133"/>
      <c r="L103" s="132"/>
      <c r="M103" s="132"/>
      <c r="N103" s="7"/>
      <c r="O103" s="11"/>
      <c r="P103" s="133"/>
      <c r="Q103" s="132"/>
      <c r="R103" s="132"/>
      <c r="S103" s="7"/>
      <c r="T103" s="11"/>
      <c r="U103" s="106">
        <f>IF(P103&lt;&gt;"",P103,IF(K103&lt;&gt;"",K103,IF(G103&lt;&gt;"",G103,IF(D103&lt;&gt;"",D103,""))))</f>
        <v>3</v>
      </c>
      <c r="V103" s="27">
        <f>IF(S103&lt;&gt;"",S103,IF(N103&lt;&gt;"",N103,IF(I103&lt;&gt;"",I103,IF(F103&lt;&gt;"",F103,""))))</f>
        <v>3</v>
      </c>
      <c r="W103" s="2" t="str">
        <f t="shared" si="5"/>
        <v/>
      </c>
    </row>
    <row r="104" spans="1:23" ht="102">
      <c r="A104" s="3">
        <v>555</v>
      </c>
      <c r="B104" s="20" t="s">
        <v>989</v>
      </c>
      <c r="C104" s="13" t="s">
        <v>990</v>
      </c>
      <c r="D104" s="33">
        <v>5</v>
      </c>
      <c r="E104" s="13" t="s">
        <v>1491</v>
      </c>
      <c r="F104" s="33">
        <v>4</v>
      </c>
      <c r="G104" s="6"/>
      <c r="H104" s="6"/>
      <c r="I104" s="6"/>
      <c r="J104" s="6"/>
      <c r="K104" s="133"/>
      <c r="L104" s="132"/>
      <c r="M104" s="132"/>
      <c r="N104" s="7"/>
      <c r="O104" s="11"/>
      <c r="P104" s="133"/>
      <c r="Q104" s="132"/>
      <c r="R104" s="132"/>
      <c r="S104" s="7"/>
      <c r="T104" s="11"/>
      <c r="U104" s="106">
        <f>IF(P104&lt;&gt;"",P104,IF(K104&lt;&gt;"",K104,IF(G104&lt;&gt;"",G104,IF(D104&lt;&gt;"",D104,""))))</f>
        <v>5</v>
      </c>
      <c r="V104" s="27">
        <f>IF(S104&lt;&gt;"",S104,IF(N104&lt;&gt;"",N104,IF(I104&lt;&gt;"",I104,IF(F104&lt;&gt;"",F104,""))))</f>
        <v>4</v>
      </c>
      <c r="W104" s="2" t="str">
        <f t="shared" si="5"/>
        <v/>
      </c>
    </row>
    <row r="105" spans="1:23" s="6" customFormat="1" ht="17">
      <c r="D105" s="41"/>
      <c r="F105" s="41"/>
      <c r="K105"/>
      <c r="L105"/>
      <c r="M105"/>
      <c r="N105"/>
      <c r="O105"/>
      <c r="P105"/>
      <c r="Q105"/>
      <c r="R105"/>
      <c r="S105"/>
      <c r="T105"/>
      <c r="U105"/>
      <c r="W105" s="2" t="str">
        <f t="shared" si="5"/>
        <v/>
      </c>
    </row>
    <row r="106" spans="1:23" ht="289">
      <c r="A106" s="3">
        <v>556</v>
      </c>
      <c r="B106" s="19" t="s">
        <v>72</v>
      </c>
      <c r="C106" s="13" t="s">
        <v>991</v>
      </c>
      <c r="D106" s="33">
        <v>5</v>
      </c>
      <c r="E106" s="13" t="s">
        <v>1492</v>
      </c>
      <c r="F106" s="33">
        <v>3</v>
      </c>
      <c r="G106" s="7">
        <v>4</v>
      </c>
      <c r="H106" s="5" t="s">
        <v>1832</v>
      </c>
      <c r="I106" s="7">
        <v>4</v>
      </c>
      <c r="J106" s="7" t="s">
        <v>1933</v>
      </c>
      <c r="K106" s="133"/>
      <c r="L106" s="132"/>
      <c r="M106" s="132"/>
      <c r="N106" s="7"/>
      <c r="O106" s="11"/>
      <c r="P106" s="133"/>
      <c r="Q106" s="132"/>
      <c r="R106" s="132"/>
      <c r="S106" s="7"/>
      <c r="T106" s="11"/>
      <c r="U106" s="106">
        <f t="shared" ref="U106:U111" si="6">IF(P106&lt;&gt;"",P106,IF(K106&lt;&gt;"",K106,IF(G106&lt;&gt;"",G106,IF(D106&lt;&gt;"",D106,""))))</f>
        <v>4</v>
      </c>
      <c r="V106" s="27">
        <f t="shared" ref="V106:V111" si="7">IF(S106&lt;&gt;"",S106,IF(N106&lt;&gt;"",N106,IF(I106&lt;&gt;"",I106,IF(F106&lt;&gt;"",F106,""))))</f>
        <v>4</v>
      </c>
      <c r="W106" s="2" t="str">
        <f t="shared" si="5"/>
        <v/>
      </c>
    </row>
    <row r="107" spans="1:23" ht="187">
      <c r="A107" s="3">
        <v>557</v>
      </c>
      <c r="B107" s="19" t="s">
        <v>312</v>
      </c>
      <c r="C107" s="13" t="s">
        <v>504</v>
      </c>
      <c r="D107" s="33">
        <v>4</v>
      </c>
      <c r="E107" s="13" t="s">
        <v>1396</v>
      </c>
      <c r="F107" s="33">
        <v>4</v>
      </c>
      <c r="G107" s="6"/>
      <c r="H107" s="6"/>
      <c r="I107" s="6"/>
      <c r="J107" s="6"/>
      <c r="K107" s="133"/>
      <c r="L107" s="132"/>
      <c r="M107" s="132"/>
      <c r="N107" s="7"/>
      <c r="O107" s="11"/>
      <c r="P107" s="133"/>
      <c r="Q107" s="132"/>
      <c r="R107" s="132"/>
      <c r="S107" s="7"/>
      <c r="T107" s="11"/>
      <c r="U107" s="106">
        <f t="shared" si="6"/>
        <v>4</v>
      </c>
      <c r="V107" s="27">
        <f t="shared" si="7"/>
        <v>4</v>
      </c>
      <c r="W107" s="2" t="str">
        <f t="shared" si="5"/>
        <v/>
      </c>
    </row>
    <row r="108" spans="1:23" ht="85">
      <c r="A108" s="3">
        <v>558</v>
      </c>
      <c r="B108" s="19" t="s">
        <v>378</v>
      </c>
      <c r="C108" s="13" t="s">
        <v>646</v>
      </c>
      <c r="D108" s="33">
        <v>3</v>
      </c>
      <c r="E108" s="13" t="s">
        <v>1493</v>
      </c>
      <c r="F108" s="33">
        <v>3</v>
      </c>
      <c r="G108" s="6"/>
      <c r="H108" s="6"/>
      <c r="I108" s="6"/>
      <c r="J108" s="6"/>
      <c r="K108" s="133"/>
      <c r="L108" s="132"/>
      <c r="M108" s="132"/>
      <c r="N108" s="7"/>
      <c r="O108" s="11"/>
      <c r="P108" s="133"/>
      <c r="Q108" s="132"/>
      <c r="R108" s="132"/>
      <c r="S108" s="7"/>
      <c r="T108" s="11"/>
      <c r="U108" s="106">
        <f t="shared" si="6"/>
        <v>3</v>
      </c>
      <c r="V108" s="27">
        <f t="shared" si="7"/>
        <v>3</v>
      </c>
      <c r="W108" s="2" t="str">
        <f t="shared" si="5"/>
        <v/>
      </c>
    </row>
    <row r="109" spans="1:23" s="159" customFormat="1" ht="409.6">
      <c r="A109" s="74">
        <v>559</v>
      </c>
      <c r="B109" s="184" t="s">
        <v>992</v>
      </c>
      <c r="C109" s="185" t="s">
        <v>993</v>
      </c>
      <c r="D109" s="175">
        <v>4</v>
      </c>
      <c r="E109" s="185" t="s">
        <v>1494</v>
      </c>
      <c r="F109" s="175">
        <v>3</v>
      </c>
      <c r="G109" s="182"/>
      <c r="H109" s="182"/>
      <c r="I109" s="182"/>
      <c r="J109" s="182"/>
      <c r="K109" s="155"/>
      <c r="L109" s="181" t="s">
        <v>2016</v>
      </c>
      <c r="M109" s="181"/>
      <c r="N109" s="155">
        <v>4</v>
      </c>
      <c r="O109" s="181"/>
      <c r="P109" s="155"/>
      <c r="Q109" s="181"/>
      <c r="R109" s="181"/>
      <c r="S109" s="155"/>
      <c r="T109" s="181"/>
      <c r="U109" s="155">
        <f t="shared" si="6"/>
        <v>4</v>
      </c>
      <c r="V109" s="155">
        <f t="shared" si="7"/>
        <v>4</v>
      </c>
      <c r="W109" s="159" t="str">
        <f t="shared" si="5"/>
        <v/>
      </c>
    </row>
    <row r="110" spans="1:23" ht="51">
      <c r="A110" s="3">
        <v>560</v>
      </c>
      <c r="B110" s="19" t="s">
        <v>994</v>
      </c>
      <c r="C110" s="13" t="s">
        <v>995</v>
      </c>
      <c r="D110" s="33">
        <v>3</v>
      </c>
      <c r="E110" s="13" t="s">
        <v>1495</v>
      </c>
      <c r="F110" s="33">
        <v>3</v>
      </c>
      <c r="G110" s="6"/>
      <c r="H110" s="6"/>
      <c r="I110" s="6"/>
      <c r="J110" s="6"/>
      <c r="K110" s="133"/>
      <c r="L110" s="132"/>
      <c r="M110" s="132"/>
      <c r="N110" s="7"/>
      <c r="O110" s="11"/>
      <c r="P110" s="133"/>
      <c r="Q110" s="132"/>
      <c r="R110" s="132"/>
      <c r="S110" s="7"/>
      <c r="T110" s="11"/>
      <c r="U110" s="106">
        <f t="shared" si="6"/>
        <v>3</v>
      </c>
      <c r="V110" s="27">
        <f t="shared" si="7"/>
        <v>3</v>
      </c>
      <c r="W110" s="2" t="str">
        <f t="shared" si="5"/>
        <v/>
      </c>
    </row>
    <row r="111" spans="1:23" ht="204">
      <c r="A111" s="3">
        <v>561</v>
      </c>
      <c r="B111" s="21" t="s">
        <v>996</v>
      </c>
      <c r="C111" s="13" t="s">
        <v>997</v>
      </c>
      <c r="D111" s="33">
        <v>2</v>
      </c>
      <c r="E111" s="13" t="s">
        <v>1496</v>
      </c>
      <c r="F111" s="33">
        <v>2</v>
      </c>
      <c r="G111" s="6"/>
      <c r="H111" s="6"/>
      <c r="I111" s="6"/>
      <c r="J111" s="6"/>
      <c r="K111" s="133"/>
      <c r="L111" s="132" t="s">
        <v>2017</v>
      </c>
      <c r="M111" s="132"/>
      <c r="N111" s="7"/>
      <c r="O111" s="11"/>
      <c r="P111" s="133"/>
      <c r="Q111" s="132"/>
      <c r="R111" s="132"/>
      <c r="S111" s="7"/>
      <c r="T111" s="11"/>
      <c r="U111" s="106">
        <f t="shared" si="6"/>
        <v>2</v>
      </c>
      <c r="V111" s="27">
        <f t="shared" si="7"/>
        <v>2</v>
      </c>
      <c r="W111" s="2" t="str">
        <f t="shared" si="5"/>
        <v/>
      </c>
    </row>
    <row r="112" spans="1:23" ht="17">
      <c r="C112" s="6"/>
      <c r="D112" s="41"/>
      <c r="E112" s="6"/>
      <c r="F112" s="41"/>
      <c r="G112" s="6"/>
      <c r="H112" s="6"/>
      <c r="I112" s="6"/>
      <c r="J112" s="6"/>
      <c r="V112" s="6"/>
      <c r="W112" s="2" t="str">
        <f t="shared" si="5"/>
        <v/>
      </c>
    </row>
    <row r="113" spans="1:23" ht="17">
      <c r="C113" s="6"/>
      <c r="D113" s="41"/>
      <c r="E113" s="6"/>
      <c r="F113" s="41"/>
      <c r="G113" s="6"/>
      <c r="H113" s="6"/>
      <c r="I113" s="6"/>
      <c r="J113" s="6"/>
      <c r="V113" s="6"/>
      <c r="W113" s="2" t="str">
        <f t="shared" si="5"/>
        <v/>
      </c>
    </row>
    <row r="114" spans="1:23" ht="17">
      <c r="C114" s="6"/>
      <c r="D114" s="41"/>
      <c r="E114" s="6"/>
      <c r="F114" s="41"/>
      <c r="G114" s="6"/>
      <c r="H114" s="6"/>
      <c r="I114" s="6"/>
      <c r="J114" s="6"/>
      <c r="V114" s="6"/>
      <c r="W114" s="2" t="str">
        <f t="shared" si="5"/>
        <v/>
      </c>
    </row>
    <row r="115" spans="1:23" ht="20">
      <c r="B115" s="22" t="s">
        <v>998</v>
      </c>
      <c r="C115" s="6"/>
      <c r="D115" s="41"/>
      <c r="E115" s="6"/>
      <c r="F115" s="41"/>
      <c r="G115" s="6"/>
      <c r="H115" s="6"/>
      <c r="I115" s="6"/>
      <c r="J115" s="6"/>
      <c r="V115" s="6"/>
      <c r="W115" s="2" t="str">
        <f t="shared" si="5"/>
        <v/>
      </c>
    </row>
    <row r="116" spans="1:23" ht="238">
      <c r="A116" s="3">
        <v>562</v>
      </c>
      <c r="B116" s="5" t="s">
        <v>999</v>
      </c>
      <c r="C116" s="5" t="s">
        <v>1000</v>
      </c>
      <c r="D116" s="7">
        <v>4</v>
      </c>
      <c r="E116" s="5" t="s">
        <v>1497</v>
      </c>
      <c r="F116" s="7">
        <v>2</v>
      </c>
      <c r="G116" s="7">
        <v>3</v>
      </c>
      <c r="H116" s="5" t="s">
        <v>1833</v>
      </c>
      <c r="I116" s="7">
        <v>2</v>
      </c>
      <c r="J116" s="7" t="s">
        <v>1934</v>
      </c>
      <c r="K116" s="133"/>
      <c r="L116" s="132"/>
      <c r="M116" s="132"/>
      <c r="N116" s="7"/>
      <c r="O116" s="11"/>
      <c r="P116" s="133"/>
      <c r="Q116" s="132"/>
      <c r="R116" s="132"/>
      <c r="S116" s="7"/>
      <c r="T116" s="11"/>
      <c r="U116" s="106">
        <f>IF(P116&lt;&gt;"",P116,IF(K116&lt;&gt;"",K116,IF(G116&lt;&gt;"",G116,IF(D116&lt;&gt;"",D116,""))))</f>
        <v>3</v>
      </c>
      <c r="V116" s="27">
        <f>IF(S116&lt;&gt;"",S116,IF(N116&lt;&gt;"",N116,IF(I116&lt;&gt;"",I116,IF(F116&lt;&gt;"",F116,""))))</f>
        <v>2</v>
      </c>
      <c r="W116" s="2" t="str">
        <f t="shared" si="5"/>
        <v/>
      </c>
    </row>
    <row r="117" spans="1:23" s="6" customFormat="1" ht="17">
      <c r="D117" s="41"/>
      <c r="F117" s="41"/>
      <c r="K117"/>
      <c r="L117"/>
      <c r="M117"/>
      <c r="N117"/>
      <c r="O117"/>
      <c r="P117"/>
      <c r="Q117"/>
      <c r="R117"/>
      <c r="S117"/>
      <c r="T117"/>
      <c r="U117"/>
      <c r="W117" s="2" t="str">
        <f t="shared" si="5"/>
        <v/>
      </c>
    </row>
    <row r="118" spans="1:23" ht="409.6">
      <c r="A118" s="3">
        <v>563</v>
      </c>
      <c r="B118" s="5" t="s">
        <v>1001</v>
      </c>
      <c r="C118" s="5" t="s">
        <v>1002</v>
      </c>
      <c r="D118" s="7">
        <v>5</v>
      </c>
      <c r="E118" s="5" t="s">
        <v>1498</v>
      </c>
      <c r="F118" s="7">
        <v>2</v>
      </c>
      <c r="G118" s="7">
        <v>3</v>
      </c>
      <c r="H118" s="5" t="s">
        <v>1834</v>
      </c>
      <c r="I118" s="7">
        <v>3</v>
      </c>
      <c r="J118" s="7" t="s">
        <v>1935</v>
      </c>
      <c r="K118" s="133"/>
      <c r="L118" s="132"/>
      <c r="M118" s="132"/>
      <c r="N118" s="7"/>
      <c r="O118" s="11"/>
      <c r="P118" s="133"/>
      <c r="Q118" s="132"/>
      <c r="R118" s="132"/>
      <c r="S118" s="7"/>
      <c r="T118" s="11"/>
      <c r="U118" s="106">
        <f>IF(P118&lt;&gt;"",P118,IF(K118&lt;&gt;"",K118,IF(G118&lt;&gt;"",G118,IF(D118&lt;&gt;"",D118,""))))</f>
        <v>3</v>
      </c>
      <c r="V118" s="27">
        <f>IF(S118&lt;&gt;"",S118,IF(N118&lt;&gt;"",N118,IF(I118&lt;&gt;"",I118,IF(F118&lt;&gt;"",F118,""))))</f>
        <v>3</v>
      </c>
      <c r="W118" s="2" t="str">
        <f t="shared" si="5"/>
        <v/>
      </c>
    </row>
    <row r="119" spans="1:23" s="6" customFormat="1" ht="17">
      <c r="D119" s="41"/>
      <c r="F119" s="41"/>
      <c r="K119"/>
      <c r="L119"/>
      <c r="M119"/>
      <c r="N119"/>
      <c r="O119"/>
      <c r="P119"/>
      <c r="Q119"/>
      <c r="R119"/>
      <c r="S119"/>
      <c r="T119"/>
      <c r="U119"/>
      <c r="W119" s="2" t="str">
        <f t="shared" si="5"/>
        <v/>
      </c>
    </row>
    <row r="120" spans="1:23" ht="238">
      <c r="A120" s="3">
        <v>564</v>
      </c>
      <c r="B120" s="5" t="s">
        <v>125</v>
      </c>
      <c r="C120" s="5" t="s">
        <v>1003</v>
      </c>
      <c r="D120" s="7">
        <v>5</v>
      </c>
      <c r="E120" s="5" t="s">
        <v>1499</v>
      </c>
      <c r="F120" s="7">
        <v>3</v>
      </c>
      <c r="G120" s="7">
        <v>4</v>
      </c>
      <c r="H120" s="5" t="s">
        <v>1835</v>
      </c>
      <c r="I120" s="7">
        <v>3</v>
      </c>
      <c r="J120" s="7"/>
      <c r="K120" s="133"/>
      <c r="L120" s="132"/>
      <c r="M120" s="132"/>
      <c r="N120" s="7"/>
      <c r="O120" s="11"/>
      <c r="P120" s="133"/>
      <c r="Q120" s="132"/>
      <c r="R120" s="132"/>
      <c r="S120" s="7"/>
      <c r="T120" s="11"/>
      <c r="U120" s="106">
        <f>IF(P120&lt;&gt;"",P120,IF(K120&lt;&gt;"",K120,IF(G120&lt;&gt;"",G120,IF(D120&lt;&gt;"",D120,""))))</f>
        <v>4</v>
      </c>
      <c r="V120" s="27">
        <f>IF(S120&lt;&gt;"",S120,IF(N120&lt;&gt;"",N120,IF(I120&lt;&gt;"",I120,IF(F120&lt;&gt;"",F120,""))))</f>
        <v>3</v>
      </c>
      <c r="W120" s="2" t="str">
        <f t="shared" si="5"/>
        <v/>
      </c>
    </row>
    <row r="121" spans="1:23" s="6" customFormat="1" ht="17">
      <c r="D121" s="41"/>
      <c r="F121" s="41"/>
      <c r="K121"/>
      <c r="L121"/>
      <c r="M121"/>
      <c r="N121"/>
      <c r="O121"/>
      <c r="P121"/>
      <c r="Q121"/>
      <c r="R121"/>
      <c r="S121"/>
      <c r="T121"/>
      <c r="U121"/>
      <c r="W121" s="2" t="str">
        <f t="shared" si="5"/>
        <v/>
      </c>
    </row>
    <row r="122" spans="1:23" ht="170">
      <c r="A122" s="3">
        <v>565</v>
      </c>
      <c r="B122" s="5" t="s">
        <v>1004</v>
      </c>
      <c r="C122" s="5" t="s">
        <v>1005</v>
      </c>
      <c r="D122" s="7">
        <v>5</v>
      </c>
      <c r="E122" s="5" t="s">
        <v>1500</v>
      </c>
      <c r="F122" s="7">
        <v>4</v>
      </c>
      <c r="G122" s="6"/>
      <c r="H122" s="6"/>
      <c r="I122" s="6"/>
      <c r="J122" s="6"/>
      <c r="K122" s="133"/>
      <c r="L122" s="132"/>
      <c r="M122" s="132"/>
      <c r="N122" s="7"/>
      <c r="O122" s="11"/>
      <c r="P122" s="133"/>
      <c r="Q122" s="132"/>
      <c r="R122" s="132"/>
      <c r="S122" s="7"/>
      <c r="T122" s="11"/>
      <c r="U122" s="106">
        <f>IF(P122&lt;&gt;"",P122,IF(K122&lt;&gt;"",K122,IF(G122&lt;&gt;"",G122,IF(D122&lt;&gt;"",D122,""))))</f>
        <v>5</v>
      </c>
      <c r="V122" s="27">
        <f>IF(S122&lt;&gt;"",S122,IF(N122&lt;&gt;"",N122,IF(I122&lt;&gt;"",I122,IF(F122&lt;&gt;"",F122,""))))</f>
        <v>4</v>
      </c>
      <c r="W122" s="2" t="str">
        <f t="shared" si="5"/>
        <v/>
      </c>
    </row>
    <row r="123" spans="1:23" ht="187">
      <c r="A123" s="3">
        <v>566</v>
      </c>
      <c r="B123" s="5" t="s">
        <v>1006</v>
      </c>
      <c r="C123" s="5" t="s">
        <v>1007</v>
      </c>
      <c r="D123" s="7">
        <v>4</v>
      </c>
      <c r="E123" s="5" t="s">
        <v>1501</v>
      </c>
      <c r="F123" s="7">
        <v>4</v>
      </c>
      <c r="G123" s="6"/>
      <c r="H123" s="6"/>
      <c r="I123" s="6"/>
      <c r="J123" s="6"/>
      <c r="K123" s="133"/>
      <c r="L123" s="132"/>
      <c r="M123" s="132"/>
      <c r="N123" s="7"/>
      <c r="O123" s="11"/>
      <c r="P123" s="133"/>
      <c r="Q123" s="132"/>
      <c r="R123" s="132"/>
      <c r="S123" s="7"/>
      <c r="T123" s="11"/>
      <c r="U123" s="106">
        <f>IF(P123&lt;&gt;"",P123,IF(K123&lt;&gt;"",K123,IF(G123&lt;&gt;"",G123,IF(D123&lt;&gt;"",D123,""))))</f>
        <v>4</v>
      </c>
      <c r="V123" s="27">
        <f>IF(S123&lt;&gt;"",S123,IF(N123&lt;&gt;"",N123,IF(I123&lt;&gt;"",I123,IF(F123&lt;&gt;"",F123,""))))</f>
        <v>4</v>
      </c>
      <c r="W123" s="2" t="str">
        <f t="shared" si="5"/>
        <v/>
      </c>
    </row>
    <row r="124" spans="1:23" s="6" customFormat="1" ht="17">
      <c r="D124" s="41"/>
      <c r="F124" s="41"/>
      <c r="K124"/>
      <c r="L124"/>
      <c r="M124"/>
      <c r="N124"/>
      <c r="O124"/>
      <c r="P124"/>
      <c r="Q124"/>
      <c r="R124"/>
      <c r="S124"/>
      <c r="T124"/>
      <c r="U124"/>
      <c r="W124" s="2" t="str">
        <f t="shared" si="5"/>
        <v/>
      </c>
    </row>
    <row r="125" spans="1:23" ht="221">
      <c r="A125" s="3">
        <v>567</v>
      </c>
      <c r="B125" s="5" t="s">
        <v>1008</v>
      </c>
      <c r="C125" s="5" t="s">
        <v>1009</v>
      </c>
      <c r="D125" s="7">
        <v>4</v>
      </c>
      <c r="E125" s="5" t="s">
        <v>1502</v>
      </c>
      <c r="F125" s="7">
        <v>3</v>
      </c>
      <c r="G125" s="6"/>
      <c r="H125" s="6"/>
      <c r="I125" s="6"/>
      <c r="J125" s="6"/>
      <c r="K125" s="133"/>
      <c r="L125" s="132"/>
      <c r="M125" s="132"/>
      <c r="N125" s="7"/>
      <c r="O125" s="11"/>
      <c r="P125" s="133"/>
      <c r="Q125" s="132"/>
      <c r="R125" s="132"/>
      <c r="S125" s="7"/>
      <c r="T125" s="11"/>
      <c r="U125" s="106">
        <f>IF(P125&lt;&gt;"",P125,IF(K125&lt;&gt;"",K125,IF(G125&lt;&gt;"",G125,IF(D125&lt;&gt;"",D125,""))))</f>
        <v>4</v>
      </c>
      <c r="V125" s="27">
        <f>IF(S125&lt;&gt;"",S125,IF(N125&lt;&gt;"",N125,IF(I125&lt;&gt;"",I125,IF(F125&lt;&gt;"",F125,""))))</f>
        <v>3</v>
      </c>
      <c r="W125" s="2" t="str">
        <f t="shared" si="5"/>
        <v/>
      </c>
    </row>
    <row r="126" spans="1:23" s="6" customFormat="1" ht="17">
      <c r="D126" s="41"/>
      <c r="F126" s="41"/>
      <c r="K126"/>
      <c r="L126"/>
      <c r="M126"/>
      <c r="N126"/>
      <c r="O126"/>
      <c r="P126"/>
      <c r="Q126"/>
      <c r="R126"/>
      <c r="S126"/>
      <c r="T126"/>
      <c r="U126"/>
      <c r="W126" s="2" t="str">
        <f t="shared" si="5"/>
        <v/>
      </c>
    </row>
    <row r="127" spans="1:23" ht="102">
      <c r="A127" s="3">
        <v>568</v>
      </c>
      <c r="B127" s="5" t="s">
        <v>1010</v>
      </c>
      <c r="C127" s="5" t="s">
        <v>1011</v>
      </c>
      <c r="D127" s="7">
        <v>2</v>
      </c>
      <c r="E127" s="5" t="s">
        <v>1503</v>
      </c>
      <c r="F127" s="7">
        <v>2</v>
      </c>
      <c r="G127" s="6"/>
      <c r="H127" s="6"/>
      <c r="I127" s="6"/>
      <c r="J127" s="6"/>
      <c r="K127" s="133"/>
      <c r="L127" s="132"/>
      <c r="M127" s="132"/>
      <c r="N127" s="7"/>
      <c r="O127" s="11"/>
      <c r="P127" s="133"/>
      <c r="Q127" s="132"/>
      <c r="R127" s="132"/>
      <c r="S127" s="7"/>
      <c r="T127" s="11"/>
      <c r="U127" s="106">
        <f>IF(P127&lt;&gt;"",P127,IF(K127&lt;&gt;"",K127,IF(G127&lt;&gt;"",G127,IF(D127&lt;&gt;"",D127,""))))</f>
        <v>2</v>
      </c>
      <c r="V127" s="27">
        <f>IF(S127&lt;&gt;"",S127,IF(N127&lt;&gt;"",N127,IF(I127&lt;&gt;"",I127,IF(F127&lt;&gt;"",F127,""))))</f>
        <v>2</v>
      </c>
      <c r="W127" s="2" t="str">
        <f t="shared" si="5"/>
        <v/>
      </c>
    </row>
    <row r="128" spans="1:23" s="6" customFormat="1" ht="17">
      <c r="D128" s="41"/>
      <c r="F128" s="41"/>
      <c r="K128"/>
      <c r="L128"/>
      <c r="M128"/>
      <c r="N128"/>
      <c r="O128"/>
      <c r="P128"/>
      <c r="Q128"/>
      <c r="R128"/>
      <c r="S128"/>
      <c r="T128"/>
      <c r="U128"/>
      <c r="W128" s="2" t="str">
        <f t="shared" si="5"/>
        <v/>
      </c>
    </row>
    <row r="129" spans="1:23" ht="136">
      <c r="A129" s="3">
        <v>569</v>
      </c>
      <c r="B129" s="5" t="s">
        <v>1012</v>
      </c>
      <c r="C129" s="5" t="s">
        <v>1013</v>
      </c>
      <c r="D129" s="7">
        <v>4</v>
      </c>
      <c r="E129" s="5" t="s">
        <v>1504</v>
      </c>
      <c r="F129" s="7">
        <v>4</v>
      </c>
      <c r="G129" s="6"/>
      <c r="H129" s="6"/>
      <c r="I129" s="6"/>
      <c r="J129" s="6"/>
      <c r="K129" s="133"/>
      <c r="L129" s="132"/>
      <c r="M129" s="132"/>
      <c r="N129" s="7"/>
      <c r="O129" s="11"/>
      <c r="P129" s="133"/>
      <c r="Q129" s="132"/>
      <c r="R129" s="132"/>
      <c r="S129" s="7"/>
      <c r="T129" s="11"/>
      <c r="U129" s="106">
        <f>IF(P129&lt;&gt;"",P129,IF(K129&lt;&gt;"",K129,IF(G129&lt;&gt;"",G129,IF(D129&lt;&gt;"",D129,""))))</f>
        <v>4</v>
      </c>
      <c r="V129" s="27">
        <f>IF(S129&lt;&gt;"",S129,IF(N129&lt;&gt;"",N129,IF(I129&lt;&gt;"",I129,IF(F129&lt;&gt;"",F129,""))))</f>
        <v>4</v>
      </c>
      <c r="W129" s="2" t="str">
        <f t="shared" si="5"/>
        <v/>
      </c>
    </row>
    <row r="130" spans="1:23" s="6" customFormat="1" ht="17">
      <c r="D130" s="41"/>
      <c r="F130" s="41"/>
      <c r="K130"/>
      <c r="L130"/>
      <c r="M130"/>
      <c r="N130"/>
      <c r="O130"/>
      <c r="P130"/>
      <c r="Q130"/>
      <c r="R130"/>
      <c r="S130"/>
      <c r="T130"/>
      <c r="U130"/>
      <c r="W130" s="2" t="str">
        <f t="shared" si="5"/>
        <v/>
      </c>
    </row>
    <row r="131" spans="1:23" s="6" customFormat="1" ht="17">
      <c r="D131" s="41"/>
      <c r="F131" s="41"/>
      <c r="K131"/>
      <c r="L131"/>
      <c r="M131"/>
      <c r="N131"/>
      <c r="O131"/>
      <c r="P131"/>
      <c r="Q131"/>
      <c r="R131"/>
      <c r="S131"/>
      <c r="T131"/>
      <c r="U131"/>
      <c r="W131" s="2" t="str">
        <f t="shared" si="5"/>
        <v/>
      </c>
    </row>
    <row r="132" spans="1:23" s="6" customFormat="1" ht="17">
      <c r="D132" s="41"/>
      <c r="F132" s="41"/>
      <c r="K132"/>
      <c r="L132"/>
      <c r="M132"/>
      <c r="N132"/>
      <c r="O132"/>
      <c r="P132"/>
      <c r="Q132"/>
      <c r="R132"/>
      <c r="S132"/>
      <c r="T132"/>
      <c r="U132"/>
      <c r="W132" s="2" t="str">
        <f t="shared" si="5"/>
        <v/>
      </c>
    </row>
    <row r="133" spans="1:23" ht="20">
      <c r="B133" s="22" t="s">
        <v>44</v>
      </c>
      <c r="C133" s="6"/>
      <c r="D133" s="41"/>
      <c r="E133" s="6"/>
      <c r="F133" s="41"/>
      <c r="G133" s="6"/>
      <c r="H133" s="6"/>
      <c r="I133" s="6"/>
      <c r="J133" s="6"/>
      <c r="V133" s="6"/>
      <c r="W133" s="2" t="str">
        <f t="shared" si="5"/>
        <v/>
      </c>
    </row>
    <row r="134" spans="1:23" ht="102">
      <c r="A134" s="3">
        <v>570</v>
      </c>
      <c r="B134" s="5" t="s">
        <v>391</v>
      </c>
      <c r="C134" s="5" t="s">
        <v>674</v>
      </c>
      <c r="D134" s="7">
        <v>3</v>
      </c>
      <c r="E134" s="5" t="s">
        <v>1334</v>
      </c>
      <c r="F134" s="7">
        <v>4</v>
      </c>
      <c r="G134" s="6"/>
      <c r="H134" s="6"/>
      <c r="I134" s="6"/>
      <c r="J134" s="6"/>
      <c r="K134" s="133"/>
      <c r="L134" s="132"/>
      <c r="M134" s="132"/>
      <c r="N134" s="7"/>
      <c r="O134" s="11"/>
      <c r="P134" s="133"/>
      <c r="Q134" s="132"/>
      <c r="R134" s="132"/>
      <c r="S134" s="7"/>
      <c r="T134" s="11"/>
      <c r="U134" s="106">
        <f>IF(P134&lt;&gt;"",P134,IF(K134&lt;&gt;"",K134,IF(G134&lt;&gt;"",G134,IF(D134&lt;&gt;"",D134,""))))</f>
        <v>3</v>
      </c>
      <c r="V134" s="27">
        <f>IF(S134&lt;&gt;"",S134,IF(N134&lt;&gt;"",N134,IF(I134&lt;&gt;"",I134,IF(F134&lt;&gt;"",F134,""))))</f>
        <v>4</v>
      </c>
      <c r="W134" s="2" t="str">
        <f t="shared" si="5"/>
        <v/>
      </c>
    </row>
    <row r="135" spans="1:23" s="6" customFormat="1" ht="17">
      <c r="D135" s="41"/>
      <c r="F135" s="41"/>
      <c r="K135"/>
      <c r="L135"/>
      <c r="M135"/>
      <c r="N135"/>
      <c r="O135"/>
      <c r="P135"/>
      <c r="Q135"/>
      <c r="R135"/>
      <c r="S135"/>
      <c r="T135"/>
      <c r="U135"/>
      <c r="W135" s="2" t="str">
        <f t="shared" si="5"/>
        <v/>
      </c>
    </row>
    <row r="136" spans="1:23" ht="409.6">
      <c r="A136" s="3">
        <v>571</v>
      </c>
      <c r="B136" s="5" t="s">
        <v>392</v>
      </c>
      <c r="C136" s="5" t="s">
        <v>676</v>
      </c>
      <c r="D136" s="7">
        <v>3</v>
      </c>
      <c r="E136" s="5" t="s">
        <v>1505</v>
      </c>
      <c r="F136" s="7">
        <v>3</v>
      </c>
      <c r="G136" s="6"/>
      <c r="H136" s="6"/>
      <c r="I136" s="6"/>
      <c r="J136" s="6"/>
      <c r="K136" s="133"/>
      <c r="L136" s="132"/>
      <c r="M136" s="132"/>
      <c r="N136" s="7"/>
      <c r="O136" s="11"/>
      <c r="P136" s="133"/>
      <c r="Q136" s="132"/>
      <c r="R136" s="132"/>
      <c r="S136" s="7"/>
      <c r="T136" s="11"/>
      <c r="U136" s="106">
        <f>IF(P136&lt;&gt;"",P136,IF(K136&lt;&gt;"",K136,IF(G136&lt;&gt;"",G136,IF(D136&lt;&gt;"",D136,""))))</f>
        <v>3</v>
      </c>
      <c r="V136" s="27">
        <f>IF(S136&lt;&gt;"",S136,IF(N136&lt;&gt;"",N136,IF(I136&lt;&gt;"",I136,IF(F136&lt;&gt;"",F136,""))))</f>
        <v>3</v>
      </c>
      <c r="W136" s="2" t="str">
        <f t="shared" si="5"/>
        <v/>
      </c>
    </row>
    <row r="137" spans="1:23" s="6" customFormat="1" ht="17">
      <c r="D137" s="41"/>
      <c r="F137" s="41"/>
      <c r="K137"/>
      <c r="L137"/>
      <c r="M137"/>
      <c r="N137"/>
      <c r="O137"/>
      <c r="P137"/>
      <c r="Q137"/>
      <c r="R137"/>
      <c r="S137"/>
      <c r="T137"/>
      <c r="U137"/>
      <c r="W137" s="2" t="str">
        <f t="shared" si="5"/>
        <v/>
      </c>
    </row>
    <row r="138" spans="1:23" ht="204">
      <c r="A138" s="3">
        <v>572</v>
      </c>
      <c r="B138" s="5" t="s">
        <v>54</v>
      </c>
      <c r="C138" s="5" t="s">
        <v>140</v>
      </c>
      <c r="D138" s="7">
        <v>2</v>
      </c>
      <c r="E138" s="5" t="s">
        <v>1336</v>
      </c>
      <c r="F138" s="7">
        <v>4</v>
      </c>
      <c r="G138" s="6"/>
      <c r="H138" s="6"/>
      <c r="I138" s="6"/>
      <c r="J138" s="6"/>
      <c r="K138" s="133"/>
      <c r="L138" s="132"/>
      <c r="M138" s="132"/>
      <c r="N138" s="7"/>
      <c r="O138" s="11"/>
      <c r="P138" s="133"/>
      <c r="Q138" s="132"/>
      <c r="R138" s="132"/>
      <c r="S138" s="7"/>
      <c r="T138" s="11"/>
      <c r="U138" s="106">
        <f>IF(P138&lt;&gt;"",P138,IF(K138&lt;&gt;"",K138,IF(G138&lt;&gt;"",G138,IF(D138&lt;&gt;"",D138,""))))</f>
        <v>2</v>
      </c>
      <c r="V138" s="27">
        <f>IF(S138&lt;&gt;"",S138,IF(N138&lt;&gt;"",N138,IF(I138&lt;&gt;"",I138,IF(F138&lt;&gt;"",F138,""))))</f>
        <v>4</v>
      </c>
      <c r="W138" s="2" t="str">
        <f t="shared" si="5"/>
        <v/>
      </c>
    </row>
    <row r="139" spans="1:23" s="6" customFormat="1" ht="17">
      <c r="D139" s="41"/>
      <c r="F139" s="41"/>
      <c r="K139"/>
      <c r="L139"/>
      <c r="M139"/>
      <c r="N139"/>
      <c r="O139"/>
      <c r="P139"/>
      <c r="Q139"/>
      <c r="R139"/>
      <c r="S139"/>
      <c r="T139"/>
      <c r="U139"/>
      <c r="W139" s="2" t="str">
        <f t="shared" si="5"/>
        <v/>
      </c>
    </row>
    <row r="140" spans="1:23" ht="153">
      <c r="A140" s="3">
        <v>573</v>
      </c>
      <c r="B140" s="5" t="s">
        <v>1014</v>
      </c>
      <c r="C140" s="5" t="s">
        <v>1015</v>
      </c>
      <c r="D140" s="7">
        <v>1</v>
      </c>
      <c r="E140" s="5" t="s">
        <v>1506</v>
      </c>
      <c r="F140" s="7">
        <v>3</v>
      </c>
      <c r="G140" s="6"/>
      <c r="H140" s="6"/>
      <c r="I140" s="6"/>
      <c r="J140" s="6"/>
      <c r="K140" s="133"/>
      <c r="L140" s="132"/>
      <c r="M140" s="132"/>
      <c r="N140" s="7"/>
      <c r="O140" s="11"/>
      <c r="P140" s="133"/>
      <c r="Q140" s="132"/>
      <c r="R140" s="132"/>
      <c r="S140" s="7"/>
      <c r="T140" s="11"/>
      <c r="U140" s="106">
        <f>IF(P140&lt;&gt;"",P140,IF(K140&lt;&gt;"",K140,IF(G140&lt;&gt;"",G140,IF(D140&lt;&gt;"",D140,""))))</f>
        <v>1</v>
      </c>
      <c r="V140" s="27">
        <f>IF(S140&lt;&gt;"",S140,IF(N140&lt;&gt;"",N140,IF(I140&lt;&gt;"",I140,IF(F140&lt;&gt;"",F140,""))))</f>
        <v>3</v>
      </c>
      <c r="W140" s="2" t="str">
        <f t="shared" si="5"/>
        <v/>
      </c>
    </row>
    <row r="141" spans="1:23" s="6" customFormat="1" ht="17">
      <c r="D141" s="41"/>
      <c r="F141" s="41"/>
      <c r="K141"/>
      <c r="L141"/>
      <c r="M141"/>
      <c r="N141"/>
      <c r="O141"/>
      <c r="P141"/>
      <c r="Q141"/>
      <c r="R141"/>
      <c r="S141"/>
      <c r="T141"/>
      <c r="U141"/>
      <c r="W141" s="2" t="str">
        <f t="shared" si="5"/>
        <v/>
      </c>
    </row>
    <row r="142" spans="1:23" s="159" customFormat="1" ht="404">
      <c r="A142" s="74">
        <v>574</v>
      </c>
      <c r="B142" s="154" t="s">
        <v>251</v>
      </c>
      <c r="C142" s="154" t="s">
        <v>833</v>
      </c>
      <c r="D142" s="155">
        <v>3</v>
      </c>
      <c r="E142" s="154" t="s">
        <v>1417</v>
      </c>
      <c r="F142" s="155">
        <v>2</v>
      </c>
      <c r="G142" s="182"/>
      <c r="H142" s="182"/>
      <c r="I142" s="182"/>
      <c r="J142" s="182"/>
      <c r="K142" s="155"/>
      <c r="L142" s="181" t="s">
        <v>2018</v>
      </c>
      <c r="M142" s="181"/>
      <c r="N142" s="155">
        <v>3</v>
      </c>
      <c r="O142" s="181" t="s">
        <v>2071</v>
      </c>
      <c r="P142" s="155"/>
      <c r="Q142" s="181"/>
      <c r="R142" s="181"/>
      <c r="S142" s="155"/>
      <c r="T142" s="181"/>
      <c r="U142" s="155">
        <f>IF(P142&lt;&gt;"",P142,IF(K142&lt;&gt;"",K142,IF(G142&lt;&gt;"",G142,IF(D142&lt;&gt;"",D142,""))))</f>
        <v>3</v>
      </c>
      <c r="V142" s="155">
        <f>IF(S142&lt;&gt;"",S142,IF(N142&lt;&gt;"",N142,IF(I142&lt;&gt;"",I142,IF(F142&lt;&gt;"",F142,""))))</f>
        <v>3</v>
      </c>
      <c r="W142" s="159" t="str">
        <f t="shared" si="5"/>
        <v/>
      </c>
    </row>
    <row r="143" spans="1:23" s="6" customFormat="1" ht="17">
      <c r="D143" s="41"/>
      <c r="F143" s="41"/>
      <c r="K143"/>
      <c r="L143"/>
      <c r="M143"/>
      <c r="N143"/>
      <c r="O143"/>
      <c r="P143"/>
      <c r="Q143"/>
      <c r="R143"/>
      <c r="S143"/>
      <c r="T143"/>
      <c r="U143"/>
      <c r="W143" s="2" t="str">
        <f t="shared" si="5"/>
        <v/>
      </c>
    </row>
    <row r="144" spans="1:23" ht="238">
      <c r="A144" s="3">
        <v>575</v>
      </c>
      <c r="B144" s="5" t="s">
        <v>834</v>
      </c>
      <c r="C144" s="5" t="s">
        <v>205</v>
      </c>
      <c r="D144" s="7">
        <v>0</v>
      </c>
      <c r="E144" s="5" t="s">
        <v>1507</v>
      </c>
      <c r="F144" s="7">
        <v>0</v>
      </c>
      <c r="G144" s="6"/>
      <c r="H144" s="6"/>
      <c r="I144" s="6"/>
      <c r="J144" s="6"/>
      <c r="K144" s="133"/>
      <c r="L144" s="132"/>
      <c r="M144" s="132"/>
      <c r="N144" s="7"/>
      <c r="O144" s="11"/>
      <c r="P144" s="133"/>
      <c r="Q144" s="132"/>
      <c r="R144" s="132"/>
      <c r="S144" s="7"/>
      <c r="T144" s="11"/>
      <c r="U144" s="106">
        <f>IF(P144&lt;&gt;"",P144,IF(K144&lt;&gt;"",K144,IF(G144&lt;&gt;"",G144,IF(D144&lt;&gt;"",D144,""))))</f>
        <v>0</v>
      </c>
      <c r="V144" s="27">
        <f>IF(S144&lt;&gt;"",S144,IF(N144&lt;&gt;"",N144,IF(I144&lt;&gt;"",I144,IF(F144&lt;&gt;"",F144,""))))</f>
        <v>0</v>
      </c>
      <c r="W144" s="2" t="str">
        <f t="shared" si="5"/>
        <v/>
      </c>
    </row>
    <row r="145" spans="1:23" s="6" customFormat="1" ht="17">
      <c r="D145" s="41"/>
      <c r="F145" s="41"/>
      <c r="K145"/>
      <c r="L145"/>
      <c r="M145"/>
      <c r="N145"/>
      <c r="O145"/>
      <c r="P145"/>
      <c r="Q145"/>
      <c r="R145"/>
      <c r="S145"/>
      <c r="T145"/>
      <c r="U145"/>
      <c r="W145" s="2" t="str">
        <f t="shared" si="5"/>
        <v/>
      </c>
    </row>
    <row r="146" spans="1:23" ht="255">
      <c r="A146" s="3">
        <v>576</v>
      </c>
      <c r="B146" s="5" t="s">
        <v>252</v>
      </c>
      <c r="C146" s="5" t="s">
        <v>206</v>
      </c>
      <c r="D146" s="7">
        <v>3</v>
      </c>
      <c r="E146" s="5" t="s">
        <v>1337</v>
      </c>
      <c r="F146" s="7">
        <v>3</v>
      </c>
      <c r="G146" s="6"/>
      <c r="H146" s="6"/>
      <c r="I146" s="6"/>
      <c r="J146" s="6"/>
      <c r="K146" s="133"/>
      <c r="L146" s="132"/>
      <c r="M146" s="132"/>
      <c r="N146" s="7"/>
      <c r="O146" s="11"/>
      <c r="P146" s="133"/>
      <c r="Q146" s="132"/>
      <c r="R146" s="132"/>
      <c r="S146" s="7"/>
      <c r="T146" s="11"/>
      <c r="U146" s="106">
        <f>IF(P146&lt;&gt;"",P146,IF(K146&lt;&gt;"",K146,IF(G146&lt;&gt;"",G146,IF(D146&lt;&gt;"",D146,""))))</f>
        <v>3</v>
      </c>
      <c r="V146" s="27">
        <f>IF(S146&lt;&gt;"",S146,IF(N146&lt;&gt;"",N146,IF(I146&lt;&gt;"",I146,IF(F146&lt;&gt;"",F146,""))))</f>
        <v>3</v>
      </c>
      <c r="W146" s="2" t="str">
        <f t="shared" si="5"/>
        <v/>
      </c>
    </row>
    <row r="147" spans="1:23" s="6" customFormat="1" ht="17">
      <c r="D147" s="41"/>
      <c r="F147" s="41"/>
      <c r="K147"/>
      <c r="L147"/>
      <c r="M147"/>
      <c r="N147"/>
      <c r="O147"/>
      <c r="P147"/>
      <c r="Q147"/>
      <c r="R147"/>
      <c r="S147"/>
      <c r="T147"/>
      <c r="U147"/>
      <c r="W147" s="2" t="str">
        <f t="shared" si="5"/>
        <v/>
      </c>
    </row>
    <row r="148" spans="1:23" ht="221">
      <c r="A148" s="3">
        <v>577</v>
      </c>
      <c r="B148" s="5" t="s">
        <v>837</v>
      </c>
      <c r="C148" s="5" t="s">
        <v>1140</v>
      </c>
      <c r="D148" s="7">
        <v>3</v>
      </c>
      <c r="E148" s="5" t="s">
        <v>1338</v>
      </c>
      <c r="F148" s="7">
        <v>3</v>
      </c>
      <c r="G148" s="6"/>
      <c r="H148" s="6"/>
      <c r="I148" s="6"/>
      <c r="J148" s="6"/>
      <c r="K148" s="133"/>
      <c r="L148" s="132" t="s">
        <v>2009</v>
      </c>
      <c r="M148" s="132"/>
      <c r="N148" s="7"/>
      <c r="O148" s="11"/>
      <c r="P148" s="133"/>
      <c r="Q148" s="132"/>
      <c r="R148" s="132"/>
      <c r="S148" s="7"/>
      <c r="T148" s="11"/>
      <c r="U148" s="106">
        <f>IF(P148&lt;&gt;"",P148,IF(K148&lt;&gt;"",K148,IF(G148&lt;&gt;"",G148,IF(D148&lt;&gt;"",D148,""))))</f>
        <v>3</v>
      </c>
      <c r="V148" s="27">
        <f>IF(S148&lt;&gt;"",S148,IF(N148&lt;&gt;"",N148,IF(I148&lt;&gt;"",I148,IF(F148&lt;&gt;"",F148,""))))</f>
        <v>3</v>
      </c>
      <c r="W148" s="2" t="str">
        <f t="shared" si="5"/>
        <v/>
      </c>
    </row>
    <row r="149" spans="1:23" s="6" customFormat="1" ht="17">
      <c r="D149" s="41"/>
      <c r="F149" s="41"/>
      <c r="K149"/>
      <c r="L149"/>
      <c r="M149"/>
      <c r="N149"/>
      <c r="O149"/>
      <c r="P149"/>
      <c r="Q149"/>
      <c r="R149"/>
      <c r="S149"/>
      <c r="T149"/>
      <c r="U149"/>
      <c r="W149" s="2" t="str">
        <f t="shared" si="5"/>
        <v/>
      </c>
    </row>
    <row r="150" spans="1:23" ht="102">
      <c r="A150" s="3">
        <v>578</v>
      </c>
      <c r="B150" s="5" t="s">
        <v>106</v>
      </c>
      <c r="C150" s="5" t="s">
        <v>209</v>
      </c>
      <c r="D150" s="7">
        <v>0</v>
      </c>
      <c r="E150" s="5" t="s">
        <v>1508</v>
      </c>
      <c r="F150" s="7">
        <v>0</v>
      </c>
      <c r="G150" s="6"/>
      <c r="H150" s="6"/>
      <c r="I150" s="6"/>
      <c r="J150" s="6"/>
      <c r="K150" s="133"/>
      <c r="L150" s="132"/>
      <c r="M150" s="132"/>
      <c r="N150" s="7"/>
      <c r="O150" s="11"/>
      <c r="P150" s="133"/>
      <c r="Q150" s="132"/>
      <c r="R150" s="132"/>
      <c r="S150" s="7"/>
      <c r="T150" s="11"/>
      <c r="U150" s="106">
        <f>IF(P150&lt;&gt;"",P150,IF(K150&lt;&gt;"",K150,IF(G150&lt;&gt;"",G150,IF(D150&lt;&gt;"",D150,""))))</f>
        <v>0</v>
      </c>
      <c r="V150" s="27">
        <f>IF(S150&lt;&gt;"",S150,IF(N150&lt;&gt;"",N150,IF(I150&lt;&gt;"",I150,IF(F150&lt;&gt;"",F150,""))))</f>
        <v>0</v>
      </c>
      <c r="W150" s="2" t="str">
        <f t="shared" si="5"/>
        <v/>
      </c>
    </row>
    <row r="151" spans="1:23" s="6" customFormat="1" ht="17">
      <c r="D151" s="41"/>
      <c r="F151" s="41"/>
      <c r="K151"/>
      <c r="L151"/>
      <c r="M151"/>
      <c r="N151"/>
      <c r="O151"/>
      <c r="P151"/>
      <c r="Q151"/>
      <c r="R151"/>
      <c r="S151"/>
      <c r="T151"/>
      <c r="U151"/>
      <c r="W151" s="2" t="str">
        <f t="shared" si="5"/>
        <v/>
      </c>
    </row>
    <row r="152" spans="1:23" ht="102">
      <c r="A152" s="3">
        <v>579</v>
      </c>
      <c r="B152" s="5" t="s">
        <v>108</v>
      </c>
      <c r="C152" s="5" t="s">
        <v>211</v>
      </c>
      <c r="D152" s="7">
        <v>5</v>
      </c>
      <c r="E152" s="5" t="s">
        <v>1339</v>
      </c>
      <c r="F152" s="7">
        <v>4</v>
      </c>
      <c r="G152" s="6"/>
      <c r="H152" s="6"/>
      <c r="I152" s="6"/>
      <c r="J152" s="6"/>
      <c r="K152" s="133"/>
      <c r="L152" s="132"/>
      <c r="M152" s="132"/>
      <c r="N152" s="7"/>
      <c r="O152" s="11"/>
      <c r="P152" s="133"/>
      <c r="Q152" s="132"/>
      <c r="R152" s="132"/>
      <c r="S152" s="7"/>
      <c r="T152" s="11"/>
      <c r="U152" s="106">
        <f>IF(P152&lt;&gt;"",P152,IF(K152&lt;&gt;"",K152,IF(G152&lt;&gt;"",G152,IF(D152&lt;&gt;"",D152,""))))</f>
        <v>5</v>
      </c>
      <c r="V152" s="27">
        <f>IF(S152&lt;&gt;"",S152,IF(N152&lt;&gt;"",N152,IF(I152&lt;&gt;"",I152,IF(F152&lt;&gt;"",F152,""))))</f>
        <v>4</v>
      </c>
      <c r="W152" s="2" t="str">
        <f t="shared" si="5"/>
        <v/>
      </c>
    </row>
    <row r="153" spans="1:23" s="6" customFormat="1" ht="17">
      <c r="D153" s="41"/>
      <c r="F153" s="41"/>
      <c r="K153"/>
      <c r="L153"/>
      <c r="M153"/>
      <c r="N153"/>
      <c r="O153"/>
      <c r="P153"/>
      <c r="Q153"/>
      <c r="R153"/>
      <c r="S153"/>
      <c r="T153"/>
      <c r="U153"/>
      <c r="W153" s="2" t="str">
        <f t="shared" si="5"/>
        <v/>
      </c>
    </row>
    <row r="154" spans="1:23" ht="289">
      <c r="A154" s="3">
        <v>580</v>
      </c>
      <c r="B154" s="5" t="s">
        <v>109</v>
      </c>
      <c r="C154" s="5" t="s">
        <v>212</v>
      </c>
      <c r="D154" s="7">
        <v>4</v>
      </c>
      <c r="E154" s="5" t="s">
        <v>1340</v>
      </c>
      <c r="F154" s="7">
        <v>3</v>
      </c>
      <c r="G154" s="6"/>
      <c r="H154" s="6"/>
      <c r="I154" s="6"/>
      <c r="J154" s="6"/>
      <c r="K154" s="133"/>
      <c r="L154" s="132"/>
      <c r="M154" s="132"/>
      <c r="N154" s="7"/>
      <c r="O154" s="11"/>
      <c r="P154" s="133"/>
      <c r="Q154" s="132"/>
      <c r="R154" s="132"/>
      <c r="S154" s="7"/>
      <c r="T154" s="11"/>
      <c r="U154" s="106">
        <f>IF(P154&lt;&gt;"",P154,IF(K154&lt;&gt;"",K154,IF(G154&lt;&gt;"",G154,IF(D154&lt;&gt;"",D154,""))))</f>
        <v>4</v>
      </c>
      <c r="V154" s="27">
        <f>IF(S154&lt;&gt;"",S154,IF(N154&lt;&gt;"",N154,IF(I154&lt;&gt;"",I154,IF(F154&lt;&gt;"",F154,""))))</f>
        <v>3</v>
      </c>
      <c r="W154" s="2" t="str">
        <f t="shared" si="5"/>
        <v/>
      </c>
    </row>
    <row r="155" spans="1:23" s="6" customFormat="1" ht="17">
      <c r="D155" s="41"/>
      <c r="F155" s="41"/>
      <c r="K155"/>
      <c r="L155"/>
      <c r="M155"/>
      <c r="N155"/>
      <c r="O155"/>
      <c r="P155"/>
      <c r="Q155"/>
      <c r="R155"/>
      <c r="S155"/>
      <c r="T155"/>
      <c r="U155"/>
      <c r="W155" s="2" t="str">
        <f t="shared" si="5"/>
        <v/>
      </c>
    </row>
    <row r="156" spans="1:23" ht="272">
      <c r="A156" s="3">
        <v>581</v>
      </c>
      <c r="B156" s="5" t="s">
        <v>110</v>
      </c>
      <c r="C156" s="5" t="s">
        <v>213</v>
      </c>
      <c r="D156" s="7">
        <v>4</v>
      </c>
      <c r="E156" s="5" t="s">
        <v>1341</v>
      </c>
      <c r="F156" s="7">
        <v>4</v>
      </c>
      <c r="G156" s="6"/>
      <c r="H156" s="6"/>
      <c r="I156" s="6"/>
      <c r="J156" s="6"/>
      <c r="K156" s="133"/>
      <c r="L156" s="132"/>
      <c r="M156" s="132"/>
      <c r="N156" s="7"/>
      <c r="O156" s="11"/>
      <c r="P156" s="133"/>
      <c r="Q156" s="132"/>
      <c r="R156" s="132"/>
      <c r="S156" s="7"/>
      <c r="T156" s="11"/>
      <c r="U156" s="106">
        <f>IF(P156&lt;&gt;"",P156,IF(K156&lt;&gt;"",K156,IF(G156&lt;&gt;"",G156,IF(D156&lt;&gt;"",D156,""))))</f>
        <v>4</v>
      </c>
      <c r="V156" s="27">
        <f>IF(S156&lt;&gt;"",S156,IF(N156&lt;&gt;"",N156,IF(I156&lt;&gt;"",I156,IF(F156&lt;&gt;"",F156,""))))</f>
        <v>4</v>
      </c>
      <c r="W156" s="2" t="str">
        <f t="shared" si="5"/>
        <v/>
      </c>
    </row>
    <row r="157" spans="1:23" s="6" customFormat="1" ht="17">
      <c r="D157" s="41"/>
      <c r="F157" s="41"/>
      <c r="K157"/>
      <c r="L157"/>
      <c r="M157"/>
      <c r="N157"/>
      <c r="O157"/>
      <c r="P157"/>
      <c r="Q157"/>
      <c r="R157"/>
      <c r="S157"/>
      <c r="T157"/>
      <c r="U157"/>
      <c r="W157" s="2" t="str">
        <f t="shared" si="5"/>
        <v/>
      </c>
    </row>
    <row r="158" spans="1:23" ht="85">
      <c r="A158" s="3">
        <v>582</v>
      </c>
      <c r="B158" s="5" t="s">
        <v>399</v>
      </c>
      <c r="C158" s="5" t="s">
        <v>694</v>
      </c>
      <c r="D158" s="7">
        <v>4</v>
      </c>
      <c r="E158" s="5" t="s">
        <v>1509</v>
      </c>
      <c r="F158" s="7">
        <v>4</v>
      </c>
      <c r="G158" s="6"/>
      <c r="H158" s="6"/>
      <c r="I158" s="6"/>
      <c r="J158" s="6"/>
      <c r="K158" s="133"/>
      <c r="L158" s="132"/>
      <c r="M158" s="132"/>
      <c r="N158" s="7"/>
      <c r="O158" s="11"/>
      <c r="P158" s="133"/>
      <c r="Q158" s="132"/>
      <c r="R158" s="132"/>
      <c r="S158" s="7"/>
      <c r="T158" s="11"/>
      <c r="U158" s="106">
        <f>IF(P158&lt;&gt;"",P158,IF(K158&lt;&gt;"",K158,IF(G158&lt;&gt;"",G158,IF(D158&lt;&gt;"",D158,""))))</f>
        <v>4</v>
      </c>
      <c r="V158" s="27">
        <f>IF(S158&lt;&gt;"",S158,IF(N158&lt;&gt;"",N158,IF(I158&lt;&gt;"",I158,IF(F158&lt;&gt;"",F158,""))))</f>
        <v>4</v>
      </c>
      <c r="W158" s="2" t="str">
        <f t="shared" si="5"/>
        <v/>
      </c>
    </row>
    <row r="159" spans="1:23" s="6" customFormat="1" ht="17">
      <c r="D159" s="41"/>
      <c r="F159" s="41"/>
      <c r="K159"/>
      <c r="L159"/>
      <c r="M159"/>
      <c r="N159"/>
      <c r="O159"/>
      <c r="P159"/>
      <c r="Q159"/>
      <c r="R159"/>
      <c r="S159"/>
      <c r="T159"/>
      <c r="U159"/>
      <c r="W159" s="2" t="str">
        <f t="shared" si="5"/>
        <v/>
      </c>
    </row>
    <row r="160" spans="1:23" s="6" customFormat="1" ht="17">
      <c r="D160" s="41"/>
      <c r="F160" s="41"/>
      <c r="K160"/>
      <c r="L160"/>
      <c r="M160"/>
      <c r="N160"/>
      <c r="O160"/>
      <c r="P160"/>
      <c r="Q160"/>
      <c r="R160"/>
      <c r="S160"/>
      <c r="T160"/>
      <c r="U160"/>
      <c r="W160" s="2" t="str">
        <f t="shared" si="5"/>
        <v/>
      </c>
    </row>
    <row r="161" spans="1:23" s="6" customFormat="1" ht="17">
      <c r="D161" s="41"/>
      <c r="F161" s="41"/>
      <c r="K161"/>
      <c r="L161"/>
      <c r="M161"/>
      <c r="N161"/>
      <c r="O161"/>
      <c r="P161"/>
      <c r="Q161"/>
      <c r="R161"/>
      <c r="S161"/>
      <c r="T161"/>
      <c r="U161"/>
      <c r="W161" s="2" t="str">
        <f t="shared" si="5"/>
        <v/>
      </c>
    </row>
    <row r="162" spans="1:23" ht="20">
      <c r="B162" s="22" t="s">
        <v>43</v>
      </c>
      <c r="C162" s="6"/>
      <c r="D162" s="41"/>
      <c r="E162" s="6"/>
      <c r="F162" s="41"/>
      <c r="G162" s="6"/>
      <c r="H162" s="6"/>
      <c r="I162" s="6"/>
      <c r="J162" s="6"/>
      <c r="V162" s="6"/>
      <c r="W162" s="2" t="str">
        <f t="shared" si="5"/>
        <v/>
      </c>
    </row>
    <row r="163" spans="1:23" ht="409.6">
      <c r="A163" s="3">
        <v>583</v>
      </c>
      <c r="B163" s="5" t="s">
        <v>1016</v>
      </c>
      <c r="C163" s="5" t="s">
        <v>1017</v>
      </c>
      <c r="D163" s="7">
        <v>5</v>
      </c>
      <c r="E163" s="5" t="s">
        <v>1510</v>
      </c>
      <c r="F163" s="7">
        <v>4</v>
      </c>
      <c r="G163" s="7">
        <v>5</v>
      </c>
      <c r="H163" s="5" t="s">
        <v>1836</v>
      </c>
      <c r="I163" s="7">
        <v>5</v>
      </c>
      <c r="J163" s="7" t="s">
        <v>1936</v>
      </c>
      <c r="K163" s="133"/>
      <c r="L163" s="132"/>
      <c r="M163" s="132"/>
      <c r="N163" s="7"/>
      <c r="O163" s="11"/>
      <c r="P163" s="133"/>
      <c r="Q163" s="132"/>
      <c r="R163" s="132"/>
      <c r="S163" s="7"/>
      <c r="T163" s="11"/>
      <c r="U163" s="106">
        <f>IF(P163&lt;&gt;"",P163,IF(K163&lt;&gt;"",K163,IF(G163&lt;&gt;"",G163,IF(D163&lt;&gt;"",D163,""))))</f>
        <v>5</v>
      </c>
      <c r="V163" s="27">
        <f>IF(S163&lt;&gt;"",S163,IF(N163&lt;&gt;"",N163,IF(I163&lt;&gt;"",I163,IF(F163&lt;&gt;"",F163,""))))</f>
        <v>5</v>
      </c>
      <c r="W163" s="2" t="str">
        <f t="shared" ref="W163:W186" si="8">IF(AND(LEN(L163)&gt;0, U163&gt;V163),"YES","")</f>
        <v/>
      </c>
    </row>
    <row r="164" spans="1:23" s="6" customFormat="1" ht="17">
      <c r="D164" s="41"/>
      <c r="F164" s="41"/>
      <c r="K164"/>
      <c r="L164"/>
      <c r="M164"/>
      <c r="N164"/>
      <c r="O164"/>
      <c r="P164"/>
      <c r="Q164"/>
      <c r="R164"/>
      <c r="S164"/>
      <c r="T164"/>
      <c r="U164"/>
      <c r="W164" s="2" t="str">
        <f t="shared" si="8"/>
        <v/>
      </c>
    </row>
    <row r="165" spans="1:23" ht="356">
      <c r="A165" s="3">
        <v>584</v>
      </c>
      <c r="B165" s="5" t="s">
        <v>1018</v>
      </c>
      <c r="C165" s="5" t="s">
        <v>1019</v>
      </c>
      <c r="D165" s="7">
        <v>3</v>
      </c>
      <c r="E165" s="5" t="s">
        <v>1511</v>
      </c>
      <c r="F165" s="7">
        <v>1</v>
      </c>
      <c r="G165" s="6"/>
      <c r="H165" s="6"/>
      <c r="I165" s="6"/>
      <c r="J165" s="6"/>
      <c r="K165" s="133"/>
      <c r="L165" s="132"/>
      <c r="M165" s="132"/>
      <c r="N165" s="7"/>
      <c r="O165" s="11"/>
      <c r="P165" s="133"/>
      <c r="Q165" s="132"/>
      <c r="R165" s="132"/>
      <c r="S165" s="7"/>
      <c r="T165" s="11"/>
      <c r="U165" s="106">
        <f>IF(P165&lt;&gt;"",P165,IF(K165&lt;&gt;"",K165,IF(G165&lt;&gt;"",G165,IF(D165&lt;&gt;"",D165,""))))</f>
        <v>3</v>
      </c>
      <c r="V165" s="27">
        <f>IF(S165&lt;&gt;"",S165,IF(N165&lt;&gt;"",N165,IF(I165&lt;&gt;"",I165,IF(F165&lt;&gt;"",F165,""))))</f>
        <v>1</v>
      </c>
      <c r="W165" s="2" t="str">
        <f t="shared" si="8"/>
        <v/>
      </c>
    </row>
    <row r="166" spans="1:23" s="6" customFormat="1" ht="17">
      <c r="D166" s="41"/>
      <c r="F166" s="41"/>
      <c r="K166"/>
      <c r="L166"/>
      <c r="M166"/>
      <c r="N166"/>
      <c r="O166"/>
      <c r="P166"/>
      <c r="Q166"/>
      <c r="R166"/>
      <c r="S166"/>
      <c r="T166"/>
      <c r="U166"/>
      <c r="W166" s="2" t="str">
        <f t="shared" si="8"/>
        <v/>
      </c>
    </row>
    <row r="167" spans="1:23" ht="221">
      <c r="A167" s="3">
        <v>585</v>
      </c>
      <c r="B167" s="5" t="s">
        <v>1020</v>
      </c>
      <c r="C167" s="5" t="s">
        <v>1142</v>
      </c>
      <c r="D167" s="7">
        <v>3</v>
      </c>
      <c r="E167" s="5" t="s">
        <v>1512</v>
      </c>
      <c r="F167" s="7">
        <v>2</v>
      </c>
      <c r="G167" s="6"/>
      <c r="H167" s="6"/>
      <c r="I167" s="6"/>
      <c r="J167" s="6"/>
      <c r="K167" s="133"/>
      <c r="L167" s="132"/>
      <c r="M167" s="132"/>
      <c r="N167" s="7"/>
      <c r="O167" s="11"/>
      <c r="P167" s="133"/>
      <c r="Q167" s="132"/>
      <c r="R167" s="132"/>
      <c r="S167" s="7"/>
      <c r="T167" s="11"/>
      <c r="U167" s="106">
        <f>IF(P167&lt;&gt;"",P167,IF(K167&lt;&gt;"",K167,IF(G167&lt;&gt;"",G167,IF(D167&lt;&gt;"",D167,""))))</f>
        <v>3</v>
      </c>
      <c r="V167" s="27">
        <f>IF(S167&lt;&gt;"",S167,IF(N167&lt;&gt;"",N167,IF(I167&lt;&gt;"",I167,IF(F167&lt;&gt;"",F167,""))))</f>
        <v>2</v>
      </c>
      <c r="W167" s="2" t="str">
        <f t="shared" si="8"/>
        <v/>
      </c>
    </row>
    <row r="168" spans="1:23" s="6" customFormat="1" ht="17">
      <c r="D168" s="41"/>
      <c r="F168" s="41"/>
      <c r="K168"/>
      <c r="L168"/>
      <c r="M168"/>
      <c r="N168"/>
      <c r="O168"/>
      <c r="P168"/>
      <c r="Q168"/>
      <c r="R168"/>
      <c r="S168"/>
      <c r="T168"/>
      <c r="U168"/>
      <c r="W168" s="2" t="str">
        <f t="shared" si="8"/>
        <v/>
      </c>
    </row>
    <row r="169" spans="1:23" ht="204">
      <c r="A169" s="3">
        <v>586</v>
      </c>
      <c r="B169" s="5" t="s">
        <v>1021</v>
      </c>
      <c r="C169" s="5" t="s">
        <v>1022</v>
      </c>
      <c r="D169" s="7">
        <v>5</v>
      </c>
      <c r="E169" s="5" t="s">
        <v>1513</v>
      </c>
      <c r="F169" s="7">
        <v>4</v>
      </c>
      <c r="G169" s="6"/>
      <c r="H169" s="6"/>
      <c r="I169" s="6"/>
      <c r="J169" s="6"/>
      <c r="K169" s="133"/>
      <c r="L169" s="132"/>
      <c r="M169" s="132"/>
      <c r="N169" s="7"/>
      <c r="O169" s="11"/>
      <c r="P169" s="133"/>
      <c r="Q169" s="132"/>
      <c r="R169" s="132"/>
      <c r="S169" s="7"/>
      <c r="T169" s="11"/>
      <c r="U169" s="106">
        <f>IF(P169&lt;&gt;"",P169,IF(K169&lt;&gt;"",K169,IF(G169&lt;&gt;"",G169,IF(D169&lt;&gt;"",D169,""))))</f>
        <v>5</v>
      </c>
      <c r="V169" s="27">
        <f>IF(S169&lt;&gt;"",S169,IF(N169&lt;&gt;"",N169,IF(I169&lt;&gt;"",I169,IF(F169&lt;&gt;"",F169,""))))</f>
        <v>4</v>
      </c>
      <c r="W169" s="2" t="str">
        <f t="shared" si="8"/>
        <v/>
      </c>
    </row>
    <row r="170" spans="1:23" s="6" customFormat="1" ht="17">
      <c r="D170" s="41"/>
      <c r="F170" s="41"/>
      <c r="K170"/>
      <c r="L170"/>
      <c r="M170"/>
      <c r="N170"/>
      <c r="O170"/>
      <c r="P170"/>
      <c r="Q170"/>
      <c r="R170"/>
      <c r="S170"/>
      <c r="T170"/>
      <c r="U170"/>
      <c r="W170" s="2" t="str">
        <f t="shared" si="8"/>
        <v/>
      </c>
    </row>
    <row r="171" spans="1:23" ht="272">
      <c r="A171" s="3">
        <v>587</v>
      </c>
      <c r="B171" s="5" t="s">
        <v>248</v>
      </c>
      <c r="C171" s="5" t="s">
        <v>196</v>
      </c>
      <c r="D171" s="7">
        <v>5</v>
      </c>
      <c r="E171" s="5" t="s">
        <v>1514</v>
      </c>
      <c r="F171" s="7">
        <v>4</v>
      </c>
      <c r="G171" s="6"/>
      <c r="H171" s="6"/>
      <c r="I171" s="6"/>
      <c r="J171" s="6"/>
      <c r="K171" s="133"/>
      <c r="L171" s="132"/>
      <c r="M171" s="132"/>
      <c r="N171" s="7"/>
      <c r="O171" s="11"/>
      <c r="P171" s="133"/>
      <c r="Q171" s="132"/>
      <c r="R171" s="132"/>
      <c r="S171" s="7"/>
      <c r="T171" s="11"/>
      <c r="U171" s="106">
        <f>IF(P171&lt;&gt;"",P171,IF(K171&lt;&gt;"",K171,IF(G171&lt;&gt;"",G171,IF(D171&lt;&gt;"",D171,""))))</f>
        <v>5</v>
      </c>
      <c r="V171" s="27">
        <f>IF(S171&lt;&gt;"",S171,IF(N171&lt;&gt;"",N171,IF(I171&lt;&gt;"",I171,IF(F171&lt;&gt;"",F171,""))))</f>
        <v>4</v>
      </c>
      <c r="W171" s="2" t="str">
        <f t="shared" si="8"/>
        <v/>
      </c>
    </row>
    <row r="172" spans="1:23" s="6" customFormat="1" ht="17">
      <c r="D172" s="41"/>
      <c r="F172" s="41"/>
      <c r="K172"/>
      <c r="L172"/>
      <c r="M172"/>
      <c r="N172"/>
      <c r="O172"/>
      <c r="P172"/>
      <c r="Q172"/>
      <c r="R172"/>
      <c r="S172"/>
      <c r="T172"/>
      <c r="U172"/>
      <c r="W172" s="2" t="str">
        <f t="shared" si="8"/>
        <v/>
      </c>
    </row>
    <row r="173" spans="1:23" ht="136">
      <c r="A173" s="3">
        <v>588</v>
      </c>
      <c r="B173" s="5" t="s">
        <v>405</v>
      </c>
      <c r="C173" s="5" t="s">
        <v>706</v>
      </c>
      <c r="D173" s="7">
        <v>4</v>
      </c>
      <c r="E173" s="5" t="s">
        <v>1515</v>
      </c>
      <c r="F173" s="7">
        <v>3</v>
      </c>
      <c r="G173" s="7">
        <v>4</v>
      </c>
      <c r="H173" s="5" t="s">
        <v>1351</v>
      </c>
      <c r="I173" s="7">
        <v>3</v>
      </c>
      <c r="J173" s="7"/>
      <c r="K173" s="133"/>
      <c r="L173" s="132"/>
      <c r="M173" s="132"/>
      <c r="N173" s="7"/>
      <c r="O173" s="11"/>
      <c r="P173" s="133"/>
      <c r="Q173" s="132"/>
      <c r="R173" s="132"/>
      <c r="S173" s="7"/>
      <c r="T173" s="11"/>
      <c r="U173" s="106">
        <f>IF(P173&lt;&gt;"",P173,IF(K173&lt;&gt;"",K173,IF(G173&lt;&gt;"",G173,IF(D173&lt;&gt;"",D173,""))))</f>
        <v>4</v>
      </c>
      <c r="V173" s="27">
        <f>IF(S173&lt;&gt;"",S173,IF(N173&lt;&gt;"",N173,IF(I173&lt;&gt;"",I173,IF(F173&lt;&gt;"",F173,""))))</f>
        <v>3</v>
      </c>
      <c r="W173" s="2" t="str">
        <f t="shared" si="8"/>
        <v/>
      </c>
    </row>
    <row r="174" spans="1:23" ht="187">
      <c r="A174" s="3">
        <v>589</v>
      </c>
      <c r="B174" s="5" t="s">
        <v>249</v>
      </c>
      <c r="C174" s="5" t="s">
        <v>197</v>
      </c>
      <c r="D174" s="7">
        <v>3</v>
      </c>
      <c r="E174" s="5" t="s">
        <v>1516</v>
      </c>
      <c r="F174" s="7">
        <v>4</v>
      </c>
      <c r="G174" s="6"/>
      <c r="H174" s="6"/>
      <c r="I174" s="6"/>
      <c r="J174" s="6"/>
      <c r="K174" s="133"/>
      <c r="L174" s="132"/>
      <c r="M174" s="132"/>
      <c r="N174" s="7"/>
      <c r="O174" s="11"/>
      <c r="P174" s="133"/>
      <c r="Q174" s="132"/>
      <c r="R174" s="132"/>
      <c r="S174" s="7"/>
      <c r="T174" s="11"/>
      <c r="U174" s="106">
        <f>IF(P174&lt;&gt;"",P174,IF(K174&lt;&gt;"",K174,IF(G174&lt;&gt;"",G174,IF(D174&lt;&gt;"",D174,""))))</f>
        <v>3</v>
      </c>
      <c r="V174" s="27">
        <f>IF(S174&lt;&gt;"",S174,IF(N174&lt;&gt;"",N174,IF(I174&lt;&gt;"",I174,IF(F174&lt;&gt;"",F174,""))))</f>
        <v>4</v>
      </c>
      <c r="W174" s="2" t="str">
        <f t="shared" si="8"/>
        <v/>
      </c>
    </row>
    <row r="175" spans="1:23" ht="102">
      <c r="A175" s="3">
        <v>590</v>
      </c>
      <c r="B175" s="5" t="s">
        <v>406</v>
      </c>
      <c r="C175" s="5" t="s">
        <v>709</v>
      </c>
      <c r="D175" s="7">
        <v>4</v>
      </c>
      <c r="E175" s="5" t="s">
        <v>1429</v>
      </c>
      <c r="F175" s="7">
        <v>3</v>
      </c>
      <c r="G175" s="7">
        <v>4</v>
      </c>
      <c r="H175" s="5" t="s">
        <v>1837</v>
      </c>
      <c r="I175" s="7">
        <v>3</v>
      </c>
      <c r="J175" s="7"/>
      <c r="K175" s="133"/>
      <c r="L175" s="132"/>
      <c r="M175" s="132"/>
      <c r="N175" s="7"/>
      <c r="O175" s="11"/>
      <c r="P175" s="133"/>
      <c r="Q175" s="132"/>
      <c r="R175" s="132"/>
      <c r="S175" s="7"/>
      <c r="T175" s="11"/>
      <c r="U175" s="106">
        <f>IF(P175&lt;&gt;"",P175,IF(K175&lt;&gt;"",K175,IF(G175&lt;&gt;"",G175,IF(D175&lt;&gt;"",D175,""))))</f>
        <v>4</v>
      </c>
      <c r="V175" s="27">
        <f>IF(S175&lt;&gt;"",S175,IF(N175&lt;&gt;"",N175,IF(I175&lt;&gt;"",I175,IF(F175&lt;&gt;"",F175,""))))</f>
        <v>3</v>
      </c>
      <c r="W175" s="2" t="str">
        <f t="shared" si="8"/>
        <v/>
      </c>
    </row>
    <row r="176" spans="1:23" s="6" customFormat="1" ht="17">
      <c r="D176" s="41"/>
      <c r="F176" s="41"/>
      <c r="K176"/>
      <c r="L176"/>
      <c r="M176"/>
      <c r="N176"/>
      <c r="O176"/>
      <c r="P176"/>
      <c r="Q176"/>
      <c r="R176"/>
      <c r="S176"/>
      <c r="T176"/>
      <c r="U176"/>
      <c r="W176" s="2" t="str">
        <f t="shared" si="8"/>
        <v/>
      </c>
    </row>
    <row r="177" spans="1:23" s="6" customFormat="1" ht="17">
      <c r="D177" s="41"/>
      <c r="F177" s="41"/>
      <c r="K177"/>
      <c r="L177"/>
      <c r="M177"/>
      <c r="N177"/>
      <c r="O177"/>
      <c r="P177"/>
      <c r="Q177"/>
      <c r="R177"/>
      <c r="S177"/>
      <c r="T177"/>
      <c r="U177"/>
      <c r="W177" s="2" t="str">
        <f t="shared" si="8"/>
        <v/>
      </c>
    </row>
    <row r="178" spans="1:23" s="6" customFormat="1" ht="17">
      <c r="D178" s="41"/>
      <c r="F178" s="41"/>
      <c r="K178"/>
      <c r="L178"/>
      <c r="M178"/>
      <c r="N178"/>
      <c r="O178"/>
      <c r="P178"/>
      <c r="Q178"/>
      <c r="R178"/>
      <c r="S178"/>
      <c r="T178"/>
      <c r="U178"/>
      <c r="W178" s="2" t="str">
        <f t="shared" si="8"/>
        <v/>
      </c>
    </row>
    <row r="179" spans="1:23" ht="20">
      <c r="B179" s="22" t="s">
        <v>265</v>
      </c>
      <c r="C179" s="6"/>
      <c r="D179" s="41"/>
      <c r="E179" s="6"/>
      <c r="F179" s="41"/>
      <c r="G179" s="6"/>
      <c r="H179" s="6"/>
      <c r="I179" s="6"/>
      <c r="J179" s="6"/>
      <c r="V179" s="6"/>
      <c r="W179" s="2" t="str">
        <f t="shared" si="8"/>
        <v/>
      </c>
    </row>
    <row r="180" spans="1:23" s="159" customFormat="1" ht="409.6">
      <c r="A180" s="74">
        <v>591</v>
      </c>
      <c r="B180" s="154" t="s">
        <v>91</v>
      </c>
      <c r="C180" s="154" t="s">
        <v>482</v>
      </c>
      <c r="D180" s="155">
        <v>4</v>
      </c>
      <c r="E180" s="154" t="s">
        <v>1517</v>
      </c>
      <c r="F180" s="155">
        <v>1</v>
      </c>
      <c r="G180" s="155">
        <v>4</v>
      </c>
      <c r="H180" s="154" t="s">
        <v>1838</v>
      </c>
      <c r="I180" s="155">
        <v>1</v>
      </c>
      <c r="J180" s="155" t="s">
        <v>1914</v>
      </c>
      <c r="K180" s="155"/>
      <c r="L180" s="181" t="s">
        <v>2019</v>
      </c>
      <c r="M180" s="181"/>
      <c r="N180" s="155">
        <v>3</v>
      </c>
      <c r="O180" s="181" t="s">
        <v>2072</v>
      </c>
      <c r="P180" s="155"/>
      <c r="Q180" s="181"/>
      <c r="R180" s="181"/>
      <c r="S180" s="155"/>
      <c r="T180" s="181"/>
      <c r="U180" s="155">
        <f>IF(P180&lt;&gt;"",P180,IF(K180&lt;&gt;"",K180,IF(G180&lt;&gt;"",G180,IF(D180&lt;&gt;"",D180,""))))</f>
        <v>4</v>
      </c>
      <c r="V180" s="155">
        <f>IF(S180&lt;&gt;"",S180,IF(N180&lt;&gt;"",N180,IF(I180&lt;&gt;"",I180,IF(F180&lt;&gt;"",F180,""))))</f>
        <v>3</v>
      </c>
      <c r="W180" s="159" t="str">
        <f t="shared" si="8"/>
        <v>YES</v>
      </c>
    </row>
    <row r="181" spans="1:23" s="6" customFormat="1" ht="17">
      <c r="D181" s="41"/>
      <c r="F181" s="41"/>
      <c r="K181"/>
      <c r="L181"/>
      <c r="M181"/>
      <c r="N181"/>
      <c r="O181"/>
      <c r="P181"/>
      <c r="Q181"/>
      <c r="R181"/>
      <c r="S181"/>
      <c r="T181"/>
      <c r="U181"/>
      <c r="W181" s="2" t="str">
        <f t="shared" si="8"/>
        <v/>
      </c>
    </row>
    <row r="182" spans="1:23" s="159" customFormat="1" ht="409.6">
      <c r="A182" s="74">
        <v>592</v>
      </c>
      <c r="B182" s="154" t="s">
        <v>1023</v>
      </c>
      <c r="C182" s="154" t="s">
        <v>1024</v>
      </c>
      <c r="D182" s="155">
        <v>5</v>
      </c>
      <c r="E182" s="154" t="s">
        <v>1358</v>
      </c>
      <c r="F182" s="155">
        <v>1</v>
      </c>
      <c r="G182" s="155">
        <v>4</v>
      </c>
      <c r="H182" s="154" t="s">
        <v>1839</v>
      </c>
      <c r="I182" s="155">
        <v>1</v>
      </c>
      <c r="J182" s="155" t="s">
        <v>1937</v>
      </c>
      <c r="K182" s="155"/>
      <c r="L182" s="181" t="s">
        <v>2020</v>
      </c>
      <c r="M182" s="181"/>
      <c r="N182" s="155">
        <v>2</v>
      </c>
      <c r="O182" s="181" t="s">
        <v>2072</v>
      </c>
      <c r="P182" s="155"/>
      <c r="Q182" s="181"/>
      <c r="R182" s="181"/>
      <c r="S182" s="155"/>
      <c r="T182" s="181"/>
      <c r="U182" s="155">
        <f>IF(P182&lt;&gt;"",P182,IF(K182&lt;&gt;"",K182,IF(G182&lt;&gt;"",G182,IF(D182&lt;&gt;"",D182,""))))</f>
        <v>4</v>
      </c>
      <c r="V182" s="155">
        <f>IF(S182&lt;&gt;"",S182,IF(N182&lt;&gt;"",N182,IF(I182&lt;&gt;"",I182,IF(F182&lt;&gt;"",F182,""))))</f>
        <v>2</v>
      </c>
      <c r="W182" s="159" t="str">
        <f t="shared" si="8"/>
        <v>YES</v>
      </c>
    </row>
    <row r="183" spans="1:23" s="6" customFormat="1" ht="17">
      <c r="D183" s="41"/>
      <c r="F183" s="41"/>
      <c r="K183"/>
      <c r="L183"/>
      <c r="M183"/>
      <c r="N183"/>
      <c r="O183"/>
      <c r="P183"/>
      <c r="Q183"/>
      <c r="R183"/>
      <c r="S183"/>
      <c r="T183"/>
      <c r="U183"/>
      <c r="W183" s="2" t="str">
        <f t="shared" si="8"/>
        <v/>
      </c>
    </row>
    <row r="184" spans="1:23" ht="119">
      <c r="A184" s="3">
        <v>593</v>
      </c>
      <c r="B184" s="5" t="s">
        <v>1025</v>
      </c>
      <c r="C184" s="5" t="s">
        <v>1026</v>
      </c>
      <c r="D184" s="7">
        <v>3</v>
      </c>
      <c r="E184" s="5" t="s">
        <v>1518</v>
      </c>
      <c r="F184" s="7">
        <v>0</v>
      </c>
      <c r="G184" s="6"/>
      <c r="H184" s="6"/>
      <c r="I184" s="6"/>
      <c r="J184" s="6"/>
      <c r="K184" s="133"/>
      <c r="L184" s="132"/>
      <c r="M184" s="132"/>
      <c r="N184" s="7"/>
      <c r="O184" s="11"/>
      <c r="P184" s="133"/>
      <c r="Q184" s="132"/>
      <c r="R184" s="132"/>
      <c r="S184" s="7"/>
      <c r="T184" s="11"/>
      <c r="U184" s="106">
        <f>IF(P184&lt;&gt;"",P184,IF(K184&lt;&gt;"",K184,IF(G184&lt;&gt;"",G184,IF(D184&lt;&gt;"",D184,""))))</f>
        <v>3</v>
      </c>
      <c r="V184" s="27">
        <f>IF(S184&lt;&gt;"",S184,IF(N184&lt;&gt;"",N184,IF(I184&lt;&gt;"",I184,IF(F184&lt;&gt;"",F184,""))))</f>
        <v>0</v>
      </c>
      <c r="W184" s="2" t="str">
        <f t="shared" si="8"/>
        <v/>
      </c>
    </row>
    <row r="185" spans="1:23" s="6" customFormat="1" ht="17">
      <c r="D185" s="41"/>
      <c r="F185" s="41"/>
      <c r="K185"/>
      <c r="L185"/>
      <c r="M185"/>
      <c r="N185"/>
      <c r="O185"/>
      <c r="P185"/>
      <c r="Q185"/>
      <c r="R185"/>
      <c r="S185"/>
      <c r="T185"/>
      <c r="U185"/>
      <c r="W185" s="2" t="str">
        <f t="shared" si="8"/>
        <v/>
      </c>
    </row>
    <row r="186" spans="1:23" ht="119">
      <c r="A186" s="3">
        <v>594</v>
      </c>
      <c r="B186" s="5" t="s">
        <v>1027</v>
      </c>
      <c r="C186" s="5" t="s">
        <v>1028</v>
      </c>
      <c r="D186" s="7">
        <v>3</v>
      </c>
      <c r="E186" s="5" t="s">
        <v>1519</v>
      </c>
      <c r="F186" s="7">
        <v>0</v>
      </c>
      <c r="G186" s="6"/>
      <c r="H186" s="6"/>
      <c r="I186" s="6"/>
      <c r="J186" s="6"/>
      <c r="K186" s="133"/>
      <c r="L186" s="132"/>
      <c r="M186" s="132"/>
      <c r="N186" s="7"/>
      <c r="O186" s="11"/>
      <c r="P186" s="133"/>
      <c r="Q186" s="132"/>
      <c r="R186" s="132"/>
      <c r="S186" s="7"/>
      <c r="T186" s="11"/>
      <c r="U186" s="106">
        <f>IF(P186&lt;&gt;"",P186,IF(K186&lt;&gt;"",K186,IF(G186&lt;&gt;"",G186,IF(D186&lt;&gt;"",D186,""))))</f>
        <v>3</v>
      </c>
      <c r="V186" s="27">
        <f>IF(S186&lt;&gt;"",S186,IF(N186&lt;&gt;"",N186,IF(I186&lt;&gt;"",I186,IF(F186&lt;&gt;"",F186,""))))</f>
        <v>0</v>
      </c>
      <c r="W186" s="2" t="str">
        <f t="shared" si="8"/>
        <v/>
      </c>
    </row>
    <row r="187" spans="1:23">
      <c r="G187" s="6"/>
      <c r="H187" s="6"/>
      <c r="I187" s="6"/>
      <c r="J187" s="6"/>
      <c r="V187" s="6"/>
    </row>
    <row r="188" spans="1:23">
      <c r="G188" s="6"/>
      <c r="H188" s="6"/>
      <c r="I188" s="6"/>
      <c r="J188" s="6"/>
      <c r="V188" s="6"/>
    </row>
    <row r="189" spans="1:23">
      <c r="V189" s="6"/>
    </row>
    <row r="190" spans="1:23">
      <c r="V190" s="6"/>
    </row>
    <row r="191" spans="1:23">
      <c r="V191" s="6"/>
    </row>
    <row r="192" spans="1:23">
      <c r="V192" s="6"/>
    </row>
    <row r="193" spans="22:22">
      <c r="V193" s="6"/>
    </row>
    <row r="194" spans="22:22">
      <c r="V194" s="6"/>
    </row>
    <row r="195" spans="22:22">
      <c r="V195" s="6"/>
    </row>
    <row r="196" spans="22:22">
      <c r="V196" s="6"/>
    </row>
    <row r="197" spans="22:22">
      <c r="V197" s="6"/>
    </row>
    <row r="198" spans="22:22">
      <c r="V198" s="6"/>
    </row>
    <row r="199" spans="22:22">
      <c r="V199" s="6"/>
    </row>
    <row r="200" spans="22:22">
      <c r="V200" s="6"/>
    </row>
    <row r="201" spans="22:22">
      <c r="V201" s="6"/>
    </row>
    <row r="202" spans="22:22">
      <c r="V202" s="6"/>
    </row>
    <row r="203" spans="22:22">
      <c r="V203" s="6"/>
    </row>
    <row r="204" spans="22:22">
      <c r="V204" s="6"/>
    </row>
    <row r="205" spans="22:22">
      <c r="V205" s="6"/>
    </row>
    <row r="206" spans="22:22">
      <c r="V206" s="6"/>
    </row>
    <row r="207" spans="22:22">
      <c r="V207" s="6"/>
    </row>
    <row r="208" spans="22:22">
      <c r="V208" s="6"/>
    </row>
    <row r="209" spans="22:22">
      <c r="V209" s="6"/>
    </row>
    <row r="210" spans="22:22">
      <c r="V210" s="6"/>
    </row>
    <row r="211" spans="22:22">
      <c r="V211" s="6"/>
    </row>
    <row r="212" spans="22:22">
      <c r="V212" s="6"/>
    </row>
    <row r="213" spans="22:22">
      <c r="V213" s="6"/>
    </row>
    <row r="214" spans="22:22">
      <c r="V214" s="6"/>
    </row>
    <row r="215" spans="22:22">
      <c r="V215" s="6"/>
    </row>
    <row r="216" spans="22:22">
      <c r="V216" s="6"/>
    </row>
    <row r="217" spans="22:22">
      <c r="V217" s="6"/>
    </row>
    <row r="218" spans="22:22">
      <c r="V218" s="6"/>
    </row>
    <row r="219" spans="22:22">
      <c r="V219" s="6"/>
    </row>
    <row r="220" spans="22:22">
      <c r="V220" s="6"/>
    </row>
    <row r="221" spans="22:22">
      <c r="V221" s="6"/>
    </row>
    <row r="222" spans="22:22">
      <c r="V222" s="6"/>
    </row>
    <row r="223" spans="22:22">
      <c r="V223" s="6"/>
    </row>
    <row r="224" spans="22:22">
      <c r="V224" s="6"/>
    </row>
    <row r="225" spans="22:22">
      <c r="V225" s="6"/>
    </row>
    <row r="226" spans="22:22">
      <c r="V226" s="6"/>
    </row>
    <row r="227" spans="22:22">
      <c r="V227" s="6"/>
    </row>
    <row r="228" spans="22:22">
      <c r="V228" s="6"/>
    </row>
    <row r="229" spans="22:22">
      <c r="V229" s="6"/>
    </row>
    <row r="230" spans="22:22">
      <c r="V230" s="6"/>
    </row>
    <row r="231" spans="22:22">
      <c r="V231" s="6"/>
    </row>
    <row r="232" spans="22:22">
      <c r="V232" s="6"/>
    </row>
    <row r="233" spans="22:22">
      <c r="V233" s="6"/>
    </row>
    <row r="234" spans="22:22">
      <c r="V234" s="6"/>
    </row>
    <row r="235" spans="22:22">
      <c r="V235" s="6"/>
    </row>
    <row r="236" spans="22:22">
      <c r="V236" s="6"/>
    </row>
    <row r="237" spans="22:22">
      <c r="V237" s="6"/>
    </row>
    <row r="238" spans="22:22">
      <c r="V238" s="6"/>
    </row>
    <row r="239" spans="22:22">
      <c r="V239" s="6"/>
    </row>
    <row r="240" spans="22:22">
      <c r="V240" s="6"/>
    </row>
    <row r="241" spans="22:22">
      <c r="V241" s="6"/>
    </row>
    <row r="242" spans="22:22">
      <c r="V242" s="6"/>
    </row>
    <row r="243" spans="22:22">
      <c r="V243" s="6"/>
    </row>
    <row r="244" spans="22:22">
      <c r="V244" s="6"/>
    </row>
    <row r="245" spans="22:22">
      <c r="V245" s="6"/>
    </row>
    <row r="246" spans="22:22">
      <c r="V246" s="6"/>
    </row>
    <row r="247" spans="22:22">
      <c r="V247" s="6"/>
    </row>
    <row r="248" spans="22:22">
      <c r="V248" s="6"/>
    </row>
    <row r="249" spans="22:22">
      <c r="V249" s="6"/>
    </row>
    <row r="250" spans="22:22">
      <c r="V250" s="6"/>
    </row>
    <row r="251" spans="22:22">
      <c r="V251" s="6"/>
    </row>
    <row r="252" spans="22:22">
      <c r="V252" s="6"/>
    </row>
    <row r="253" spans="22:22">
      <c r="V253" s="6"/>
    </row>
    <row r="254" spans="22:22">
      <c r="V254" s="6"/>
    </row>
    <row r="255" spans="22:22">
      <c r="V255" s="6"/>
    </row>
    <row r="256" spans="22:22">
      <c r="V256" s="6"/>
    </row>
    <row r="257" spans="22:22">
      <c r="V257" s="6"/>
    </row>
    <row r="258" spans="22:22">
      <c r="V258" s="6"/>
    </row>
    <row r="259" spans="22:22">
      <c r="V259" s="6"/>
    </row>
    <row r="260" spans="22:22">
      <c r="V260" s="6"/>
    </row>
    <row r="261" spans="22:22">
      <c r="V261" s="6"/>
    </row>
    <row r="262" spans="22:22">
      <c r="V262" s="6"/>
    </row>
    <row r="263" spans="22:22">
      <c r="V263" s="6"/>
    </row>
    <row r="264" spans="22:22">
      <c r="V264" s="6"/>
    </row>
    <row r="265" spans="22:22">
      <c r="V265" s="6"/>
    </row>
    <row r="266" spans="22:22">
      <c r="V266" s="6"/>
    </row>
    <row r="267" spans="22:22">
      <c r="V267" s="6"/>
    </row>
    <row r="268" spans="22:22">
      <c r="V268" s="6"/>
    </row>
    <row r="269" spans="22:22">
      <c r="V269" s="6"/>
    </row>
    <row r="270" spans="22:22">
      <c r="V270" s="6"/>
    </row>
    <row r="271" spans="22:22">
      <c r="V271" s="6"/>
    </row>
    <row r="272" spans="22:22">
      <c r="V272" s="6"/>
    </row>
    <row r="273" spans="22:22">
      <c r="V273" s="6"/>
    </row>
    <row r="274" spans="22:22">
      <c r="V274" s="6"/>
    </row>
    <row r="275" spans="22:22">
      <c r="V275" s="6"/>
    </row>
    <row r="276" spans="22:22">
      <c r="V276" s="6"/>
    </row>
    <row r="277" spans="22:22">
      <c r="V277" s="6"/>
    </row>
    <row r="278" spans="22:22">
      <c r="V278" s="6"/>
    </row>
    <row r="279" spans="22:22">
      <c r="V279" s="6"/>
    </row>
    <row r="280" spans="22:22">
      <c r="V280" s="6"/>
    </row>
    <row r="281" spans="22:22">
      <c r="V281" s="6"/>
    </row>
    <row r="282" spans="22:22">
      <c r="V282" s="6"/>
    </row>
    <row r="283" spans="22:22">
      <c r="V283" s="6"/>
    </row>
    <row r="284" spans="22:22">
      <c r="V284" s="6"/>
    </row>
    <row r="285" spans="22:22">
      <c r="V285" s="6"/>
    </row>
    <row r="286" spans="22:22">
      <c r="V286" s="6"/>
    </row>
    <row r="287" spans="22:22">
      <c r="V287" s="6"/>
    </row>
    <row r="288" spans="22:22">
      <c r="V288" s="6"/>
    </row>
    <row r="289" spans="22:22">
      <c r="V289" s="6"/>
    </row>
    <row r="290" spans="22:22">
      <c r="V290" s="6"/>
    </row>
    <row r="291" spans="22:22">
      <c r="V291" s="6"/>
    </row>
    <row r="292" spans="22:22">
      <c r="V292" s="6"/>
    </row>
    <row r="293" spans="22:22">
      <c r="V293" s="6"/>
    </row>
    <row r="294" spans="22:22">
      <c r="V294" s="6"/>
    </row>
    <row r="295" spans="22:22">
      <c r="V295" s="6"/>
    </row>
    <row r="296" spans="22:22">
      <c r="V296" s="6"/>
    </row>
    <row r="297" spans="22:22">
      <c r="V297" s="6"/>
    </row>
    <row r="298" spans="22:22">
      <c r="V298" s="6"/>
    </row>
    <row r="299" spans="22:22">
      <c r="V299" s="6"/>
    </row>
    <row r="300" spans="22:22">
      <c r="V300" s="6"/>
    </row>
    <row r="301" spans="22:22">
      <c r="V301" s="6"/>
    </row>
    <row r="302" spans="22:22">
      <c r="V302" s="6"/>
    </row>
    <row r="303" spans="22:22">
      <c r="V303" s="6"/>
    </row>
    <row r="304" spans="22:22">
      <c r="V304" s="6"/>
    </row>
    <row r="305" spans="22:22">
      <c r="V305" s="6"/>
    </row>
    <row r="306" spans="22:22">
      <c r="V306" s="6"/>
    </row>
    <row r="307" spans="22:22">
      <c r="V307" s="6"/>
    </row>
    <row r="308" spans="22:22">
      <c r="V308" s="6"/>
    </row>
    <row r="309" spans="22:22">
      <c r="V309" s="6"/>
    </row>
    <row r="310" spans="22:22">
      <c r="V310" s="6"/>
    </row>
    <row r="311" spans="22:22">
      <c r="V311" s="6"/>
    </row>
    <row r="312" spans="22:22">
      <c r="V312" s="6"/>
    </row>
    <row r="313" spans="22:22">
      <c r="V313" s="6"/>
    </row>
    <row r="314" spans="22:22">
      <c r="V314" s="6"/>
    </row>
    <row r="315" spans="22:22">
      <c r="V315" s="6"/>
    </row>
    <row r="316" spans="22:22">
      <c r="V316" s="6"/>
    </row>
    <row r="317" spans="22:22">
      <c r="V317" s="6"/>
    </row>
    <row r="318" spans="22:22">
      <c r="V318" s="6"/>
    </row>
    <row r="319" spans="22:22">
      <c r="V319" s="6"/>
    </row>
    <row r="320" spans="22:22">
      <c r="V320" s="6"/>
    </row>
    <row r="321" spans="22:22">
      <c r="V321" s="6"/>
    </row>
    <row r="322" spans="22:22">
      <c r="V322" s="6"/>
    </row>
    <row r="323" spans="22:22">
      <c r="V323" s="6"/>
    </row>
    <row r="324" spans="22:22">
      <c r="V324" s="6"/>
    </row>
    <row r="325" spans="22:22">
      <c r="V325" s="6"/>
    </row>
    <row r="326" spans="22:22">
      <c r="V326" s="6"/>
    </row>
    <row r="327" spans="22:22">
      <c r="V327" s="6"/>
    </row>
    <row r="328" spans="22:22">
      <c r="V328" s="6"/>
    </row>
    <row r="329" spans="22:22">
      <c r="V329" s="6"/>
    </row>
    <row r="330" spans="22:22">
      <c r="V330" s="6"/>
    </row>
    <row r="331" spans="22:22">
      <c r="V331" s="6"/>
    </row>
    <row r="332" spans="22:22">
      <c r="V332" s="6"/>
    </row>
    <row r="333" spans="22:22">
      <c r="V333" s="6"/>
    </row>
    <row r="334" spans="22:22">
      <c r="V334" s="6"/>
    </row>
    <row r="335" spans="22:22">
      <c r="V335" s="6"/>
    </row>
    <row r="336" spans="22:22">
      <c r="V336" s="6"/>
    </row>
    <row r="337" spans="22:22">
      <c r="V337" s="6"/>
    </row>
    <row r="338" spans="22:22">
      <c r="V338" s="6"/>
    </row>
    <row r="339" spans="22:22">
      <c r="V339" s="6"/>
    </row>
    <row r="340" spans="22:22">
      <c r="V340" s="6"/>
    </row>
    <row r="341" spans="22:22">
      <c r="V341" s="6"/>
    </row>
    <row r="342" spans="22:22">
      <c r="V342" s="6"/>
    </row>
    <row r="343" spans="22:22">
      <c r="V343" s="6"/>
    </row>
    <row r="344" spans="22:22">
      <c r="V344" s="6"/>
    </row>
    <row r="345" spans="22:22">
      <c r="V345" s="6"/>
    </row>
    <row r="346" spans="22:22">
      <c r="V346" s="6"/>
    </row>
    <row r="347" spans="22:22">
      <c r="V347" s="6"/>
    </row>
    <row r="348" spans="22:22">
      <c r="V348" s="6"/>
    </row>
    <row r="349" spans="22:22">
      <c r="V349" s="6"/>
    </row>
    <row r="350" spans="22:22">
      <c r="V350" s="6"/>
    </row>
    <row r="351" spans="22:22">
      <c r="V351" s="6"/>
    </row>
    <row r="352" spans="22:22">
      <c r="V352" s="6"/>
    </row>
    <row r="353" spans="22:22">
      <c r="V353" s="6"/>
    </row>
    <row r="354" spans="22:22">
      <c r="V354" s="6"/>
    </row>
    <row r="355" spans="22:22">
      <c r="V355" s="6"/>
    </row>
    <row r="356" spans="22:22">
      <c r="V356" s="6"/>
    </row>
    <row r="357" spans="22:22">
      <c r="V357" s="6"/>
    </row>
    <row r="358" spans="22:22">
      <c r="V358" s="6"/>
    </row>
    <row r="359" spans="22:22">
      <c r="V359" s="6"/>
    </row>
    <row r="360" spans="22:22">
      <c r="V360" s="6"/>
    </row>
    <row r="361" spans="22:22">
      <c r="V361" s="6"/>
    </row>
    <row r="362" spans="22:22">
      <c r="V362" s="6"/>
    </row>
    <row r="363" spans="22:22">
      <c r="V363" s="6"/>
    </row>
    <row r="364" spans="22:22">
      <c r="V364" s="6"/>
    </row>
    <row r="365" spans="22:22">
      <c r="V365" s="6"/>
    </row>
    <row r="366" spans="22:22">
      <c r="V366" s="6"/>
    </row>
    <row r="367" spans="22:22">
      <c r="V367" s="6"/>
    </row>
    <row r="368" spans="22:22">
      <c r="V368" s="6"/>
    </row>
    <row r="369" spans="22:22">
      <c r="V369" s="6"/>
    </row>
    <row r="370" spans="22:22">
      <c r="V370" s="6"/>
    </row>
  </sheetData>
  <sheetProtection algorithmName="SHA-512" hashValue="ujLpA1HOCeAvW/1nqH7OcqIklC07jq8mgAgBvU35plTJ9terJe8P26g43HlcGPoMFoFffi0suL3zzfbqQWn6Sw==" saltValue="KcFj0tHISLwKcsBecdbV3A==" spinCount="100000" sheet="1" objects="1" scenarios="1" formatColumns="0"/>
  <dataValidations count="2">
    <dataValidation type="decimal" allowBlank="1" showInputMessage="1" showErrorMessage="1" errorTitle="Value must be between 0 and 5" sqref="N186 S186 N184 S184 N182 S182 N180 S180 N173:N175 S173:S175 N171 S171 N169 S169 N167 S167 N165 S165 N163 S163 N158 S158 N156 S156 N154 S154 N152 S152 N150 S150 N148 S148 N146 S146 N144 S144 N142 S142 N140 S140 N138 S138 N136 S136 N134 S134 N129 S129 N127 S127 N125 S125 N122:N123 S122:S123 N120 S120 N118 S118 N116 S116 N106:N111 S106:S111 N100:N104 S100:S104 S21:S30 S94:S98 N89:N92 S89:S92 N84:N87 S84:S87 N78:N82 S78:S82 N72:N76 S72:S76 N60:N62 S60:S62 N51:N58 S51:S58 N46:N49 S46:S49 N40:N44 S40:S44 N35:N38 S35:S38 N21:N30 N94:N98" xr:uid="{D962751F-3D7F-40EC-80E0-C21E3D224B9C}">
      <formula1>0</formula1>
      <formula2>5</formula2>
    </dataValidation>
    <dataValidation type="list" allowBlank="1" showInputMessage="1" showErrorMessage="1" errorTitle="Value must be 0, 1, 2, 3, 4 or 5" sqref="K186 P186 K184 P184 K182 P182 K180 P180 K173:K175 P173:P175 K171 P171 K169 P169 K167 P167 K165 P165 K163 P163 K158 P158 K156 P156 K154 P154 K152 P152 K150 P150 K148 P148 K146 P146 K144 P144 K142 P142 K140 P140 K138 P138 K136 P136 K134 P134 K129 P129 K127 P127 K125 P125 K122:K123 P122:P123 K120 P120 K118 P118 K116 P116 K106:K111 P106:P111 K100:K104 P100:P104 K94:K98 P94:P98 K89:K92 P89:P92 K84:K87 P84:P87 K78:K82 P78:P82 K72:K76 P72:P76 K60:K62 P60:P62 K51:K58 P51:P58 K46:K49 P46:P49 K40:K44 P40:P44 K35:K38 P35:P38 K21:K30 P21:P30" xr:uid="{7D97B60F-A0D7-437E-A329-88AFB53E1A21}">
      <formula1>"0,1,2,3,4,5"</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019"/>
  <sheetViews>
    <sheetView topLeftCell="C18" zoomScale="60" zoomScaleNormal="60" workbookViewId="0">
      <pane xSplit="3" ySplit="2" topLeftCell="L20" activePane="bottomRight" state="frozen"/>
      <selection activeCell="C18" sqref="C18"/>
      <selection pane="topRight" activeCell="F18" sqref="F18"/>
      <selection pane="bottomLeft" activeCell="C20" sqref="C20"/>
      <selection pane="bottomRight" activeCell="U25" sqref="U25"/>
    </sheetView>
  </sheetViews>
  <sheetFormatPr baseColWidth="10" defaultColWidth="10.83203125" defaultRowHeight="16"/>
  <cols>
    <col min="1" max="1" width="5.5" style="54" hidden="1" customWidth="1"/>
    <col min="2" max="2" width="5.5" style="3" hidden="1" customWidth="1"/>
    <col min="3" max="3" width="23" style="55" customWidth="1"/>
    <col min="4" max="4" width="32" style="2" customWidth="1"/>
    <col min="5" max="5" width="49" style="2" customWidth="1"/>
    <col min="6" max="6" width="7.5" style="3" customWidth="1"/>
    <col min="7" max="7" width="33.5" style="2" customWidth="1"/>
    <col min="8" max="8" width="6.5" style="2" customWidth="1"/>
    <col min="9" max="9" width="10.5" style="3" customWidth="1"/>
    <col min="10" max="10" width="9.5" style="3" customWidth="1"/>
    <col min="11" max="11" width="10.83203125" style="3"/>
    <col min="12" max="12" width="71.83203125" style="2" customWidth="1"/>
    <col min="13" max="13" width="10.83203125" style="3"/>
    <col min="14" max="14" width="10.83203125" style="2"/>
    <col min="15" max="15" width="6.83203125" customWidth="1"/>
    <col min="16" max="16" width="50.83203125" customWidth="1"/>
    <col min="18" max="18" width="6.83203125" customWidth="1"/>
    <col min="20" max="20" width="6.83203125" customWidth="1"/>
    <col min="21" max="21" width="25.83203125" customWidth="1"/>
    <col min="23" max="23" width="6.83203125" customWidth="1"/>
    <col min="26" max="16384" width="10.83203125" style="2"/>
  </cols>
  <sheetData>
    <row r="1" spans="3:28">
      <c r="D1" s="56"/>
      <c r="E1" s="56"/>
      <c r="F1" s="57"/>
      <c r="G1" s="56"/>
      <c r="H1" s="56"/>
      <c r="I1" s="57"/>
      <c r="J1" s="57"/>
    </row>
    <row r="3" spans="3:28" ht="20">
      <c r="D3" s="24" t="s">
        <v>1199</v>
      </c>
      <c r="F3" s="41"/>
      <c r="G3" s="6"/>
      <c r="H3" s="6"/>
      <c r="I3" s="41"/>
      <c r="J3" s="41"/>
      <c r="K3" s="41"/>
    </row>
    <row r="4" spans="3:28" ht="100">
      <c r="C4" s="152" t="s">
        <v>1030</v>
      </c>
      <c r="D4" s="135" t="s">
        <v>1873</v>
      </c>
      <c r="E4" s="107" t="s">
        <v>1874</v>
      </c>
      <c r="F4" s="108" t="s">
        <v>1875</v>
      </c>
      <c r="G4" s="107" t="s">
        <v>1872</v>
      </c>
      <c r="I4" s="41"/>
      <c r="J4" s="6"/>
      <c r="K4" s="6"/>
      <c r="L4" s="41"/>
      <c r="M4" s="41"/>
      <c r="N4" s="41"/>
      <c r="O4" s="2"/>
      <c r="P4" s="3"/>
      <c r="Q4" s="2"/>
      <c r="Z4"/>
      <c r="AA4"/>
      <c r="AB4"/>
    </row>
    <row r="5" spans="3:28" ht="34">
      <c r="C5" s="59" t="s">
        <v>1031</v>
      </c>
      <c r="D5" s="35">
        <v>2.7895833333333333</v>
      </c>
      <c r="E5" s="35">
        <v>3.1</v>
      </c>
      <c r="F5" s="35">
        <f>AVERAGE(Y21:Y44)</f>
        <v>3.3</v>
      </c>
      <c r="G5" s="35">
        <f>AVERAGE(Z21:Z44)</f>
        <v>3.1</v>
      </c>
      <c r="I5" s="41"/>
      <c r="J5" s="6"/>
      <c r="K5" s="6"/>
      <c r="L5" s="41"/>
      <c r="M5" s="41"/>
      <c r="N5" s="41"/>
      <c r="O5" s="2"/>
      <c r="P5" s="3"/>
      <c r="Q5" s="2"/>
      <c r="Z5"/>
      <c r="AA5"/>
      <c r="AB5"/>
    </row>
    <row r="6" spans="3:28" ht="34">
      <c r="C6" s="59" t="s">
        <v>1032</v>
      </c>
      <c r="D6" s="35">
        <v>2.7145833333333336</v>
      </c>
      <c r="E6" s="35">
        <v>2.95</v>
      </c>
      <c r="F6" s="35">
        <f>AVERAGE(Y50:Y77)</f>
        <v>3.2</v>
      </c>
      <c r="G6" s="35">
        <f>AVERAGE(Z50:Z77)</f>
        <v>3.1</v>
      </c>
      <c r="I6" s="41"/>
      <c r="J6" s="6"/>
      <c r="K6" s="6"/>
      <c r="L6" s="41"/>
      <c r="M6" s="41"/>
      <c r="N6" s="41"/>
      <c r="O6" s="2"/>
      <c r="P6" s="3"/>
      <c r="Q6" s="2"/>
      <c r="Z6"/>
      <c r="AA6"/>
      <c r="AB6"/>
    </row>
    <row r="7" spans="3:28" ht="17">
      <c r="C7" s="59" t="s">
        <v>72</v>
      </c>
      <c r="D7" s="35">
        <v>2.2916666666666665</v>
      </c>
      <c r="E7" s="35">
        <v>2.1</v>
      </c>
      <c r="F7" s="35">
        <f>AVERAGE(Y83:Y89)</f>
        <v>3.5</v>
      </c>
      <c r="G7" s="35">
        <f>AVERAGE(Z83:Z89)</f>
        <v>2.2000000000000002</v>
      </c>
      <c r="I7" s="41"/>
      <c r="J7" s="6"/>
      <c r="K7" s="6"/>
      <c r="L7" s="41"/>
      <c r="M7" s="41"/>
      <c r="N7" s="41"/>
      <c r="O7" s="2"/>
      <c r="P7" s="3"/>
      <c r="Q7" s="2"/>
      <c r="Z7"/>
      <c r="AA7"/>
      <c r="AB7"/>
    </row>
    <row r="8" spans="3:28" ht="17">
      <c r="C8" s="59" t="s">
        <v>44</v>
      </c>
      <c r="D8" s="35">
        <v>2.4080509768009768</v>
      </c>
      <c r="E8" s="35">
        <v>2.7857142857142856</v>
      </c>
      <c r="F8" s="35">
        <f>AVERAGE(Y95:Y118)</f>
        <v>3.1818181818181817</v>
      </c>
      <c r="G8" s="35">
        <f>AVERAGE(Z95:Z118)</f>
        <v>2.7857142857142856</v>
      </c>
      <c r="I8" s="41"/>
      <c r="J8" s="6"/>
      <c r="K8" s="6"/>
      <c r="L8" s="41"/>
      <c r="M8" s="41"/>
      <c r="N8" s="41"/>
      <c r="O8" s="2"/>
      <c r="P8" s="3"/>
      <c r="Q8" s="2"/>
      <c r="Z8"/>
      <c r="AA8"/>
      <c r="AB8"/>
    </row>
    <row r="9" spans="3:28" ht="17">
      <c r="C9" s="59" t="s">
        <v>43</v>
      </c>
      <c r="D9" s="35">
        <v>3.46875</v>
      </c>
      <c r="E9" s="35">
        <v>4.25</v>
      </c>
      <c r="F9" s="35">
        <f>AVERAGE(Y123:Y126)</f>
        <v>5</v>
      </c>
      <c r="G9" s="35">
        <f>AVERAGE(Z123:Z126)</f>
        <v>4.25</v>
      </c>
      <c r="I9" s="41"/>
      <c r="J9" s="6"/>
      <c r="K9" s="6"/>
      <c r="L9" s="41"/>
      <c r="M9" s="41"/>
      <c r="N9" s="41"/>
      <c r="O9" s="2"/>
      <c r="P9" s="3"/>
      <c r="Q9" s="2"/>
      <c r="Z9"/>
      <c r="AA9"/>
      <c r="AB9"/>
    </row>
    <row r="10" spans="3:28" ht="17">
      <c r="C10" s="59" t="s">
        <v>265</v>
      </c>
      <c r="D10" s="35">
        <v>2.75</v>
      </c>
      <c r="E10" s="35">
        <v>2</v>
      </c>
      <c r="F10" s="35" t="str">
        <f>Y131</f>
        <v/>
      </c>
      <c r="G10" s="35">
        <f>Z131</f>
        <v>2</v>
      </c>
      <c r="I10" s="41"/>
      <c r="J10" s="6"/>
      <c r="K10" s="6"/>
      <c r="L10" s="41"/>
      <c r="M10" s="41"/>
      <c r="N10" s="41"/>
      <c r="O10" s="2"/>
      <c r="P10" s="3"/>
      <c r="Q10" s="2"/>
      <c r="Z10"/>
      <c r="AA10"/>
      <c r="AB10"/>
    </row>
    <row r="11" spans="3:28" ht="17">
      <c r="C11" s="153" t="s">
        <v>865</v>
      </c>
      <c r="D11" s="36">
        <v>2.69026020961932</v>
      </c>
      <c r="E11" s="36">
        <v>2.9609375</v>
      </c>
      <c r="F11" s="36">
        <f>AVERAGE(Y21:Y131)</f>
        <v>3.3684210526315788</v>
      </c>
      <c r="G11" s="36">
        <f>AVERAGE(Z21:Z131)</f>
        <v>3.015625</v>
      </c>
      <c r="I11" s="41"/>
      <c r="J11" s="6"/>
      <c r="K11" s="6"/>
      <c r="L11" s="41"/>
      <c r="M11" s="41"/>
      <c r="N11" s="41"/>
      <c r="O11" s="2"/>
      <c r="P11" s="3"/>
      <c r="Q11" s="2"/>
      <c r="Z11"/>
      <c r="AA11"/>
      <c r="AB11"/>
    </row>
    <row r="12" spans="3:28">
      <c r="F12" s="41"/>
      <c r="G12" s="6"/>
      <c r="H12" s="6"/>
      <c r="I12" s="41"/>
      <c r="J12" s="41"/>
      <c r="K12" s="41"/>
    </row>
    <row r="13" spans="3:28">
      <c r="F13" s="41"/>
      <c r="G13" s="6"/>
      <c r="H13" s="6"/>
      <c r="I13" s="41"/>
      <c r="J13" s="41"/>
      <c r="K13" s="41"/>
    </row>
    <row r="14" spans="3:28">
      <c r="F14" s="41"/>
      <c r="G14" s="6"/>
      <c r="H14" s="6"/>
      <c r="I14" s="41"/>
      <c r="J14" s="41"/>
      <c r="K14" s="41"/>
    </row>
    <row r="15" spans="3:28" ht="100">
      <c r="C15" s="10" t="s">
        <v>857</v>
      </c>
      <c r="D15" s="4" t="s">
        <v>1201</v>
      </c>
      <c r="G15" s="24" t="s">
        <v>1207</v>
      </c>
      <c r="L15" s="24" t="s">
        <v>1801</v>
      </c>
    </row>
    <row r="16" spans="3:28" ht="17">
      <c r="C16" s="11" t="s">
        <v>1187</v>
      </c>
      <c r="D16" s="53"/>
    </row>
    <row r="17" spans="1:26">
      <c r="L17" s="6"/>
    </row>
    <row r="18" spans="1:26" ht="17">
      <c r="C18" s="58" t="s">
        <v>1033</v>
      </c>
      <c r="F18" s="49" t="s">
        <v>1192</v>
      </c>
      <c r="G18" s="6"/>
      <c r="H18" s="6"/>
      <c r="I18" s="41"/>
      <c r="J18" s="49" t="s">
        <v>1192</v>
      </c>
      <c r="K18" s="49" t="s">
        <v>1206</v>
      </c>
      <c r="N18" s="49" t="s">
        <v>1206</v>
      </c>
      <c r="O18" s="49" t="s">
        <v>1877</v>
      </c>
      <c r="Z18" s="49" t="s">
        <v>1877</v>
      </c>
    </row>
    <row r="19" spans="1:26" ht="120">
      <c r="A19" s="60" t="s">
        <v>1184</v>
      </c>
      <c r="B19" s="61" t="s">
        <v>1185</v>
      </c>
      <c r="C19" s="62" t="s">
        <v>1031</v>
      </c>
      <c r="D19" s="9" t="s">
        <v>128</v>
      </c>
      <c r="E19" s="9" t="s">
        <v>31</v>
      </c>
      <c r="F19" s="48" t="s">
        <v>1193</v>
      </c>
      <c r="G19" s="48" t="s">
        <v>1194</v>
      </c>
      <c r="H19" s="63" t="s">
        <v>234</v>
      </c>
      <c r="I19" s="26" t="s">
        <v>268</v>
      </c>
      <c r="J19" s="26" t="s">
        <v>1191</v>
      </c>
      <c r="K19" s="25" t="s">
        <v>129</v>
      </c>
      <c r="L19" s="25" t="s">
        <v>130</v>
      </c>
      <c r="M19" s="26" t="s">
        <v>268</v>
      </c>
      <c r="N19" s="26" t="s">
        <v>858</v>
      </c>
      <c r="O19" s="130" t="s">
        <v>129</v>
      </c>
      <c r="P19" s="130" t="s">
        <v>1876</v>
      </c>
      <c r="Q19" s="130" t="s">
        <v>234</v>
      </c>
      <c r="R19" s="131" t="s">
        <v>268</v>
      </c>
      <c r="S19" s="131" t="s">
        <v>858</v>
      </c>
      <c r="T19" s="130" t="s">
        <v>720</v>
      </c>
      <c r="U19" s="130" t="s">
        <v>1202</v>
      </c>
      <c r="V19" s="130" t="s">
        <v>234</v>
      </c>
      <c r="W19" s="131" t="s">
        <v>1191</v>
      </c>
      <c r="X19" s="131" t="s">
        <v>1840</v>
      </c>
      <c r="Y19" s="105" t="s">
        <v>1871</v>
      </c>
      <c r="Z19" s="9" t="s">
        <v>1190</v>
      </c>
    </row>
    <row r="20" spans="1:26" ht="17">
      <c r="C20" s="64" t="s">
        <v>1144</v>
      </c>
      <c r="D20" s="65"/>
      <c r="E20" s="65"/>
      <c r="F20" s="57"/>
      <c r="G20" s="65"/>
      <c r="H20" s="65"/>
      <c r="I20" s="57"/>
      <c r="J20" s="57"/>
      <c r="K20" s="2"/>
      <c r="M20" s="2"/>
      <c r="O20" s="146"/>
      <c r="P20" s="146"/>
      <c r="Q20" s="146"/>
      <c r="R20" s="146"/>
      <c r="S20" s="146"/>
      <c r="T20" s="146"/>
      <c r="U20" s="146"/>
      <c r="V20" s="146"/>
      <c r="W20" s="146"/>
      <c r="X20" s="146"/>
    </row>
    <row r="21" spans="1:26" ht="160">
      <c r="A21" s="54">
        <v>595</v>
      </c>
      <c r="B21" s="3">
        <v>595</v>
      </c>
      <c r="C21" s="5" t="s">
        <v>1034</v>
      </c>
      <c r="D21" s="66" t="s">
        <v>1089</v>
      </c>
      <c r="E21" s="66" t="s">
        <v>1145</v>
      </c>
      <c r="F21" s="67">
        <v>1</v>
      </c>
      <c r="G21" s="66" t="s">
        <v>1623</v>
      </c>
      <c r="H21" s="66"/>
      <c r="I21" s="67">
        <v>1</v>
      </c>
      <c r="J21" s="67"/>
      <c r="K21" s="7"/>
      <c r="L21" s="5"/>
      <c r="M21" s="7"/>
      <c r="N21" s="7"/>
      <c r="O21" s="147"/>
      <c r="P21" s="148"/>
      <c r="Q21" s="148"/>
      <c r="R21" s="50"/>
      <c r="S21" s="52"/>
      <c r="T21" s="147"/>
      <c r="U21" s="148"/>
      <c r="V21" s="148"/>
      <c r="W21" s="50"/>
      <c r="X21" s="52"/>
      <c r="Y21" s="106">
        <f>IF(T21&lt;&gt;"",T21,IF(O21&lt;&gt;"",O21,IF(K21&lt;&gt;"",K21,IF(F21&lt;&gt;"",F21,""))))</f>
        <v>1</v>
      </c>
      <c r="Z21" s="27">
        <f>IF(W21&lt;&gt;"",W21,IF(R21&lt;&gt;"",R21,IF(M21&lt;&gt;"",M21,IF(J21&lt;&gt;"",J21,IF(I21&lt;&gt;"",I21,"")))))</f>
        <v>1</v>
      </c>
    </row>
    <row r="22" spans="1:26" ht="224">
      <c r="A22" s="54">
        <v>596</v>
      </c>
      <c r="B22" s="3">
        <v>596</v>
      </c>
      <c r="C22" s="5" t="s">
        <v>1035</v>
      </c>
      <c r="D22" s="66" t="s">
        <v>1090</v>
      </c>
      <c r="E22" s="66" t="s">
        <v>1115</v>
      </c>
      <c r="F22" s="67">
        <v>3</v>
      </c>
      <c r="G22" s="66" t="s">
        <v>1624</v>
      </c>
      <c r="H22" s="66"/>
      <c r="I22" s="67">
        <v>2</v>
      </c>
      <c r="J22" s="67"/>
      <c r="K22" s="7">
        <v>3</v>
      </c>
      <c r="L22" s="5" t="s">
        <v>1841</v>
      </c>
      <c r="M22" s="7">
        <v>3</v>
      </c>
      <c r="N22" s="7"/>
      <c r="O22" s="147"/>
      <c r="P22" s="148"/>
      <c r="Q22" s="148"/>
      <c r="R22" s="50"/>
      <c r="S22" s="52"/>
      <c r="T22" s="147"/>
      <c r="U22" s="148"/>
      <c r="V22" s="148"/>
      <c r="W22" s="50"/>
      <c r="X22" s="52"/>
      <c r="Y22" s="106">
        <f>IF(T22&lt;&gt;"",T22,IF(O22&lt;&gt;"",O22,IF(K22&lt;&gt;"",K22,IF(F22&lt;&gt;"",F22,""))))</f>
        <v>3</v>
      </c>
      <c r="Z22" s="27">
        <f>IF(W22&lt;&gt;"",W22,IF(R22&lt;&gt;"",R22,IF(M22&lt;&gt;"",M22,IF(J22&lt;&gt;"",J22,IF(I22&lt;&gt;"",I22,"")))))</f>
        <v>3</v>
      </c>
    </row>
    <row r="23" spans="1:26">
      <c r="D23" s="68"/>
      <c r="E23" s="68"/>
      <c r="F23" s="69"/>
      <c r="G23" s="68"/>
      <c r="H23" s="68"/>
      <c r="I23" s="69"/>
      <c r="J23" s="70"/>
      <c r="K23" s="2"/>
      <c r="M23" s="2"/>
      <c r="O23" s="146"/>
      <c r="P23" s="146"/>
      <c r="Q23" s="146"/>
      <c r="R23" s="146"/>
      <c r="S23" s="146"/>
      <c r="T23" s="146"/>
      <c r="U23" s="146"/>
      <c r="V23" s="146"/>
      <c r="W23" s="146"/>
      <c r="X23" s="146"/>
    </row>
    <row r="24" spans="1:26" ht="153">
      <c r="A24" s="54">
        <v>606</v>
      </c>
      <c r="B24" s="3">
        <v>597</v>
      </c>
      <c r="C24" s="5" t="s">
        <v>1146</v>
      </c>
      <c r="D24" s="66" t="s">
        <v>628</v>
      </c>
      <c r="E24" s="66" t="s">
        <v>629</v>
      </c>
      <c r="F24" s="67">
        <v>4</v>
      </c>
      <c r="G24" s="66" t="s">
        <v>1635</v>
      </c>
      <c r="H24" s="66">
        <v>0</v>
      </c>
      <c r="I24" s="67">
        <v>3</v>
      </c>
      <c r="J24" s="67"/>
      <c r="K24" s="7">
        <v>3</v>
      </c>
      <c r="L24" s="5" t="s">
        <v>1864</v>
      </c>
      <c r="M24" s="7">
        <v>3</v>
      </c>
      <c r="N24" s="7"/>
      <c r="O24" s="147"/>
      <c r="P24" s="148"/>
      <c r="Q24" s="148"/>
      <c r="R24" s="50"/>
      <c r="S24" s="52"/>
      <c r="T24" s="147"/>
      <c r="U24" s="148"/>
      <c r="V24" s="148"/>
      <c r="W24" s="50"/>
      <c r="X24" s="52"/>
      <c r="Y24" s="106">
        <f>IF(T24&lt;&gt;"",T24,IF(O24&lt;&gt;"",O24,IF(K24&lt;&gt;"",K24,IF(F24&lt;&gt;"",F24,""))))</f>
        <v>3</v>
      </c>
      <c r="Z24" s="27">
        <f>IF(W24&lt;&gt;"",W24,IF(R24&lt;&gt;"",R24,IF(M24&lt;&gt;"",M24,IF(J24&lt;&gt;"",J24,IF(I24&lt;&gt;"",I24,"")))))</f>
        <v>3</v>
      </c>
    </row>
    <row r="25" spans="1:26" ht="409.6">
      <c r="A25" s="54">
        <v>607</v>
      </c>
      <c r="B25" s="3">
        <v>598</v>
      </c>
      <c r="C25" s="5" t="s">
        <v>1147</v>
      </c>
      <c r="D25" s="66" t="s">
        <v>630</v>
      </c>
      <c r="E25" s="66" t="s">
        <v>631</v>
      </c>
      <c r="F25" s="67">
        <v>2</v>
      </c>
      <c r="G25" s="66" t="s">
        <v>1636</v>
      </c>
      <c r="H25" s="66"/>
      <c r="I25" s="67">
        <v>2</v>
      </c>
      <c r="J25" s="67"/>
      <c r="K25" s="7">
        <v>3</v>
      </c>
      <c r="L25" s="5" t="s">
        <v>1847</v>
      </c>
      <c r="M25" s="7">
        <v>3</v>
      </c>
      <c r="N25" s="7"/>
      <c r="O25" s="147">
        <v>3</v>
      </c>
      <c r="P25" s="148" t="s">
        <v>2000</v>
      </c>
      <c r="Q25" s="148"/>
      <c r="R25" s="50">
        <v>3</v>
      </c>
      <c r="S25" s="52"/>
      <c r="T25" s="147"/>
      <c r="U25" s="148"/>
      <c r="V25" s="148"/>
      <c r="W25" s="50"/>
      <c r="X25" s="52"/>
      <c r="Y25" s="106">
        <f>IF(T25&lt;&gt;"",T25,IF(O25&lt;&gt;"",O25,IF(K25&lt;&gt;"",K25,IF(F25&lt;&gt;"",F25,""))))</f>
        <v>3</v>
      </c>
      <c r="Z25" s="27">
        <f>IF(W25&lt;&gt;"",W25,IF(R25&lt;&gt;"",R25,IF(M25&lt;&gt;"",M25,IF(J25&lt;&gt;"",J25,IF(I25&lt;&gt;"",I25,"")))))</f>
        <v>3</v>
      </c>
    </row>
    <row r="26" spans="1:26" ht="17">
      <c r="D26" s="68"/>
      <c r="E26" s="71"/>
      <c r="F26" s="72"/>
      <c r="G26" s="71"/>
      <c r="H26" s="71"/>
      <c r="I26" s="72"/>
      <c r="J26" s="70"/>
      <c r="K26" s="2"/>
      <c r="M26" s="2" t="s">
        <v>489</v>
      </c>
      <c r="O26" s="146"/>
      <c r="P26" s="146"/>
      <c r="Q26" s="146"/>
      <c r="R26" s="146"/>
      <c r="S26" s="146"/>
      <c r="T26" s="146"/>
      <c r="U26" s="146"/>
      <c r="V26" s="146"/>
      <c r="W26" s="146"/>
      <c r="X26" s="146"/>
    </row>
    <row r="27" spans="1:26" ht="208">
      <c r="A27" s="54">
        <v>608</v>
      </c>
      <c r="B27" s="3">
        <v>599</v>
      </c>
      <c r="C27" s="5" t="s">
        <v>1046</v>
      </c>
      <c r="D27" s="66" t="s">
        <v>1150</v>
      </c>
      <c r="E27" s="66" t="s">
        <v>1120</v>
      </c>
      <c r="F27" s="67">
        <v>4</v>
      </c>
      <c r="G27" s="66" t="s">
        <v>1637</v>
      </c>
      <c r="H27" s="66"/>
      <c r="I27" s="67" t="s">
        <v>1638</v>
      </c>
      <c r="J27" s="67"/>
      <c r="K27" s="7">
        <v>3</v>
      </c>
      <c r="L27" s="5" t="s">
        <v>1848</v>
      </c>
      <c r="M27" s="7">
        <v>3.5</v>
      </c>
      <c r="N27" s="7"/>
      <c r="O27" s="147"/>
      <c r="P27" s="148"/>
      <c r="Q27" s="148"/>
      <c r="R27" s="50">
        <v>3</v>
      </c>
      <c r="S27" s="52"/>
      <c r="T27" s="147"/>
      <c r="U27" s="148"/>
      <c r="V27" s="148"/>
      <c r="W27" s="50"/>
      <c r="X27" s="52"/>
      <c r="Y27" s="106">
        <f t="shared" ref="Y27:Y33" si="0">IF(T27&lt;&gt;"",T27,IF(O27&lt;&gt;"",O27,IF(K27&lt;&gt;"",K27,IF(F27&lt;&gt;"",F27,""))))</f>
        <v>3</v>
      </c>
      <c r="Z27" s="27">
        <f t="shared" ref="Z27:Z33" si="1">IF(W27&lt;&gt;"",W27,IF(R27&lt;&gt;"",R27,IF(M27&lt;&gt;"",M27,IF(J27&lt;&gt;"",J27,IF(I27&lt;&gt;"",I27,"")))))</f>
        <v>3</v>
      </c>
    </row>
    <row r="28" spans="1:26" ht="255">
      <c r="A28" s="54">
        <v>609</v>
      </c>
      <c r="B28" s="3">
        <v>600</v>
      </c>
      <c r="C28" s="5" t="s">
        <v>1047</v>
      </c>
      <c r="D28" s="66" t="s">
        <v>1151</v>
      </c>
      <c r="E28" s="66" t="s">
        <v>1121</v>
      </c>
      <c r="F28" s="67">
        <v>4</v>
      </c>
      <c r="G28" s="66" t="s">
        <v>1639</v>
      </c>
      <c r="H28" s="66"/>
      <c r="I28" s="67" t="s">
        <v>1638</v>
      </c>
      <c r="J28" s="67"/>
      <c r="K28" s="7">
        <v>3</v>
      </c>
      <c r="L28" s="5" t="s">
        <v>1865</v>
      </c>
      <c r="M28" s="7">
        <v>3</v>
      </c>
      <c r="N28" s="7"/>
      <c r="O28" s="147"/>
      <c r="P28" s="148"/>
      <c r="Q28" s="148"/>
      <c r="R28" s="50"/>
      <c r="S28" s="52"/>
      <c r="T28" s="147"/>
      <c r="U28" s="148"/>
      <c r="V28" s="148"/>
      <c r="W28" s="50"/>
      <c r="X28" s="52"/>
      <c r="Y28" s="106">
        <f t="shared" si="0"/>
        <v>3</v>
      </c>
      <c r="Z28" s="27">
        <f t="shared" si="1"/>
        <v>3</v>
      </c>
    </row>
    <row r="29" spans="1:26" ht="388">
      <c r="A29" s="54">
        <v>610</v>
      </c>
      <c r="B29" s="3">
        <v>601</v>
      </c>
      <c r="C29" s="5" t="s">
        <v>1048</v>
      </c>
      <c r="D29" s="66" t="s">
        <v>632</v>
      </c>
      <c r="E29" s="66" t="s">
        <v>1152</v>
      </c>
      <c r="F29" s="67">
        <v>3</v>
      </c>
      <c r="G29" s="66" t="s">
        <v>1640</v>
      </c>
      <c r="H29" s="66"/>
      <c r="I29" s="67">
        <v>3</v>
      </c>
      <c r="J29" s="67"/>
      <c r="K29" s="7">
        <v>3</v>
      </c>
      <c r="L29" s="5" t="s">
        <v>1846</v>
      </c>
      <c r="M29" s="7">
        <v>3</v>
      </c>
      <c r="N29" s="7"/>
      <c r="O29" s="147"/>
      <c r="P29" s="148"/>
      <c r="Q29" s="148"/>
      <c r="R29" s="50"/>
      <c r="S29" s="52"/>
      <c r="T29" s="147"/>
      <c r="U29" s="148"/>
      <c r="V29" s="148"/>
      <c r="W29" s="50"/>
      <c r="X29" s="52"/>
      <c r="Y29" s="106">
        <f t="shared" si="0"/>
        <v>3</v>
      </c>
      <c r="Z29" s="27">
        <f t="shared" si="1"/>
        <v>3</v>
      </c>
    </row>
    <row r="30" spans="1:26" ht="240">
      <c r="A30" s="54">
        <v>611</v>
      </c>
      <c r="B30" s="3">
        <v>602</v>
      </c>
      <c r="C30" s="5" t="s">
        <v>1049</v>
      </c>
      <c r="D30" s="66" t="s">
        <v>1095</v>
      </c>
      <c r="E30" s="66" t="s">
        <v>1122</v>
      </c>
      <c r="F30" s="67">
        <v>3</v>
      </c>
      <c r="G30" s="66" t="s">
        <v>1641</v>
      </c>
      <c r="H30" s="66"/>
      <c r="I30" s="67">
        <v>3</v>
      </c>
      <c r="J30" s="67"/>
      <c r="K30" s="7">
        <v>4</v>
      </c>
      <c r="L30" s="5" t="s">
        <v>1849</v>
      </c>
      <c r="M30" s="7">
        <v>3.5</v>
      </c>
      <c r="N30" s="7"/>
      <c r="O30" s="147"/>
      <c r="P30" s="148"/>
      <c r="Q30" s="148"/>
      <c r="R30" s="50">
        <v>3.5</v>
      </c>
      <c r="S30" s="52" t="s">
        <v>2092</v>
      </c>
      <c r="T30" s="147"/>
      <c r="U30" s="148"/>
      <c r="V30" s="148"/>
      <c r="W30" s="50"/>
      <c r="X30" s="52"/>
      <c r="Y30" s="106">
        <f t="shared" si="0"/>
        <v>4</v>
      </c>
      <c r="Z30" s="27">
        <f t="shared" si="1"/>
        <v>3.5</v>
      </c>
    </row>
    <row r="31" spans="1:26" ht="128">
      <c r="A31" s="73" t="s">
        <v>866</v>
      </c>
      <c r="B31" s="74">
        <v>603</v>
      </c>
      <c r="C31" s="5" t="s">
        <v>1143</v>
      </c>
      <c r="D31" s="66" t="s">
        <v>1096</v>
      </c>
      <c r="E31" s="66" t="s">
        <v>1123</v>
      </c>
      <c r="F31" s="67">
        <v>4</v>
      </c>
      <c r="G31" s="66" t="s">
        <v>1639</v>
      </c>
      <c r="H31" s="66"/>
      <c r="I31" s="67">
        <v>4</v>
      </c>
      <c r="J31" s="67"/>
      <c r="K31" s="7"/>
      <c r="L31" s="5"/>
      <c r="M31" s="7"/>
      <c r="N31" s="7"/>
      <c r="O31" s="147"/>
      <c r="P31" s="148"/>
      <c r="Q31" s="148"/>
      <c r="R31" s="50">
        <v>4</v>
      </c>
      <c r="S31" s="52"/>
      <c r="T31" s="147"/>
      <c r="U31" s="148"/>
      <c r="V31" s="148"/>
      <c r="W31" s="50"/>
      <c r="X31" s="52"/>
      <c r="Y31" s="106">
        <f t="shared" si="0"/>
        <v>4</v>
      </c>
      <c r="Z31" s="27">
        <f t="shared" si="1"/>
        <v>4</v>
      </c>
    </row>
    <row r="32" spans="1:26" ht="144">
      <c r="A32" s="73" t="s">
        <v>866</v>
      </c>
      <c r="B32" s="74">
        <v>604</v>
      </c>
      <c r="C32" s="5" t="s">
        <v>1148</v>
      </c>
      <c r="D32" s="66" t="s">
        <v>1188</v>
      </c>
      <c r="E32" s="66" t="s">
        <v>1124</v>
      </c>
      <c r="F32" s="67">
        <v>3</v>
      </c>
      <c r="G32" s="66" t="s">
        <v>1640</v>
      </c>
      <c r="H32" s="66"/>
      <c r="I32" s="67">
        <v>3</v>
      </c>
      <c r="J32" s="67"/>
      <c r="K32" s="7"/>
      <c r="L32" s="5"/>
      <c r="M32" s="7"/>
      <c r="N32" s="7"/>
      <c r="O32" s="147"/>
      <c r="P32" s="148"/>
      <c r="Q32" s="148"/>
      <c r="R32" s="50"/>
      <c r="S32" s="52"/>
      <c r="T32" s="147"/>
      <c r="U32" s="148"/>
      <c r="V32" s="148"/>
      <c r="W32" s="50"/>
      <c r="X32" s="52"/>
      <c r="Y32" s="106">
        <f t="shared" si="0"/>
        <v>3</v>
      </c>
      <c r="Z32" s="27">
        <f t="shared" si="1"/>
        <v>3</v>
      </c>
    </row>
    <row r="33" spans="1:26" ht="288">
      <c r="A33" s="73" t="s">
        <v>866</v>
      </c>
      <c r="B33" s="74">
        <v>605</v>
      </c>
      <c r="C33" s="5" t="s">
        <v>1149</v>
      </c>
      <c r="D33" s="66" t="s">
        <v>1189</v>
      </c>
      <c r="E33" s="66" t="s">
        <v>1125</v>
      </c>
      <c r="F33" s="67">
        <v>3</v>
      </c>
      <c r="G33" s="66" t="s">
        <v>1641</v>
      </c>
      <c r="H33" s="66"/>
      <c r="I33" s="67">
        <v>3</v>
      </c>
      <c r="J33" s="67"/>
      <c r="K33" s="7"/>
      <c r="L33" s="5"/>
      <c r="M33" s="7"/>
      <c r="N33" s="7"/>
      <c r="O33" s="147"/>
      <c r="P33" s="148"/>
      <c r="Q33" s="148"/>
      <c r="R33" s="50"/>
      <c r="S33" s="52"/>
      <c r="T33" s="147"/>
      <c r="U33" s="148"/>
      <c r="V33" s="148"/>
      <c r="W33" s="50"/>
      <c r="X33" s="52"/>
      <c r="Y33" s="106">
        <f t="shared" si="0"/>
        <v>3</v>
      </c>
      <c r="Z33" s="27">
        <f t="shared" si="1"/>
        <v>3</v>
      </c>
    </row>
    <row r="34" spans="1:26">
      <c r="D34" s="68"/>
      <c r="E34" s="68"/>
      <c r="F34" s="69"/>
      <c r="G34" s="68"/>
      <c r="H34" s="68"/>
      <c r="I34" s="69"/>
      <c r="J34" s="70"/>
      <c r="K34" s="2"/>
      <c r="M34" s="2"/>
      <c r="O34" s="146"/>
      <c r="P34" s="146"/>
      <c r="Q34" s="146"/>
      <c r="R34" s="146"/>
      <c r="S34" s="146"/>
      <c r="T34" s="146"/>
      <c r="U34" s="146"/>
      <c r="V34" s="146"/>
      <c r="W34" s="146"/>
      <c r="X34" s="146"/>
    </row>
    <row r="35" spans="1:26" ht="34">
      <c r="C35" s="75" t="s">
        <v>1036</v>
      </c>
      <c r="D35" s="76"/>
      <c r="E35" s="76"/>
      <c r="F35" s="69"/>
      <c r="G35" s="76"/>
      <c r="H35" s="76"/>
      <c r="I35" s="69"/>
      <c r="J35" s="70"/>
      <c r="K35" s="2"/>
      <c r="M35" s="2"/>
      <c r="O35" s="146"/>
      <c r="P35" s="146"/>
      <c r="Q35" s="146"/>
      <c r="R35" s="146"/>
      <c r="S35" s="146"/>
      <c r="T35" s="146"/>
      <c r="U35" s="146"/>
      <c r="V35" s="146"/>
      <c r="W35" s="146"/>
      <c r="X35" s="146"/>
    </row>
    <row r="36" spans="1:26" ht="80">
      <c r="A36" s="54">
        <v>597</v>
      </c>
      <c r="B36" s="3">
        <v>606</v>
      </c>
      <c r="C36" s="5" t="s">
        <v>1037</v>
      </c>
      <c r="D36" s="66" t="s">
        <v>1153</v>
      </c>
      <c r="E36" s="66" t="s">
        <v>1131</v>
      </c>
      <c r="F36" s="67">
        <v>3</v>
      </c>
      <c r="G36" s="66" t="s">
        <v>1625</v>
      </c>
      <c r="H36" s="66"/>
      <c r="I36" s="67">
        <v>3</v>
      </c>
      <c r="J36" s="67"/>
      <c r="K36" s="7"/>
      <c r="L36" s="5"/>
      <c r="M36" s="7"/>
      <c r="N36" s="7"/>
      <c r="O36" s="147"/>
      <c r="P36" s="148"/>
      <c r="Q36" s="148"/>
      <c r="R36" s="50"/>
      <c r="S36" s="52"/>
      <c r="T36" s="147"/>
      <c r="U36" s="148"/>
      <c r="V36" s="148"/>
      <c r="W36" s="50"/>
      <c r="X36" s="52"/>
      <c r="Y36" s="106">
        <f t="shared" ref="Y36:Y44" si="2">IF(T36&lt;&gt;"",T36,IF(O36&lt;&gt;"",O36,IF(K36&lt;&gt;"",K36,IF(F36&lt;&gt;"",F36,""))))</f>
        <v>3</v>
      </c>
      <c r="Z36" s="27">
        <f t="shared" ref="Z36:Z44" si="3">IF(W36&lt;&gt;"",W36,IF(R36&lt;&gt;"",R36,IF(M36&lt;&gt;"",M36,IF(J36&lt;&gt;"",J36,IF(I36&lt;&gt;"",I36,"")))))</f>
        <v>3</v>
      </c>
    </row>
    <row r="37" spans="1:26" ht="170">
      <c r="A37" s="54">
        <v>598</v>
      </c>
      <c r="B37" s="3">
        <v>607</v>
      </c>
      <c r="C37" s="5" t="s">
        <v>1038</v>
      </c>
      <c r="D37" s="66" t="s">
        <v>1091</v>
      </c>
      <c r="E37" s="66" t="s">
        <v>1131</v>
      </c>
      <c r="F37" s="67">
        <v>4</v>
      </c>
      <c r="G37" s="66" t="s">
        <v>1626</v>
      </c>
      <c r="H37" s="66"/>
      <c r="I37" s="67">
        <v>2</v>
      </c>
      <c r="J37" s="67"/>
      <c r="K37" s="7"/>
      <c r="L37" s="5"/>
      <c r="M37" s="7">
        <v>3.5</v>
      </c>
      <c r="N37" s="7"/>
      <c r="O37" s="147"/>
      <c r="P37" s="148"/>
      <c r="Q37" s="148"/>
      <c r="R37" s="50">
        <v>3.5</v>
      </c>
      <c r="S37" s="52" t="s">
        <v>2092</v>
      </c>
      <c r="T37" s="147"/>
      <c r="U37" s="148"/>
      <c r="V37" s="148"/>
      <c r="W37" s="50"/>
      <c r="X37" s="52"/>
      <c r="Y37" s="106">
        <f t="shared" si="2"/>
        <v>4</v>
      </c>
      <c r="Z37" s="27">
        <f t="shared" si="3"/>
        <v>3.5</v>
      </c>
    </row>
    <row r="38" spans="1:26" ht="221">
      <c r="A38" s="54">
        <v>599</v>
      </c>
      <c r="B38" s="3">
        <v>608</v>
      </c>
      <c r="C38" s="5" t="s">
        <v>1039</v>
      </c>
      <c r="D38" s="66" t="s">
        <v>1154</v>
      </c>
      <c r="E38" s="66" t="s">
        <v>1116</v>
      </c>
      <c r="F38" s="67">
        <v>4</v>
      </c>
      <c r="G38" s="66" t="s">
        <v>1627</v>
      </c>
      <c r="H38" s="66"/>
      <c r="I38" s="67">
        <v>2</v>
      </c>
      <c r="J38" s="67"/>
      <c r="K38" s="7">
        <v>4</v>
      </c>
      <c r="L38" s="5" t="s">
        <v>1842</v>
      </c>
      <c r="M38" s="7">
        <v>3.5</v>
      </c>
      <c r="N38" s="66" t="s">
        <v>1862</v>
      </c>
      <c r="O38" s="147"/>
      <c r="P38" s="148"/>
      <c r="Q38" s="148"/>
      <c r="R38" s="50">
        <v>3.5</v>
      </c>
      <c r="S38" s="52" t="s">
        <v>2092</v>
      </c>
      <c r="T38" s="147"/>
      <c r="U38" s="148"/>
      <c r="V38" s="148"/>
      <c r="W38" s="50"/>
      <c r="X38" s="52"/>
      <c r="Y38" s="106">
        <f t="shared" si="2"/>
        <v>4</v>
      </c>
      <c r="Z38" s="27">
        <f t="shared" si="3"/>
        <v>3.5</v>
      </c>
    </row>
    <row r="39" spans="1:26" ht="85">
      <c r="A39" s="54">
        <v>600</v>
      </c>
      <c r="B39" s="3">
        <v>609</v>
      </c>
      <c r="C39" s="5" t="s">
        <v>1040</v>
      </c>
      <c r="D39" s="66" t="s">
        <v>1092</v>
      </c>
      <c r="E39" s="66" t="s">
        <v>1116</v>
      </c>
      <c r="F39" s="67">
        <v>4</v>
      </c>
      <c r="G39" s="66" t="s">
        <v>1628</v>
      </c>
      <c r="H39" s="66"/>
      <c r="I39" s="67">
        <v>2</v>
      </c>
      <c r="J39" s="67"/>
      <c r="K39" s="7"/>
      <c r="L39" s="5"/>
      <c r="M39" s="7">
        <v>3</v>
      </c>
      <c r="N39" s="7"/>
      <c r="O39" s="147"/>
      <c r="P39" s="148"/>
      <c r="Q39" s="148"/>
      <c r="R39" s="50">
        <v>3</v>
      </c>
      <c r="S39" s="52" t="s">
        <v>2093</v>
      </c>
      <c r="T39" s="147"/>
      <c r="U39" s="148"/>
      <c r="V39" s="148"/>
      <c r="W39" s="50"/>
      <c r="X39" s="52"/>
      <c r="Y39" s="106">
        <f t="shared" si="2"/>
        <v>4</v>
      </c>
      <c r="Z39" s="27">
        <f t="shared" si="3"/>
        <v>3</v>
      </c>
    </row>
    <row r="40" spans="1:26" ht="128">
      <c r="A40" s="54">
        <v>601</v>
      </c>
      <c r="B40" s="3">
        <v>610</v>
      </c>
      <c r="C40" s="5" t="s">
        <v>1041</v>
      </c>
      <c r="D40" s="66" t="s">
        <v>1093</v>
      </c>
      <c r="E40" s="66" t="s">
        <v>1117</v>
      </c>
      <c r="F40" s="67">
        <v>3</v>
      </c>
      <c r="G40" s="66" t="s">
        <v>1629</v>
      </c>
      <c r="H40" s="66"/>
      <c r="I40" s="67" t="s">
        <v>1630</v>
      </c>
      <c r="J40" s="67"/>
      <c r="K40" s="7"/>
      <c r="L40" s="5"/>
      <c r="M40" s="7">
        <v>3</v>
      </c>
      <c r="N40" s="7"/>
      <c r="O40" s="147"/>
      <c r="P40" s="148"/>
      <c r="Q40" s="148"/>
      <c r="R40" s="50"/>
      <c r="S40" s="52"/>
      <c r="T40" s="147"/>
      <c r="U40" s="148"/>
      <c r="V40" s="148"/>
      <c r="W40" s="50"/>
      <c r="X40" s="52"/>
      <c r="Y40" s="106">
        <f t="shared" si="2"/>
        <v>3</v>
      </c>
      <c r="Z40" s="27">
        <f t="shared" si="3"/>
        <v>3</v>
      </c>
    </row>
    <row r="41" spans="1:26" ht="221">
      <c r="A41" s="54">
        <v>602</v>
      </c>
      <c r="B41" s="3">
        <v>611</v>
      </c>
      <c r="C41" s="5" t="s">
        <v>1042</v>
      </c>
      <c r="D41" s="66" t="s">
        <v>1094</v>
      </c>
      <c r="E41" s="66" t="s">
        <v>1131</v>
      </c>
      <c r="F41" s="67">
        <v>3</v>
      </c>
      <c r="G41" s="66" t="s">
        <v>1631</v>
      </c>
      <c r="H41" s="66"/>
      <c r="I41" s="67">
        <v>2</v>
      </c>
      <c r="J41" s="67"/>
      <c r="K41" s="7">
        <v>4</v>
      </c>
      <c r="L41" s="5" t="s">
        <v>1842</v>
      </c>
      <c r="M41" s="7">
        <v>3</v>
      </c>
      <c r="N41" s="7"/>
      <c r="O41" s="147"/>
      <c r="P41" s="148"/>
      <c r="Q41" s="148"/>
      <c r="R41" s="50">
        <v>3.5</v>
      </c>
      <c r="S41" s="52" t="s">
        <v>2092</v>
      </c>
      <c r="T41" s="147"/>
      <c r="U41" s="148"/>
      <c r="V41" s="148"/>
      <c r="W41" s="50"/>
      <c r="X41" s="52"/>
      <c r="Y41" s="106">
        <f t="shared" si="2"/>
        <v>4</v>
      </c>
      <c r="Z41" s="27">
        <f t="shared" si="3"/>
        <v>3.5</v>
      </c>
    </row>
    <row r="42" spans="1:26" ht="96">
      <c r="A42" s="54">
        <v>603</v>
      </c>
      <c r="B42" s="3">
        <v>612</v>
      </c>
      <c r="C42" s="5" t="s">
        <v>1043</v>
      </c>
      <c r="D42" s="66" t="s">
        <v>1155</v>
      </c>
      <c r="E42" s="66" t="s">
        <v>1118</v>
      </c>
      <c r="F42" s="67">
        <v>3</v>
      </c>
      <c r="G42" s="66" t="s">
        <v>1632</v>
      </c>
      <c r="H42" s="66"/>
      <c r="I42" s="67" t="s">
        <v>1630</v>
      </c>
      <c r="J42" s="67"/>
      <c r="K42" s="7">
        <v>3</v>
      </c>
      <c r="L42" s="5" t="s">
        <v>1843</v>
      </c>
      <c r="M42" s="7">
        <v>3</v>
      </c>
      <c r="N42" s="7"/>
      <c r="O42" s="147"/>
      <c r="P42" s="148"/>
      <c r="Q42" s="148"/>
      <c r="R42" s="50"/>
      <c r="S42" s="52"/>
      <c r="T42" s="147"/>
      <c r="U42" s="148"/>
      <c r="V42" s="148"/>
      <c r="W42" s="50"/>
      <c r="X42" s="52"/>
      <c r="Y42" s="106">
        <f t="shared" si="2"/>
        <v>3</v>
      </c>
      <c r="Z42" s="27">
        <f t="shared" si="3"/>
        <v>3</v>
      </c>
    </row>
    <row r="43" spans="1:26" ht="170">
      <c r="A43" s="54">
        <v>604</v>
      </c>
      <c r="B43" s="3">
        <v>613</v>
      </c>
      <c r="C43" s="5" t="s">
        <v>1044</v>
      </c>
      <c r="D43" s="66" t="s">
        <v>1156</v>
      </c>
      <c r="E43" s="66" t="s">
        <v>1119</v>
      </c>
      <c r="F43" s="67">
        <v>4</v>
      </c>
      <c r="G43" s="66" t="s">
        <v>1633</v>
      </c>
      <c r="H43" s="66"/>
      <c r="I43" s="67">
        <v>3</v>
      </c>
      <c r="J43" s="67"/>
      <c r="K43" s="7">
        <v>4</v>
      </c>
      <c r="L43" s="5" t="s">
        <v>1844</v>
      </c>
      <c r="M43" s="7">
        <v>3.5</v>
      </c>
      <c r="N43" s="66" t="s">
        <v>1861</v>
      </c>
      <c r="O43" s="147"/>
      <c r="P43" s="148"/>
      <c r="Q43" s="148"/>
      <c r="R43" s="50">
        <v>3.5</v>
      </c>
      <c r="S43" s="52" t="s">
        <v>2092</v>
      </c>
      <c r="T43" s="147"/>
      <c r="U43" s="148"/>
      <c r="V43" s="148"/>
      <c r="W43" s="50"/>
      <c r="X43" s="52"/>
      <c r="Y43" s="106">
        <f t="shared" si="2"/>
        <v>4</v>
      </c>
      <c r="Z43" s="27">
        <f t="shared" si="3"/>
        <v>3.5</v>
      </c>
    </row>
    <row r="44" spans="1:26" ht="187">
      <c r="A44" s="54">
        <v>605</v>
      </c>
      <c r="B44" s="3">
        <v>614</v>
      </c>
      <c r="C44" s="5" t="s">
        <v>1045</v>
      </c>
      <c r="D44" s="66" t="s">
        <v>1157</v>
      </c>
      <c r="E44" s="66" t="s">
        <v>1131</v>
      </c>
      <c r="F44" s="67">
        <v>4</v>
      </c>
      <c r="G44" s="66" t="s">
        <v>1634</v>
      </c>
      <c r="H44" s="66"/>
      <c r="I44" s="67">
        <v>3</v>
      </c>
      <c r="J44" s="67"/>
      <c r="K44" s="7">
        <v>4</v>
      </c>
      <c r="L44" s="5" t="s">
        <v>1845</v>
      </c>
      <c r="M44" s="7">
        <v>3.5</v>
      </c>
      <c r="N44" s="66" t="s">
        <v>1863</v>
      </c>
      <c r="O44" s="147"/>
      <c r="P44" s="148"/>
      <c r="Q44" s="148"/>
      <c r="R44" s="50">
        <v>3.5</v>
      </c>
      <c r="S44" s="52" t="s">
        <v>2092</v>
      </c>
      <c r="T44" s="147"/>
      <c r="U44" s="148"/>
      <c r="V44" s="148"/>
      <c r="W44" s="50"/>
      <c r="X44" s="52"/>
      <c r="Y44" s="106">
        <f t="shared" si="2"/>
        <v>4</v>
      </c>
      <c r="Z44" s="27">
        <f t="shared" si="3"/>
        <v>3.5</v>
      </c>
    </row>
    <row r="45" spans="1:26">
      <c r="D45" s="76"/>
      <c r="E45" s="76"/>
      <c r="F45" s="69"/>
      <c r="G45" s="76"/>
      <c r="H45" s="76"/>
      <c r="I45" s="69"/>
      <c r="J45" s="70"/>
      <c r="K45" s="2"/>
      <c r="M45" s="2"/>
      <c r="O45" s="146"/>
      <c r="P45" s="146"/>
      <c r="Q45" s="146"/>
      <c r="R45" s="146"/>
      <c r="S45" s="146"/>
      <c r="T45" s="146"/>
      <c r="U45" s="146"/>
      <c r="V45" s="146"/>
      <c r="W45" s="146"/>
      <c r="X45" s="146"/>
    </row>
    <row r="46" spans="1:26">
      <c r="D46" s="77"/>
      <c r="E46" s="77"/>
      <c r="F46" s="78"/>
      <c r="G46" s="77"/>
      <c r="H46" s="77"/>
      <c r="I46" s="78"/>
      <c r="J46" s="70"/>
      <c r="K46" s="2"/>
      <c r="M46" s="2"/>
      <c r="O46" s="146"/>
      <c r="P46" s="146"/>
      <c r="Q46" s="146"/>
      <c r="R46" s="146"/>
      <c r="S46" s="146"/>
      <c r="T46" s="146"/>
      <c r="U46" s="146"/>
      <c r="V46" s="146"/>
      <c r="W46" s="146"/>
      <c r="X46" s="146"/>
    </row>
    <row r="47" spans="1:26">
      <c r="D47" s="77"/>
      <c r="E47" s="77"/>
      <c r="F47" s="78"/>
      <c r="G47" s="77"/>
      <c r="H47" s="77"/>
      <c r="I47" s="78"/>
      <c r="J47" s="70"/>
      <c r="K47" s="2"/>
      <c r="M47" s="2"/>
      <c r="O47" s="146"/>
      <c r="P47" s="146"/>
      <c r="Q47" s="146"/>
      <c r="R47" s="146"/>
      <c r="S47" s="146"/>
      <c r="T47" s="146"/>
      <c r="U47" s="146"/>
      <c r="V47" s="146"/>
      <c r="W47" s="146"/>
      <c r="X47" s="146"/>
    </row>
    <row r="48" spans="1:26" ht="44">
      <c r="C48" s="62" t="s">
        <v>1032</v>
      </c>
      <c r="D48" s="77"/>
      <c r="E48" s="77"/>
      <c r="F48" s="78"/>
      <c r="G48" s="77"/>
      <c r="H48" s="77"/>
      <c r="I48" s="78"/>
      <c r="J48" s="70"/>
      <c r="K48" s="2"/>
      <c r="M48" s="2"/>
      <c r="O48" s="146"/>
      <c r="P48" s="146"/>
      <c r="Q48" s="146"/>
      <c r="R48" s="146"/>
      <c r="S48" s="146"/>
      <c r="T48" s="146"/>
      <c r="U48" s="146"/>
      <c r="V48" s="146"/>
      <c r="W48" s="146"/>
      <c r="X48" s="146"/>
    </row>
    <row r="49" spans="1:26" ht="34">
      <c r="C49" s="75" t="s">
        <v>1050</v>
      </c>
      <c r="D49" s="79"/>
      <c r="E49" s="79"/>
      <c r="F49" s="80"/>
      <c r="G49" s="79"/>
      <c r="H49" s="79"/>
      <c r="I49" s="80"/>
      <c r="J49" s="70"/>
      <c r="K49" s="2"/>
      <c r="M49" s="2"/>
      <c r="O49" s="146"/>
      <c r="P49" s="146"/>
      <c r="Q49" s="146"/>
      <c r="R49" s="146"/>
      <c r="S49" s="146"/>
      <c r="T49" s="146"/>
      <c r="U49" s="146"/>
      <c r="V49" s="146"/>
      <c r="W49" s="146"/>
      <c r="X49" s="146"/>
    </row>
    <row r="50" spans="1:26" ht="204">
      <c r="A50" s="54">
        <v>612</v>
      </c>
      <c r="B50" s="3">
        <v>615</v>
      </c>
      <c r="C50" s="5" t="s">
        <v>1051</v>
      </c>
      <c r="D50" s="66" t="s">
        <v>1158</v>
      </c>
      <c r="E50" s="66" t="s">
        <v>1126</v>
      </c>
      <c r="F50" s="67">
        <v>3</v>
      </c>
      <c r="G50" s="66" t="s">
        <v>1520</v>
      </c>
      <c r="H50" s="66"/>
      <c r="I50" s="67">
        <v>2</v>
      </c>
      <c r="J50" s="67"/>
      <c r="K50" s="7">
        <v>3</v>
      </c>
      <c r="L50" s="5" t="s">
        <v>1850</v>
      </c>
      <c r="M50" s="7">
        <v>2.5</v>
      </c>
      <c r="N50" s="7"/>
      <c r="O50" s="147">
        <v>3</v>
      </c>
      <c r="P50" s="148" t="s">
        <v>2001</v>
      </c>
      <c r="Q50" s="148"/>
      <c r="R50" s="50">
        <v>3</v>
      </c>
      <c r="S50" s="52"/>
      <c r="T50" s="147"/>
      <c r="U50" s="148"/>
      <c r="V50" s="148"/>
      <c r="W50" s="50"/>
      <c r="X50" s="52"/>
      <c r="Y50" s="106">
        <f>IF(T50&lt;&gt;"",T50,IF(O50&lt;&gt;"",O50,IF(K50&lt;&gt;"",K50,IF(F50&lt;&gt;"",F50,""))))</f>
        <v>3</v>
      </c>
      <c r="Z50" s="27">
        <f>IF(W50&lt;&gt;"",W50,IF(R50&lt;&gt;"",R50,IF(M50&lt;&gt;"",M50,IF(J50&lt;&gt;"",J50,IF(I50&lt;&gt;"",I50,"")))))</f>
        <v>3</v>
      </c>
    </row>
    <row r="51" spans="1:26" ht="144">
      <c r="A51" s="54">
        <v>613</v>
      </c>
      <c r="B51" s="3">
        <v>616</v>
      </c>
      <c r="C51" s="5" t="s">
        <v>1052</v>
      </c>
      <c r="D51" s="66" t="s">
        <v>1159</v>
      </c>
      <c r="E51" s="66" t="s">
        <v>1127</v>
      </c>
      <c r="F51" s="67">
        <v>3</v>
      </c>
      <c r="G51" s="66" t="s">
        <v>1521</v>
      </c>
      <c r="H51" s="66"/>
      <c r="I51" s="67">
        <v>2</v>
      </c>
      <c r="J51" s="67"/>
      <c r="K51" s="7">
        <v>3</v>
      </c>
      <c r="L51" s="5" t="s">
        <v>1851</v>
      </c>
      <c r="M51" s="7">
        <v>3</v>
      </c>
      <c r="N51" s="7"/>
      <c r="O51" s="147"/>
      <c r="P51" s="148"/>
      <c r="Q51" s="148"/>
      <c r="R51" s="50"/>
      <c r="S51" s="52"/>
      <c r="T51" s="147"/>
      <c r="U51" s="148"/>
      <c r="V51" s="148"/>
      <c r="W51" s="50"/>
      <c r="X51" s="52"/>
      <c r="Y51" s="106">
        <f>IF(T51&lt;&gt;"",T51,IF(O51&lt;&gt;"",O51,IF(K51&lt;&gt;"",K51,IF(F51&lt;&gt;"",F51,""))))</f>
        <v>3</v>
      </c>
      <c r="Z51" s="27">
        <f>IF(W51&lt;&gt;"",W51,IF(R51&lt;&gt;"",R51,IF(M51&lt;&gt;"",M51,IF(J51&lt;&gt;"",J51,IF(I51&lt;&gt;"",I51,"")))))</f>
        <v>3</v>
      </c>
    </row>
    <row r="52" spans="1:26" ht="112">
      <c r="A52" s="54">
        <v>614</v>
      </c>
      <c r="B52" s="3">
        <v>617</v>
      </c>
      <c r="C52" s="5" t="s">
        <v>946</v>
      </c>
      <c r="D52" s="66" t="s">
        <v>947</v>
      </c>
      <c r="E52" s="66" t="s">
        <v>1122</v>
      </c>
      <c r="F52" s="67">
        <v>3</v>
      </c>
      <c r="G52" s="66" t="s">
        <v>1522</v>
      </c>
      <c r="H52" s="66"/>
      <c r="I52" s="67">
        <v>3</v>
      </c>
      <c r="J52" s="67"/>
      <c r="K52" s="7"/>
      <c r="L52" s="5"/>
      <c r="M52" s="7"/>
      <c r="N52" s="7"/>
      <c r="O52" s="147"/>
      <c r="P52" s="148"/>
      <c r="Q52" s="148"/>
      <c r="R52" s="50"/>
      <c r="S52" s="52"/>
      <c r="T52" s="147"/>
      <c r="U52" s="148"/>
      <c r="V52" s="148"/>
      <c r="W52" s="50"/>
      <c r="X52" s="52"/>
      <c r="Y52" s="106">
        <f>IF(T52&lt;&gt;"",T52,IF(O52&lt;&gt;"",O52,IF(K52&lt;&gt;"",K52,IF(F52&lt;&gt;"",F52,""))))</f>
        <v>3</v>
      </c>
      <c r="Z52" s="27">
        <f>IF(W52&lt;&gt;"",W52,IF(R52&lt;&gt;"",R52,IF(M52&lt;&gt;"",M52,IF(J52&lt;&gt;"",J52,IF(I52&lt;&gt;"",I52,"")))))</f>
        <v>3</v>
      </c>
    </row>
    <row r="53" spans="1:26" ht="17">
      <c r="D53" s="76"/>
      <c r="E53" s="76"/>
      <c r="F53" s="69"/>
      <c r="G53" s="76"/>
      <c r="H53" s="76"/>
      <c r="I53" s="69"/>
      <c r="J53" s="70"/>
      <c r="K53" s="2"/>
      <c r="M53" s="2" t="s">
        <v>489</v>
      </c>
      <c r="O53" s="146"/>
      <c r="P53" s="146"/>
      <c r="Q53" s="146"/>
      <c r="R53" s="146"/>
      <c r="S53" s="146"/>
      <c r="T53" s="146"/>
      <c r="U53" s="146"/>
      <c r="V53" s="146"/>
      <c r="W53" s="146"/>
      <c r="X53" s="146"/>
    </row>
    <row r="54" spans="1:26" ht="34">
      <c r="C54" s="75" t="s">
        <v>1053</v>
      </c>
      <c r="D54" s="79"/>
      <c r="E54" s="76"/>
      <c r="F54" s="69"/>
      <c r="G54" s="76"/>
      <c r="H54" s="76"/>
      <c r="I54" s="69"/>
      <c r="J54" s="70"/>
      <c r="K54" s="2"/>
      <c r="M54" s="2" t="s">
        <v>489</v>
      </c>
      <c r="O54" s="146"/>
      <c r="P54" s="146"/>
      <c r="Q54" s="146"/>
      <c r="R54" s="146"/>
      <c r="S54" s="146"/>
      <c r="T54" s="146"/>
      <c r="U54" s="146"/>
      <c r="V54" s="146"/>
      <c r="W54" s="146"/>
      <c r="X54" s="146"/>
    </row>
    <row r="55" spans="1:26" ht="112">
      <c r="A55" s="54">
        <v>615</v>
      </c>
      <c r="B55" s="3">
        <v>618</v>
      </c>
      <c r="C55" s="5" t="s">
        <v>1054</v>
      </c>
      <c r="D55" s="66" t="s">
        <v>1097</v>
      </c>
      <c r="E55" s="66" t="s">
        <v>1128</v>
      </c>
      <c r="F55" s="67">
        <v>3</v>
      </c>
      <c r="G55" s="66" t="s">
        <v>1523</v>
      </c>
      <c r="H55" s="66"/>
      <c r="I55" s="67">
        <v>2</v>
      </c>
      <c r="J55" s="67"/>
      <c r="K55" s="7"/>
      <c r="L55" s="5"/>
      <c r="M55" s="7">
        <v>3</v>
      </c>
      <c r="N55" s="7"/>
      <c r="O55" s="147"/>
      <c r="P55" s="148"/>
      <c r="Q55" s="148"/>
      <c r="R55" s="50"/>
      <c r="S55" s="52"/>
      <c r="T55" s="147"/>
      <c r="U55" s="148"/>
      <c r="V55" s="148"/>
      <c r="W55" s="50"/>
      <c r="X55" s="52"/>
      <c r="Y55" s="106">
        <f>IF(T55&lt;&gt;"",T55,IF(O55&lt;&gt;"",O55,IF(K55&lt;&gt;"",K55,IF(F55&lt;&gt;"",F55,""))))</f>
        <v>3</v>
      </c>
      <c r="Z55" s="27">
        <f>IF(W55&lt;&gt;"",W55,IF(R55&lt;&gt;"",R55,IF(M55&lt;&gt;"",M55,IF(J55&lt;&gt;"",J55,IF(I55&lt;&gt;"",I55,"")))))</f>
        <v>3</v>
      </c>
    </row>
    <row r="56" spans="1:26" ht="192">
      <c r="A56" s="54">
        <v>616</v>
      </c>
      <c r="B56" s="3">
        <v>619</v>
      </c>
      <c r="C56" s="5" t="s">
        <v>1055</v>
      </c>
      <c r="D56" s="66" t="s">
        <v>1098</v>
      </c>
      <c r="E56" s="66" t="s">
        <v>1129</v>
      </c>
      <c r="F56" s="67">
        <v>1</v>
      </c>
      <c r="G56" s="66" t="s">
        <v>1524</v>
      </c>
      <c r="H56" s="66"/>
      <c r="I56" s="67">
        <v>1</v>
      </c>
      <c r="J56" s="67"/>
      <c r="K56" s="7"/>
      <c r="L56" s="5"/>
      <c r="M56" s="7"/>
      <c r="N56" s="7"/>
      <c r="O56" s="147"/>
      <c r="P56" s="148"/>
      <c r="Q56" s="148"/>
      <c r="R56" s="50"/>
      <c r="S56" s="52"/>
      <c r="T56" s="147"/>
      <c r="U56" s="148"/>
      <c r="V56" s="148"/>
      <c r="W56" s="50"/>
      <c r="X56" s="52"/>
      <c r="Y56" s="106">
        <f>IF(T56&lt;&gt;"",T56,IF(O56&lt;&gt;"",O56,IF(K56&lt;&gt;"",K56,IF(F56&lt;&gt;"",F56,""))))</f>
        <v>1</v>
      </c>
      <c r="Z56" s="27">
        <f>IF(W56&lt;&gt;"",W56,IF(R56&lt;&gt;"",R56,IF(M56&lt;&gt;"",M56,IF(J56&lt;&gt;"",J56,IF(I56&lt;&gt;"",I56,"")))))</f>
        <v>1</v>
      </c>
    </row>
    <row r="57" spans="1:26" ht="144">
      <c r="A57" s="54">
        <v>617</v>
      </c>
      <c r="B57" s="3">
        <v>620</v>
      </c>
      <c r="C57" s="5" t="s">
        <v>1056</v>
      </c>
      <c r="D57" s="66" t="s">
        <v>1099</v>
      </c>
      <c r="E57" s="66" t="s">
        <v>1160</v>
      </c>
      <c r="F57" s="67">
        <v>1</v>
      </c>
      <c r="G57" s="66" t="s">
        <v>1525</v>
      </c>
      <c r="H57" s="66"/>
      <c r="I57" s="67">
        <v>1</v>
      </c>
      <c r="J57" s="67"/>
      <c r="K57" s="7"/>
      <c r="L57" s="5"/>
      <c r="M57" s="7"/>
      <c r="N57" s="7"/>
      <c r="O57" s="147"/>
      <c r="P57" s="148"/>
      <c r="Q57" s="148"/>
      <c r="R57" s="50"/>
      <c r="S57" s="52"/>
      <c r="T57" s="147"/>
      <c r="U57" s="148"/>
      <c r="V57" s="148"/>
      <c r="W57" s="50"/>
      <c r="X57" s="52"/>
      <c r="Y57" s="106">
        <f>IF(T57&lt;&gt;"",T57,IF(O57&lt;&gt;"",O57,IF(K57&lt;&gt;"",K57,IF(F57&lt;&gt;"",F57,""))))</f>
        <v>1</v>
      </c>
      <c r="Z57" s="27">
        <f>IF(W57&lt;&gt;"",W57,IF(R57&lt;&gt;"",R57,IF(M57&lt;&gt;"",M57,IF(J57&lt;&gt;"",J57,IF(I57&lt;&gt;"",I57,"")))))</f>
        <v>1</v>
      </c>
    </row>
    <row r="58" spans="1:26" ht="17">
      <c r="C58" s="81"/>
      <c r="D58" s="79"/>
      <c r="E58" s="76"/>
      <c r="F58" s="69"/>
      <c r="G58" s="76"/>
      <c r="H58" s="76"/>
      <c r="I58" s="69"/>
      <c r="J58" s="70"/>
      <c r="K58" s="2"/>
      <c r="M58" s="2" t="s">
        <v>489</v>
      </c>
      <c r="O58" s="146"/>
      <c r="P58" s="146"/>
      <c r="Q58" s="146"/>
      <c r="R58" s="146"/>
      <c r="S58" s="146"/>
      <c r="T58" s="146"/>
      <c r="U58" s="146"/>
      <c r="V58" s="146"/>
      <c r="W58" s="146"/>
      <c r="X58" s="146"/>
    </row>
    <row r="59" spans="1:26" ht="119">
      <c r="A59" s="54">
        <v>618</v>
      </c>
      <c r="B59" s="3">
        <v>621</v>
      </c>
      <c r="C59" s="5" t="s">
        <v>1057</v>
      </c>
      <c r="D59" s="66" t="s">
        <v>953</v>
      </c>
      <c r="E59" s="66" t="s">
        <v>1122</v>
      </c>
      <c r="F59" s="67">
        <v>5</v>
      </c>
      <c r="G59" s="66" t="s">
        <v>1526</v>
      </c>
      <c r="H59" s="66"/>
      <c r="I59" s="67">
        <v>4</v>
      </c>
      <c r="J59" s="67"/>
      <c r="K59" s="7"/>
      <c r="L59" s="5"/>
      <c r="M59" s="7"/>
      <c r="N59" s="7"/>
      <c r="O59" s="147"/>
      <c r="P59" s="148"/>
      <c r="Q59" s="148"/>
      <c r="R59" s="50">
        <v>4</v>
      </c>
      <c r="S59" s="52" t="s">
        <v>2094</v>
      </c>
      <c r="T59" s="147"/>
      <c r="U59" s="148"/>
      <c r="V59" s="148"/>
      <c r="W59" s="50"/>
      <c r="X59" s="52"/>
      <c r="Y59" s="106">
        <f>IF(T59&lt;&gt;"",T59,IF(O59&lt;&gt;"",O59,IF(K59&lt;&gt;"",K59,IF(F59&lt;&gt;"",F59,""))))</f>
        <v>5</v>
      </c>
      <c r="Z59" s="27">
        <f>IF(W59&lt;&gt;"",W59,IF(R59&lt;&gt;"",R59,IF(M59&lt;&gt;"",M59,IF(J59&lt;&gt;"",J59,IF(I59&lt;&gt;"",I59,"")))))</f>
        <v>4</v>
      </c>
    </row>
    <row r="60" spans="1:26" ht="272">
      <c r="A60" s="54">
        <v>619</v>
      </c>
      <c r="B60" s="3">
        <v>622</v>
      </c>
      <c r="C60" s="5" t="s">
        <v>1058</v>
      </c>
      <c r="D60" s="66" t="s">
        <v>1161</v>
      </c>
      <c r="E60" s="66" t="s">
        <v>1130</v>
      </c>
      <c r="F60" s="67">
        <v>4</v>
      </c>
      <c r="G60" s="66" t="s">
        <v>1527</v>
      </c>
      <c r="H60" s="66"/>
      <c r="I60" s="67">
        <v>3</v>
      </c>
      <c r="J60" s="67"/>
      <c r="K60" s="7">
        <v>4</v>
      </c>
      <c r="L60" s="5" t="s">
        <v>1852</v>
      </c>
      <c r="M60" s="7">
        <v>4</v>
      </c>
      <c r="N60" s="7"/>
      <c r="O60" s="147">
        <v>4</v>
      </c>
      <c r="P60" s="148" t="s">
        <v>2002</v>
      </c>
      <c r="Q60" s="148"/>
      <c r="R60" s="50"/>
      <c r="S60" s="52"/>
      <c r="T60" s="147"/>
      <c r="U60" s="148"/>
      <c r="V60" s="148"/>
      <c r="W60" s="50"/>
      <c r="X60" s="52"/>
      <c r="Y60" s="106">
        <f>IF(T60&lt;&gt;"",T60,IF(O60&lt;&gt;"",O60,IF(K60&lt;&gt;"",K60,IF(F60&lt;&gt;"",F60,""))))</f>
        <v>4</v>
      </c>
      <c r="Z60" s="27">
        <f>IF(W60&lt;&gt;"",W60,IF(R60&lt;&gt;"",R60,IF(M60&lt;&gt;"",M60,IF(J60&lt;&gt;"",J60,IF(I60&lt;&gt;"",I60,"")))))</f>
        <v>4</v>
      </c>
    </row>
    <row r="61" spans="1:26" ht="144">
      <c r="A61" s="54">
        <v>620</v>
      </c>
      <c r="B61" s="3">
        <v>623</v>
      </c>
      <c r="C61" s="5" t="s">
        <v>1059</v>
      </c>
      <c r="D61" s="66" t="s">
        <v>1100</v>
      </c>
      <c r="E61" s="66" t="s">
        <v>1162</v>
      </c>
      <c r="F61" s="67">
        <v>2</v>
      </c>
      <c r="G61" s="66" t="s">
        <v>1528</v>
      </c>
      <c r="H61" s="66"/>
      <c r="I61" s="67" t="s">
        <v>1638</v>
      </c>
      <c r="J61" s="67"/>
      <c r="K61" s="7"/>
      <c r="L61" s="5"/>
      <c r="M61" s="7">
        <v>2</v>
      </c>
      <c r="N61" s="7"/>
      <c r="O61" s="147">
        <v>3</v>
      </c>
      <c r="P61" s="148" t="s">
        <v>1992</v>
      </c>
      <c r="Q61" s="148"/>
      <c r="R61" s="50">
        <v>3</v>
      </c>
      <c r="S61" s="52"/>
      <c r="T61" s="147"/>
      <c r="U61" s="148"/>
      <c r="V61" s="148"/>
      <c r="W61" s="50"/>
      <c r="X61" s="52"/>
      <c r="Y61" s="106">
        <f>IF(T61&lt;&gt;"",T61,IF(O61&lt;&gt;"",O61,IF(K61&lt;&gt;"",K61,IF(F61&lt;&gt;"",F61,""))))</f>
        <v>3</v>
      </c>
      <c r="Z61" s="27">
        <f>IF(W61&lt;&gt;"",W61,IF(R61&lt;&gt;"",R61,IF(M61&lt;&gt;"",M61,IF(J61&lt;&gt;"",J61,IF(I61&lt;&gt;"",I61,"")))))</f>
        <v>3</v>
      </c>
    </row>
    <row r="62" spans="1:26" ht="80">
      <c r="A62" s="54">
        <v>621</v>
      </c>
      <c r="B62" s="3">
        <v>624</v>
      </c>
      <c r="C62" s="5" t="s">
        <v>1060</v>
      </c>
      <c r="D62" s="66" t="s">
        <v>1163</v>
      </c>
      <c r="E62" s="66" t="s">
        <v>1131</v>
      </c>
      <c r="F62" s="67">
        <v>4</v>
      </c>
      <c r="G62" s="66" t="s">
        <v>1529</v>
      </c>
      <c r="H62" s="66"/>
      <c r="I62" s="67">
        <v>2</v>
      </c>
      <c r="J62" s="67"/>
      <c r="K62" s="7">
        <v>3</v>
      </c>
      <c r="L62" s="5" t="s">
        <v>1853</v>
      </c>
      <c r="M62" s="7">
        <v>3</v>
      </c>
      <c r="N62" s="7"/>
      <c r="O62" s="147"/>
      <c r="P62" s="148"/>
      <c r="Q62" s="148"/>
      <c r="R62" s="50"/>
      <c r="S62" s="52"/>
      <c r="T62" s="147"/>
      <c r="U62" s="148"/>
      <c r="V62" s="148"/>
      <c r="W62" s="50"/>
      <c r="X62" s="52"/>
      <c r="Y62" s="106">
        <f>IF(T62&lt;&gt;"",T62,IF(O62&lt;&gt;"",O62,IF(K62&lt;&gt;"",K62,IF(F62&lt;&gt;"",F62,""))))</f>
        <v>3</v>
      </c>
      <c r="Z62" s="27">
        <f>IF(W62&lt;&gt;"",W62,IF(R62&lt;&gt;"",R62,IF(M62&lt;&gt;"",M62,IF(J62&lt;&gt;"",J62,IF(I62&lt;&gt;"",I62,"")))))</f>
        <v>3</v>
      </c>
    </row>
    <row r="63" spans="1:26">
      <c r="D63" s="68"/>
      <c r="E63" s="71"/>
      <c r="F63" s="72"/>
      <c r="G63" s="71"/>
      <c r="H63" s="71"/>
      <c r="I63" s="72"/>
      <c r="J63" s="70"/>
      <c r="K63" s="2"/>
      <c r="M63" s="2"/>
      <c r="O63" s="146"/>
      <c r="P63" s="146"/>
      <c r="Q63" s="146"/>
      <c r="R63" s="146"/>
      <c r="S63" s="146"/>
      <c r="T63" s="146"/>
      <c r="U63" s="146"/>
      <c r="V63" s="146"/>
      <c r="W63" s="146"/>
      <c r="X63" s="146"/>
    </row>
    <row r="64" spans="1:26" ht="17">
      <c r="C64" s="75" t="s">
        <v>1061</v>
      </c>
      <c r="D64" s="76"/>
      <c r="E64" s="76"/>
      <c r="F64" s="69"/>
      <c r="G64" s="76"/>
      <c r="H64" s="76"/>
      <c r="I64" s="69"/>
      <c r="J64" s="70"/>
      <c r="K64" s="2"/>
      <c r="M64" s="2"/>
      <c r="O64" s="146"/>
      <c r="P64" s="146"/>
      <c r="Q64" s="146"/>
      <c r="R64" s="146"/>
      <c r="S64" s="146"/>
      <c r="T64" s="146"/>
      <c r="U64" s="146"/>
      <c r="V64" s="146"/>
      <c r="W64" s="146"/>
      <c r="X64" s="146"/>
    </row>
    <row r="65" spans="1:26" ht="170">
      <c r="A65" s="54">
        <v>622</v>
      </c>
      <c r="B65" s="3">
        <v>625</v>
      </c>
      <c r="C65" s="5" t="s">
        <v>373</v>
      </c>
      <c r="D65" s="66" t="s">
        <v>634</v>
      </c>
      <c r="E65" s="66" t="s">
        <v>635</v>
      </c>
      <c r="F65" s="67">
        <v>2</v>
      </c>
      <c r="G65" s="66" t="s">
        <v>1530</v>
      </c>
      <c r="H65" s="66"/>
      <c r="I65" s="67">
        <v>2</v>
      </c>
      <c r="J65" s="67"/>
      <c r="K65" s="7">
        <v>3</v>
      </c>
      <c r="L65" s="5" t="s">
        <v>1854</v>
      </c>
      <c r="M65" s="7">
        <v>2.5</v>
      </c>
      <c r="N65" s="7"/>
      <c r="O65" s="147">
        <v>3</v>
      </c>
      <c r="P65" s="148" t="s">
        <v>1962</v>
      </c>
      <c r="Q65" s="148"/>
      <c r="R65" s="50">
        <v>3</v>
      </c>
      <c r="S65" s="52"/>
      <c r="T65" s="147"/>
      <c r="U65" s="148"/>
      <c r="V65" s="148"/>
      <c r="W65" s="50"/>
      <c r="X65" s="52"/>
      <c r="Y65" s="106">
        <f t="shared" ref="Y65:Y70" si="4">IF(T65&lt;&gt;"",T65,IF(O65&lt;&gt;"",O65,IF(K65&lt;&gt;"",K65,IF(F65&lt;&gt;"",F65,""))))</f>
        <v>3</v>
      </c>
      <c r="Z65" s="27">
        <f t="shared" ref="Z65:Z70" si="5">IF(W65&lt;&gt;"",W65,IF(R65&lt;&gt;"",R65,IF(M65&lt;&gt;"",M65,IF(J65&lt;&gt;"",J65,IF(I65&lt;&gt;"",I65,"")))))</f>
        <v>3</v>
      </c>
    </row>
    <row r="66" spans="1:26" ht="204">
      <c r="A66" s="54">
        <v>623</v>
      </c>
      <c r="B66" s="3">
        <v>626</v>
      </c>
      <c r="C66" s="5" t="s">
        <v>1062</v>
      </c>
      <c r="D66" s="66" t="s">
        <v>1101</v>
      </c>
      <c r="E66" s="66" t="s">
        <v>1164</v>
      </c>
      <c r="F66" s="67">
        <v>5</v>
      </c>
      <c r="G66" s="66" t="s">
        <v>1531</v>
      </c>
      <c r="H66" s="66"/>
      <c r="I66" s="67">
        <v>3</v>
      </c>
      <c r="J66" s="67"/>
      <c r="K66" s="7">
        <v>5</v>
      </c>
      <c r="L66" s="5" t="s">
        <v>1514</v>
      </c>
      <c r="M66" s="7">
        <v>5</v>
      </c>
      <c r="N66" s="7"/>
      <c r="O66" s="147"/>
      <c r="P66" s="148"/>
      <c r="Q66" s="148"/>
      <c r="R66" s="50"/>
      <c r="S66" s="52"/>
      <c r="T66" s="147"/>
      <c r="U66" s="148"/>
      <c r="V66" s="148"/>
      <c r="W66" s="50"/>
      <c r="X66" s="52"/>
      <c r="Y66" s="106">
        <f t="shared" si="4"/>
        <v>5</v>
      </c>
      <c r="Z66" s="27">
        <f t="shared" si="5"/>
        <v>5</v>
      </c>
    </row>
    <row r="67" spans="1:26" ht="404">
      <c r="A67" s="54">
        <v>624</v>
      </c>
      <c r="B67" s="3">
        <v>627</v>
      </c>
      <c r="C67" s="5" t="s">
        <v>1063</v>
      </c>
      <c r="D67" s="66" t="s">
        <v>1166</v>
      </c>
      <c r="E67" s="66" t="s">
        <v>1164</v>
      </c>
      <c r="F67" s="67">
        <v>3</v>
      </c>
      <c r="G67" s="66" t="s">
        <v>1532</v>
      </c>
      <c r="H67" s="66"/>
      <c r="I67" s="67" t="s">
        <v>1630</v>
      </c>
      <c r="J67" s="67"/>
      <c r="K67" s="7">
        <v>3</v>
      </c>
      <c r="L67" s="5" t="s">
        <v>1855</v>
      </c>
      <c r="M67" s="7">
        <v>3</v>
      </c>
      <c r="N67" s="7"/>
      <c r="O67" s="147">
        <v>4</v>
      </c>
      <c r="P67" s="148" t="s">
        <v>1993</v>
      </c>
      <c r="Q67" s="148"/>
      <c r="R67" s="50">
        <v>3.5</v>
      </c>
      <c r="S67" s="52" t="s">
        <v>2092</v>
      </c>
      <c r="T67" s="147"/>
      <c r="U67" s="148"/>
      <c r="V67" s="148"/>
      <c r="W67" s="50"/>
      <c r="X67" s="52"/>
      <c r="Y67" s="106">
        <f t="shared" si="4"/>
        <v>4</v>
      </c>
      <c r="Z67" s="27">
        <f t="shared" si="5"/>
        <v>3.5</v>
      </c>
    </row>
    <row r="68" spans="1:26" ht="272">
      <c r="A68" s="54">
        <v>625</v>
      </c>
      <c r="B68" s="3">
        <v>628</v>
      </c>
      <c r="C68" s="5" t="s">
        <v>1064</v>
      </c>
      <c r="D68" s="66" t="s">
        <v>1102</v>
      </c>
      <c r="E68" s="66" t="s">
        <v>1164</v>
      </c>
      <c r="F68" s="67">
        <v>3</v>
      </c>
      <c r="G68" s="66" t="s">
        <v>1533</v>
      </c>
      <c r="H68" s="66"/>
      <c r="I68" s="67">
        <v>2</v>
      </c>
      <c r="J68" s="67"/>
      <c r="K68" s="7">
        <v>3</v>
      </c>
      <c r="L68" s="5" t="s">
        <v>1856</v>
      </c>
      <c r="M68" s="7">
        <v>2.5</v>
      </c>
      <c r="N68" s="7"/>
      <c r="O68" s="147">
        <v>3</v>
      </c>
      <c r="P68" s="148" t="s">
        <v>1994</v>
      </c>
      <c r="Q68" s="148"/>
      <c r="R68" s="50">
        <v>3</v>
      </c>
      <c r="S68" s="52"/>
      <c r="T68" s="147"/>
      <c r="U68" s="148"/>
      <c r="V68" s="148"/>
      <c r="W68" s="50"/>
      <c r="X68" s="52"/>
      <c r="Y68" s="106">
        <f t="shared" si="4"/>
        <v>3</v>
      </c>
      <c r="Z68" s="27">
        <f t="shared" si="5"/>
        <v>3</v>
      </c>
    </row>
    <row r="69" spans="1:26" ht="128">
      <c r="A69" s="54">
        <v>626</v>
      </c>
      <c r="B69" s="3">
        <v>629</v>
      </c>
      <c r="C69" s="5" t="s">
        <v>1065</v>
      </c>
      <c r="D69" s="66" t="s">
        <v>1103</v>
      </c>
      <c r="E69" s="66" t="s">
        <v>1164</v>
      </c>
      <c r="F69" s="67">
        <v>3</v>
      </c>
      <c r="G69" s="66" t="s">
        <v>1534</v>
      </c>
      <c r="H69" s="66"/>
      <c r="I69" s="67">
        <v>2</v>
      </c>
      <c r="J69" s="67"/>
      <c r="K69" s="7"/>
      <c r="L69" s="5"/>
      <c r="M69" s="7">
        <v>3</v>
      </c>
      <c r="N69" s="7"/>
      <c r="O69" s="147"/>
      <c r="P69" s="148"/>
      <c r="Q69" s="148"/>
      <c r="R69" s="50"/>
      <c r="S69" s="52"/>
      <c r="T69" s="147"/>
      <c r="U69" s="148"/>
      <c r="V69" s="148"/>
      <c r="W69" s="50"/>
      <c r="X69" s="52"/>
      <c r="Y69" s="106">
        <f t="shared" si="4"/>
        <v>3</v>
      </c>
      <c r="Z69" s="27">
        <f t="shared" si="5"/>
        <v>3</v>
      </c>
    </row>
    <row r="70" spans="1:26" ht="144">
      <c r="A70" s="54">
        <v>627</v>
      </c>
      <c r="B70" s="3">
        <v>630</v>
      </c>
      <c r="C70" s="5" t="s">
        <v>1066</v>
      </c>
      <c r="D70" s="66" t="s">
        <v>1104</v>
      </c>
      <c r="E70" s="66" t="s">
        <v>1165</v>
      </c>
      <c r="F70" s="67">
        <v>3</v>
      </c>
      <c r="G70" s="66" t="s">
        <v>1535</v>
      </c>
      <c r="H70" s="66"/>
      <c r="I70" s="67">
        <v>2</v>
      </c>
      <c r="J70" s="67"/>
      <c r="K70" s="7">
        <v>3</v>
      </c>
      <c r="L70" s="5" t="s">
        <v>1857</v>
      </c>
      <c r="M70" s="7">
        <v>3</v>
      </c>
      <c r="N70" s="7"/>
      <c r="O70" s="147"/>
      <c r="P70" s="148"/>
      <c r="Q70" s="148"/>
      <c r="R70" s="50"/>
      <c r="S70" s="52"/>
      <c r="T70" s="147"/>
      <c r="U70" s="148"/>
      <c r="V70" s="148"/>
      <c r="W70" s="50"/>
      <c r="X70" s="52"/>
      <c r="Y70" s="106">
        <f t="shared" si="4"/>
        <v>3</v>
      </c>
      <c r="Z70" s="27">
        <f t="shared" si="5"/>
        <v>3</v>
      </c>
    </row>
    <row r="71" spans="1:26">
      <c r="D71" s="68"/>
      <c r="E71" s="68"/>
      <c r="F71" s="69"/>
      <c r="G71" s="68"/>
      <c r="H71" s="68"/>
      <c r="I71" s="69"/>
      <c r="J71" s="70"/>
      <c r="K71" s="2"/>
      <c r="M71" s="2"/>
      <c r="O71" s="146"/>
      <c r="P71" s="146"/>
      <c r="Q71" s="146"/>
      <c r="R71" s="146"/>
      <c r="S71" s="146"/>
      <c r="T71" s="146"/>
      <c r="U71" s="146"/>
      <c r="V71" s="146"/>
      <c r="W71" s="146"/>
      <c r="X71" s="146"/>
    </row>
    <row r="72" spans="1:26" ht="204">
      <c r="A72" s="54">
        <v>628</v>
      </c>
      <c r="B72" s="3">
        <v>631</v>
      </c>
      <c r="C72" s="5" t="s">
        <v>1067</v>
      </c>
      <c r="D72" s="66" t="s">
        <v>1167</v>
      </c>
      <c r="E72" s="66" t="s">
        <v>1168</v>
      </c>
      <c r="F72" s="67">
        <v>5</v>
      </c>
      <c r="G72" s="66" t="s">
        <v>1536</v>
      </c>
      <c r="H72" s="66"/>
      <c r="I72" s="67">
        <v>3</v>
      </c>
      <c r="J72" s="67"/>
      <c r="K72" s="7">
        <v>4</v>
      </c>
      <c r="L72" s="5" t="s">
        <v>1858</v>
      </c>
      <c r="M72" s="7">
        <v>3.5</v>
      </c>
      <c r="N72" s="7"/>
      <c r="O72" s="147"/>
      <c r="P72" s="148"/>
      <c r="Q72" s="148"/>
      <c r="R72" s="50">
        <v>3.5</v>
      </c>
      <c r="S72" s="52" t="s">
        <v>2092</v>
      </c>
      <c r="T72" s="147"/>
      <c r="U72" s="148"/>
      <c r="V72" s="148"/>
      <c r="W72" s="50"/>
      <c r="X72" s="52"/>
      <c r="Y72" s="106">
        <f>IF(T72&lt;&gt;"",T72,IF(O72&lt;&gt;"",O72,IF(K72&lt;&gt;"",K72,IF(F72&lt;&gt;"",F72,""))))</f>
        <v>4</v>
      </c>
      <c r="Z72" s="27">
        <f>IF(W72&lt;&gt;"",W72,IF(R72&lt;&gt;"",R72,IF(M72&lt;&gt;"",M72,IF(J72&lt;&gt;"",J72,IF(I72&lt;&gt;"",I72,"")))))</f>
        <v>3.5</v>
      </c>
    </row>
    <row r="73" spans="1:26">
      <c r="D73" s="76"/>
      <c r="E73" s="76"/>
      <c r="F73" s="69"/>
      <c r="G73" s="76"/>
      <c r="H73" s="76"/>
      <c r="I73" s="69"/>
      <c r="J73" s="70"/>
      <c r="K73" s="2"/>
      <c r="M73" s="2"/>
      <c r="O73" s="146"/>
      <c r="P73" s="146"/>
      <c r="Q73" s="146"/>
      <c r="R73" s="146"/>
      <c r="S73" s="146"/>
      <c r="T73" s="146"/>
      <c r="U73" s="146"/>
      <c r="V73" s="146"/>
      <c r="W73" s="146"/>
      <c r="X73" s="146"/>
    </row>
    <row r="74" spans="1:26" ht="34">
      <c r="C74" s="75" t="s">
        <v>1068</v>
      </c>
      <c r="D74" s="76"/>
      <c r="E74" s="76"/>
      <c r="F74" s="69"/>
      <c r="G74" s="76"/>
      <c r="H74" s="76"/>
      <c r="I74" s="69"/>
      <c r="J74" s="70"/>
      <c r="K74" s="2"/>
      <c r="M74" s="2" t="s">
        <v>489</v>
      </c>
      <c r="O74" s="146"/>
      <c r="P74" s="146"/>
      <c r="Q74" s="146"/>
      <c r="R74" s="146"/>
      <c r="S74" s="146"/>
      <c r="T74" s="146"/>
      <c r="U74" s="146"/>
      <c r="V74" s="146"/>
      <c r="W74" s="146"/>
      <c r="X74" s="146"/>
    </row>
    <row r="75" spans="1:26" ht="409.6">
      <c r="A75" s="54">
        <v>629</v>
      </c>
      <c r="B75" s="3">
        <v>632</v>
      </c>
      <c r="C75" s="5" t="s">
        <v>1069</v>
      </c>
      <c r="D75" s="66" t="s">
        <v>1169</v>
      </c>
      <c r="E75" s="66" t="s">
        <v>1170</v>
      </c>
      <c r="F75" s="67">
        <v>3</v>
      </c>
      <c r="G75" s="66" t="s">
        <v>1537</v>
      </c>
      <c r="H75" s="66"/>
      <c r="I75" s="67" t="s">
        <v>1630</v>
      </c>
      <c r="J75" s="67"/>
      <c r="K75" s="7">
        <v>3</v>
      </c>
      <c r="L75" s="5" t="s">
        <v>1859</v>
      </c>
      <c r="M75" s="7">
        <v>3</v>
      </c>
      <c r="N75" s="7"/>
      <c r="O75" s="147">
        <v>3</v>
      </c>
      <c r="P75" s="148" t="s">
        <v>1995</v>
      </c>
      <c r="Q75" s="148"/>
      <c r="R75" s="50"/>
      <c r="S75" s="52"/>
      <c r="T75" s="147"/>
      <c r="U75" s="148"/>
      <c r="V75" s="148"/>
      <c r="W75" s="50"/>
      <c r="X75" s="52"/>
      <c r="Y75" s="106">
        <f>IF(T75&lt;&gt;"",T75,IF(O75&lt;&gt;"",O75,IF(K75&lt;&gt;"",K75,IF(F75&lt;&gt;"",F75,""))))</f>
        <v>3</v>
      </c>
      <c r="Z75" s="27">
        <f>IF(W75&lt;&gt;"",W75,IF(R75&lt;&gt;"",R75,IF(M75&lt;&gt;"",M75,IF(J75&lt;&gt;"",J75,IF(I75&lt;&gt;"",I75,"")))))</f>
        <v>3</v>
      </c>
    </row>
    <row r="76" spans="1:26" ht="128">
      <c r="A76" s="54">
        <v>630</v>
      </c>
      <c r="B76" s="3">
        <v>633</v>
      </c>
      <c r="C76" s="5" t="s">
        <v>1070</v>
      </c>
      <c r="D76" s="66" t="s">
        <v>1171</v>
      </c>
      <c r="E76" s="66" t="s">
        <v>1172</v>
      </c>
      <c r="F76" s="67">
        <v>3</v>
      </c>
      <c r="G76" s="66" t="s">
        <v>1538</v>
      </c>
      <c r="H76" s="66"/>
      <c r="I76" s="67" t="s">
        <v>1630</v>
      </c>
      <c r="J76" s="67"/>
      <c r="K76" s="7">
        <v>3</v>
      </c>
      <c r="L76" s="5" t="s">
        <v>1860</v>
      </c>
      <c r="M76" s="7">
        <v>3</v>
      </c>
      <c r="N76" s="7"/>
      <c r="O76" s="147"/>
      <c r="P76" s="148"/>
      <c r="Q76" s="148"/>
      <c r="R76" s="50"/>
      <c r="S76" s="52"/>
      <c r="T76" s="147"/>
      <c r="U76" s="148"/>
      <c r="V76" s="148"/>
      <c r="W76" s="50"/>
      <c r="X76" s="52"/>
      <c r="Y76" s="106">
        <f>IF(T76&lt;&gt;"",T76,IF(O76&lt;&gt;"",O76,IF(K76&lt;&gt;"",K76,IF(F76&lt;&gt;"",F76,""))))</f>
        <v>3</v>
      </c>
      <c r="Z76" s="27">
        <f>IF(W76&lt;&gt;"",W76,IF(R76&lt;&gt;"",R76,IF(M76&lt;&gt;"",M76,IF(J76&lt;&gt;"",J76,IF(I76&lt;&gt;"",I76,"")))))</f>
        <v>3</v>
      </c>
    </row>
    <row r="77" spans="1:26" ht="409.6">
      <c r="A77" s="54">
        <v>631</v>
      </c>
      <c r="B77" s="3">
        <v>634</v>
      </c>
      <c r="C77" s="5" t="s">
        <v>1071</v>
      </c>
      <c r="D77" s="66" t="s">
        <v>1173</v>
      </c>
      <c r="E77" s="66" t="s">
        <v>1132</v>
      </c>
      <c r="F77" s="67">
        <v>5</v>
      </c>
      <c r="G77" s="66" t="s">
        <v>1539</v>
      </c>
      <c r="H77" s="66"/>
      <c r="I77" s="67">
        <v>4</v>
      </c>
      <c r="J77" s="67"/>
      <c r="K77" s="7"/>
      <c r="L77" s="5"/>
      <c r="M77" s="7"/>
      <c r="N77" s="7"/>
      <c r="O77" s="147">
        <v>4</v>
      </c>
      <c r="P77" s="148" t="s">
        <v>2021</v>
      </c>
      <c r="Q77" s="148"/>
      <c r="R77" s="50"/>
      <c r="S77" s="52"/>
      <c r="T77" s="147"/>
      <c r="U77" s="148"/>
      <c r="V77" s="148"/>
      <c r="W77" s="50"/>
      <c r="X77" s="52"/>
      <c r="Y77" s="106">
        <f>IF(T77&lt;&gt;"",T77,IF(O77&lt;&gt;"",O77,IF(K77&lt;&gt;"",K77,IF(F77&lt;&gt;"",F77,""))))</f>
        <v>4</v>
      </c>
      <c r="Z77" s="27">
        <f>IF(W77&lt;&gt;"",W77,IF(R77&lt;&gt;"",R77,IF(M77&lt;&gt;"",M77,IF(J77&lt;&gt;"",J77,IF(I77&lt;&gt;"",I77,"")))))</f>
        <v>4</v>
      </c>
    </row>
    <row r="78" spans="1:26">
      <c r="C78" s="2"/>
      <c r="D78" s="76"/>
      <c r="E78" s="76"/>
      <c r="F78" s="69"/>
      <c r="G78" s="76"/>
      <c r="H78" s="76"/>
      <c r="I78" s="69"/>
      <c r="J78" s="70"/>
      <c r="K78" s="2"/>
      <c r="M78" s="2"/>
      <c r="O78" s="146"/>
      <c r="P78" s="146"/>
      <c r="Q78" s="146"/>
      <c r="R78" s="146"/>
      <c r="S78" s="146"/>
      <c r="T78" s="146"/>
      <c r="U78" s="146"/>
      <c r="V78" s="146"/>
      <c r="W78" s="146"/>
      <c r="X78" s="146"/>
    </row>
    <row r="79" spans="1:26">
      <c r="D79" s="76"/>
      <c r="E79" s="76"/>
      <c r="F79" s="69"/>
      <c r="G79" s="76"/>
      <c r="H79" s="76"/>
      <c r="I79" s="69"/>
      <c r="J79" s="70"/>
      <c r="K79" s="2"/>
      <c r="M79" s="2"/>
      <c r="O79" s="146"/>
      <c r="P79" s="146"/>
      <c r="Q79" s="146"/>
      <c r="R79" s="146"/>
      <c r="S79" s="146"/>
      <c r="T79" s="146"/>
      <c r="U79" s="146"/>
      <c r="V79" s="146"/>
      <c r="W79" s="146"/>
      <c r="X79" s="146"/>
    </row>
    <row r="80" spans="1:26">
      <c r="D80" s="76"/>
      <c r="E80" s="76"/>
      <c r="F80" s="69"/>
      <c r="G80" s="76"/>
      <c r="H80" s="76"/>
      <c r="I80" s="69"/>
      <c r="J80" s="70"/>
      <c r="K80" s="2"/>
      <c r="M80" s="2"/>
      <c r="O80" s="146"/>
      <c r="P80" s="146"/>
      <c r="Q80" s="146"/>
      <c r="R80" s="146"/>
      <c r="S80" s="146"/>
      <c r="T80" s="146"/>
      <c r="U80" s="146"/>
      <c r="V80" s="146"/>
      <c r="W80" s="146"/>
      <c r="X80" s="146"/>
    </row>
    <row r="81" spans="1:26" ht="22">
      <c r="C81" s="62" t="s">
        <v>72</v>
      </c>
      <c r="D81" s="77"/>
      <c r="E81" s="77"/>
      <c r="F81" s="78"/>
      <c r="G81" s="77"/>
      <c r="H81" s="77"/>
      <c r="I81" s="78"/>
      <c r="J81" s="70"/>
      <c r="K81" s="2"/>
      <c r="M81" s="2"/>
      <c r="O81" s="146"/>
      <c r="P81" s="146"/>
      <c r="Q81" s="146"/>
      <c r="R81" s="146"/>
      <c r="S81" s="146"/>
      <c r="T81" s="146"/>
      <c r="U81" s="146"/>
      <c r="V81" s="146"/>
      <c r="W81" s="146"/>
      <c r="X81" s="146"/>
    </row>
    <row r="82" spans="1:26" ht="34">
      <c r="C82" s="75" t="s">
        <v>1072</v>
      </c>
      <c r="D82" s="76"/>
      <c r="E82" s="76"/>
      <c r="F82" s="69"/>
      <c r="G82" s="76"/>
      <c r="H82" s="76"/>
      <c r="I82" s="69"/>
      <c r="J82" s="70"/>
      <c r="K82" s="2"/>
      <c r="M82" s="2"/>
      <c r="O82" s="146"/>
      <c r="P82" s="146"/>
      <c r="Q82" s="146"/>
      <c r="R82" s="146"/>
      <c r="S82" s="146"/>
      <c r="T82" s="146"/>
      <c r="U82" s="146"/>
      <c r="V82" s="146"/>
      <c r="W82" s="146"/>
      <c r="X82" s="146"/>
    </row>
    <row r="83" spans="1:26" ht="356">
      <c r="A83" s="54">
        <v>632</v>
      </c>
      <c r="B83" s="3">
        <v>635</v>
      </c>
      <c r="C83" s="5" t="s">
        <v>1073</v>
      </c>
      <c r="D83" s="66" t="s">
        <v>1174</v>
      </c>
      <c r="E83" s="66" t="s">
        <v>1133</v>
      </c>
      <c r="F83" s="67"/>
      <c r="G83" s="66" t="s">
        <v>1540</v>
      </c>
      <c r="H83" s="66"/>
      <c r="I83" s="67">
        <v>3</v>
      </c>
      <c r="J83" s="67"/>
      <c r="K83" s="7"/>
      <c r="L83" s="5"/>
      <c r="M83" s="7"/>
      <c r="N83" s="7"/>
      <c r="O83" s="147">
        <v>4</v>
      </c>
      <c r="P83" s="148" t="s">
        <v>2022</v>
      </c>
      <c r="Q83" s="148"/>
      <c r="R83" s="50">
        <v>3.5</v>
      </c>
      <c r="S83" s="52"/>
      <c r="T83" s="147"/>
      <c r="U83" s="148"/>
      <c r="V83" s="148"/>
      <c r="W83" s="50"/>
      <c r="X83" s="52"/>
      <c r="Y83" s="106">
        <f>IF(T83&lt;&gt;"",T83,IF(O83&lt;&gt;"",O83,IF(K83&lt;&gt;"",K83,IF(F83&lt;&gt;"",F83,""))))</f>
        <v>4</v>
      </c>
      <c r="Z83" s="27">
        <f>IF(W83&lt;&gt;"",W83,IF(R83&lt;&gt;"",R83,IF(M83&lt;&gt;"",M83,IF(J83&lt;&gt;"",J83,IF(I83&lt;&gt;"",I83,"")))))</f>
        <v>3.5</v>
      </c>
    </row>
    <row r="84" spans="1:26" ht="192">
      <c r="A84" s="54">
        <v>633</v>
      </c>
      <c r="B84" s="3">
        <v>636</v>
      </c>
      <c r="C84" s="5" t="s">
        <v>1074</v>
      </c>
      <c r="D84" s="66" t="s">
        <v>1175</v>
      </c>
      <c r="E84" s="66" t="s">
        <v>1133</v>
      </c>
      <c r="F84" s="67"/>
      <c r="G84" s="66" t="s">
        <v>1541</v>
      </c>
      <c r="H84" s="66"/>
      <c r="I84" s="67">
        <v>3</v>
      </c>
      <c r="J84" s="67"/>
      <c r="K84" s="7"/>
      <c r="L84" s="5"/>
      <c r="M84" s="7"/>
      <c r="N84" s="7"/>
      <c r="O84" s="147">
        <v>3</v>
      </c>
      <c r="P84" s="148" t="s">
        <v>2023</v>
      </c>
      <c r="Q84" s="148"/>
      <c r="R84" s="50">
        <v>3</v>
      </c>
      <c r="S84" s="52"/>
      <c r="T84" s="147"/>
      <c r="U84" s="148"/>
      <c r="V84" s="148"/>
      <c r="W84" s="50"/>
      <c r="X84" s="52"/>
      <c r="Y84" s="106">
        <f>IF(T84&lt;&gt;"",T84,IF(O84&lt;&gt;"",O84,IF(K84&lt;&gt;"",K84,IF(F84&lt;&gt;"",F84,""))))</f>
        <v>3</v>
      </c>
      <c r="Z84" s="27">
        <f>IF(W84&lt;&gt;"",W84,IF(R84&lt;&gt;"",R84,IF(M84&lt;&gt;"",M84,IF(J84&lt;&gt;"",J84,IF(I84&lt;&gt;"",I84,"")))))</f>
        <v>3</v>
      </c>
    </row>
    <row r="85" spans="1:26" ht="17">
      <c r="D85" s="76"/>
      <c r="E85" s="76"/>
      <c r="F85" s="69"/>
      <c r="G85" s="76"/>
      <c r="H85" s="76"/>
      <c r="I85" s="70" t="s">
        <v>489</v>
      </c>
      <c r="J85" s="70" t="s">
        <v>489</v>
      </c>
      <c r="K85" s="2"/>
      <c r="M85" s="2" t="s">
        <v>489</v>
      </c>
      <c r="O85" s="146"/>
      <c r="P85" s="146"/>
      <c r="Q85" s="146"/>
      <c r="R85" s="146"/>
      <c r="S85" s="146"/>
      <c r="T85" s="146"/>
      <c r="U85" s="146"/>
      <c r="V85" s="146"/>
      <c r="W85" s="146"/>
      <c r="X85" s="146"/>
    </row>
    <row r="86" spans="1:26" ht="34">
      <c r="C86" s="82" t="s">
        <v>1075</v>
      </c>
      <c r="D86" s="76"/>
      <c r="E86" s="76"/>
      <c r="F86" s="69"/>
      <c r="G86" s="76"/>
      <c r="H86" s="76"/>
      <c r="I86" s="70" t="s">
        <v>489</v>
      </c>
      <c r="J86" s="70" t="s">
        <v>489</v>
      </c>
      <c r="K86" s="2"/>
      <c r="M86" s="2" t="s">
        <v>489</v>
      </c>
      <c r="O86" s="146"/>
      <c r="P86" s="146"/>
      <c r="Q86" s="146"/>
      <c r="R86" s="146"/>
      <c r="S86" s="146"/>
      <c r="T86" s="146"/>
      <c r="U86" s="146"/>
      <c r="V86" s="146"/>
      <c r="W86" s="146"/>
      <c r="X86" s="146"/>
    </row>
    <row r="87" spans="1:26" ht="96">
      <c r="A87" s="54">
        <v>634</v>
      </c>
      <c r="B87" s="3">
        <v>637</v>
      </c>
      <c r="C87" s="5" t="s">
        <v>1076</v>
      </c>
      <c r="D87" s="66" t="s">
        <v>1176</v>
      </c>
      <c r="E87" s="66" t="s">
        <v>1177</v>
      </c>
      <c r="F87" s="67"/>
      <c r="G87" s="66" t="s">
        <v>1542</v>
      </c>
      <c r="H87" s="66"/>
      <c r="I87" s="67">
        <v>0</v>
      </c>
      <c r="J87" s="67"/>
      <c r="K87" s="7"/>
      <c r="L87" s="5"/>
      <c r="M87" s="7"/>
      <c r="N87" s="7"/>
      <c r="O87" s="147"/>
      <c r="P87" s="148"/>
      <c r="Q87" s="148"/>
      <c r="R87" s="50"/>
      <c r="S87" s="52"/>
      <c r="T87" s="147"/>
      <c r="U87" s="148"/>
      <c r="V87" s="148"/>
      <c r="W87" s="50"/>
      <c r="X87" s="52"/>
      <c r="Y87" s="106" t="str">
        <f>IF(T87&lt;&gt;"",T87,IF(O87&lt;&gt;"",O87,IF(K87&lt;&gt;"",K87,IF(F87&lt;&gt;"",F87,""))))</f>
        <v/>
      </c>
      <c r="Z87" s="27">
        <f>IF(W87&lt;&gt;"",W87,IF(R87&lt;&gt;"",R87,IF(M87&lt;&gt;"",M87,IF(J87&lt;&gt;"",J87,IF(I87&lt;&gt;"",I87,"")))))</f>
        <v>0</v>
      </c>
    </row>
    <row r="88" spans="1:26" ht="64">
      <c r="A88" s="54">
        <v>635</v>
      </c>
      <c r="B88" s="3">
        <v>638</v>
      </c>
      <c r="C88" s="5" t="s">
        <v>1077</v>
      </c>
      <c r="D88" s="66" t="s">
        <v>1105</v>
      </c>
      <c r="E88" s="66" t="s">
        <v>1177</v>
      </c>
      <c r="F88" s="67"/>
      <c r="G88" s="66" t="s">
        <v>1543</v>
      </c>
      <c r="H88" s="66"/>
      <c r="I88" s="67">
        <v>2.5</v>
      </c>
      <c r="J88" s="67"/>
      <c r="K88" s="7"/>
      <c r="L88" s="5"/>
      <c r="M88" s="7"/>
      <c r="N88" s="7"/>
      <c r="O88" s="147"/>
      <c r="P88" s="148"/>
      <c r="Q88" s="148"/>
      <c r="R88" s="50"/>
      <c r="S88" s="52"/>
      <c r="T88" s="147"/>
      <c r="U88" s="148"/>
      <c r="V88" s="148"/>
      <c r="W88" s="50"/>
      <c r="X88" s="52"/>
      <c r="Y88" s="106" t="str">
        <f>IF(T88&lt;&gt;"",T88,IF(O88&lt;&gt;"",O88,IF(K88&lt;&gt;"",K88,IF(F88&lt;&gt;"",F88,""))))</f>
        <v/>
      </c>
      <c r="Z88" s="27">
        <f>IF(W88&lt;&gt;"",W88,IF(R88&lt;&gt;"",R88,IF(M88&lt;&gt;"",M88,IF(J88&lt;&gt;"",J88,IF(I88&lt;&gt;"",I88,"")))))</f>
        <v>2.5</v>
      </c>
    </row>
    <row r="89" spans="1:26" ht="409.6">
      <c r="A89" s="54">
        <v>636</v>
      </c>
      <c r="B89" s="3">
        <v>639</v>
      </c>
      <c r="C89" s="5" t="s">
        <v>1078</v>
      </c>
      <c r="D89" s="66" t="s">
        <v>1106</v>
      </c>
      <c r="E89" s="66" t="s">
        <v>1177</v>
      </c>
      <c r="F89" s="67"/>
      <c r="G89" s="66" t="s">
        <v>1544</v>
      </c>
      <c r="H89" s="66"/>
      <c r="I89" s="67">
        <v>2</v>
      </c>
      <c r="J89" s="67"/>
      <c r="K89" s="7"/>
      <c r="L89" s="5"/>
      <c r="M89" s="7"/>
      <c r="N89" s="7"/>
      <c r="O89" s="147"/>
      <c r="P89" s="148"/>
      <c r="Q89" s="148"/>
      <c r="R89" s="50"/>
      <c r="S89" s="52"/>
      <c r="T89" s="147"/>
      <c r="U89" s="148"/>
      <c r="V89" s="148"/>
      <c r="W89" s="50"/>
      <c r="X89" s="52"/>
      <c r="Y89" s="106" t="str">
        <f>IF(T89&lt;&gt;"",T89,IF(O89&lt;&gt;"",O89,IF(K89&lt;&gt;"",K89,IF(F89&lt;&gt;"",F89,""))))</f>
        <v/>
      </c>
      <c r="Z89" s="27">
        <f>IF(W89&lt;&gt;"",W89,IF(R89&lt;&gt;"",R89,IF(M89&lt;&gt;"",M89,IF(J89&lt;&gt;"",J89,IF(I89&lt;&gt;"",I89,"")))))</f>
        <v>2</v>
      </c>
    </row>
    <row r="90" spans="1:26">
      <c r="C90" s="2"/>
      <c r="D90" s="76"/>
      <c r="E90" s="76"/>
      <c r="F90" s="69"/>
      <c r="G90" s="76"/>
      <c r="H90" s="76"/>
      <c r="I90" s="69"/>
      <c r="J90" s="70"/>
      <c r="K90" s="2"/>
      <c r="M90" s="2"/>
      <c r="O90" s="146"/>
      <c r="P90" s="146"/>
      <c r="Q90" s="146"/>
      <c r="R90" s="146"/>
      <c r="S90" s="146"/>
      <c r="T90" s="146"/>
      <c r="U90" s="146"/>
      <c r="V90" s="146"/>
      <c r="W90" s="146"/>
      <c r="X90" s="146"/>
    </row>
    <row r="91" spans="1:26">
      <c r="D91" s="76"/>
      <c r="E91" s="76"/>
      <c r="F91" s="69"/>
      <c r="G91" s="76"/>
      <c r="H91" s="76"/>
      <c r="I91" s="69"/>
      <c r="J91" s="70"/>
      <c r="K91" s="2"/>
      <c r="M91" s="2"/>
      <c r="O91" s="146"/>
      <c r="P91" s="146"/>
      <c r="Q91" s="146"/>
      <c r="R91" s="146"/>
      <c r="S91" s="146"/>
      <c r="T91" s="146"/>
      <c r="U91" s="146"/>
      <c r="V91" s="146"/>
      <c r="W91" s="146"/>
      <c r="X91" s="146"/>
    </row>
    <row r="92" spans="1:26">
      <c r="D92" s="76"/>
      <c r="E92" s="76"/>
      <c r="F92" s="69"/>
      <c r="G92" s="76"/>
      <c r="H92" s="76"/>
      <c r="I92" s="69"/>
      <c r="J92" s="70"/>
      <c r="K92" s="2"/>
      <c r="M92" s="2"/>
      <c r="O92" s="146"/>
      <c r="P92" s="146"/>
      <c r="Q92" s="146"/>
      <c r="R92" s="146"/>
      <c r="S92" s="146"/>
      <c r="T92" s="146"/>
      <c r="U92" s="146"/>
      <c r="V92" s="146"/>
      <c r="W92" s="146"/>
      <c r="X92" s="146"/>
    </row>
    <row r="93" spans="1:26" ht="22">
      <c r="C93" s="62" t="s">
        <v>44</v>
      </c>
      <c r="D93" s="77"/>
      <c r="E93" s="77"/>
      <c r="F93" s="78"/>
      <c r="G93" s="77"/>
      <c r="H93" s="77"/>
      <c r="I93" s="78"/>
      <c r="J93" s="70"/>
      <c r="K93" s="2"/>
      <c r="M93" s="2"/>
      <c r="O93" s="146"/>
      <c r="P93" s="146"/>
      <c r="Q93" s="146"/>
      <c r="R93" s="146"/>
      <c r="S93" s="146"/>
      <c r="T93" s="146"/>
      <c r="U93" s="146"/>
      <c r="V93" s="146"/>
      <c r="W93" s="146"/>
      <c r="X93" s="146"/>
    </row>
    <row r="94" spans="1:26" ht="34">
      <c r="C94" s="75" t="s">
        <v>1079</v>
      </c>
      <c r="D94" s="76"/>
      <c r="E94" s="76"/>
      <c r="F94" s="69"/>
      <c r="G94" s="76"/>
      <c r="H94" s="76"/>
      <c r="I94" s="69"/>
      <c r="J94" s="70"/>
      <c r="K94" s="2"/>
      <c r="M94" s="2"/>
      <c r="O94" s="146"/>
      <c r="P94" s="146"/>
      <c r="Q94" s="146"/>
      <c r="R94" s="146"/>
      <c r="S94" s="146"/>
      <c r="T94" s="146"/>
      <c r="U94" s="146"/>
      <c r="V94" s="146"/>
      <c r="W94" s="146"/>
      <c r="X94" s="146"/>
    </row>
    <row r="95" spans="1:26" ht="224">
      <c r="A95" s="54">
        <v>637</v>
      </c>
      <c r="B95" s="3">
        <v>640</v>
      </c>
      <c r="C95" s="5" t="s">
        <v>1080</v>
      </c>
      <c r="D95" s="66" t="s">
        <v>674</v>
      </c>
      <c r="E95" s="66" t="s">
        <v>1178</v>
      </c>
      <c r="F95" s="67">
        <v>4</v>
      </c>
      <c r="G95" s="66" t="s">
        <v>1545</v>
      </c>
      <c r="H95" s="66"/>
      <c r="I95" s="67">
        <v>4</v>
      </c>
      <c r="J95" s="67"/>
      <c r="K95" s="7"/>
      <c r="L95" s="5"/>
      <c r="M95" s="7"/>
      <c r="N95" s="7"/>
      <c r="O95" s="147"/>
      <c r="P95" s="148"/>
      <c r="Q95" s="148"/>
      <c r="R95" s="50"/>
      <c r="S95" s="52"/>
      <c r="T95" s="147"/>
      <c r="U95" s="148"/>
      <c r="V95" s="148"/>
      <c r="W95" s="50"/>
      <c r="X95" s="52"/>
      <c r="Y95" s="106">
        <f t="shared" ref="Y95:Y111" si="6">IF(T95&lt;&gt;"",T95,IF(O95&lt;&gt;"",O95,IF(K95&lt;&gt;"",K95,IF(F95&lt;&gt;"",F95,""))))</f>
        <v>4</v>
      </c>
      <c r="Z95" s="27">
        <f t="shared" ref="Z95:Z111" si="7">IF(W95&lt;&gt;"",W95,IF(R95&lt;&gt;"",R95,IF(M95&lt;&gt;"",M95,IF(J95&lt;&gt;"",J95,IF(I95&lt;&gt;"",I95,"")))))</f>
        <v>4</v>
      </c>
    </row>
    <row r="96" spans="1:26" ht="409.6">
      <c r="A96" s="54">
        <v>638</v>
      </c>
      <c r="B96" s="3">
        <v>641</v>
      </c>
      <c r="C96" s="5" t="s">
        <v>1081</v>
      </c>
      <c r="D96" s="66" t="s">
        <v>1179</v>
      </c>
      <c r="E96" s="66" t="s">
        <v>1177</v>
      </c>
      <c r="F96" s="67"/>
      <c r="G96" s="66" t="s">
        <v>1546</v>
      </c>
      <c r="H96" s="66"/>
      <c r="I96" s="67" t="s">
        <v>1196</v>
      </c>
      <c r="J96" s="67"/>
      <c r="K96" s="7"/>
      <c r="L96" s="5"/>
      <c r="M96" s="7"/>
      <c r="N96" s="7"/>
      <c r="O96" s="147">
        <v>5</v>
      </c>
      <c r="P96" s="148" t="s">
        <v>2025</v>
      </c>
      <c r="Q96" s="148"/>
      <c r="R96" s="50"/>
      <c r="S96" s="52"/>
      <c r="T96" s="147"/>
      <c r="U96" s="148"/>
      <c r="V96" s="148"/>
      <c r="W96" s="50"/>
      <c r="X96" s="52"/>
      <c r="Y96" s="106">
        <f t="shared" si="6"/>
        <v>5</v>
      </c>
      <c r="Z96" s="27" t="str">
        <f t="shared" si="7"/>
        <v>tbd</v>
      </c>
    </row>
    <row r="97" spans="1:26" ht="96">
      <c r="A97" s="54">
        <v>639</v>
      </c>
      <c r="B97" s="3">
        <v>642</v>
      </c>
      <c r="C97" s="5" t="s">
        <v>1082</v>
      </c>
      <c r="D97" s="66" t="s">
        <v>1107</v>
      </c>
      <c r="E97" s="66" t="s">
        <v>1135</v>
      </c>
      <c r="F97" s="67">
        <v>4</v>
      </c>
      <c r="G97" s="66" t="s">
        <v>1547</v>
      </c>
      <c r="H97" s="66"/>
      <c r="I97" s="67">
        <v>4</v>
      </c>
      <c r="J97" s="67"/>
      <c r="K97" s="7"/>
      <c r="L97" s="5"/>
      <c r="M97" s="7"/>
      <c r="N97" s="7"/>
      <c r="O97" s="147"/>
      <c r="P97" s="148" t="s">
        <v>2024</v>
      </c>
      <c r="Q97" s="148"/>
      <c r="R97" s="50"/>
      <c r="S97" s="52"/>
      <c r="T97" s="147"/>
      <c r="U97" s="148"/>
      <c r="V97" s="148"/>
      <c r="W97" s="50"/>
      <c r="X97" s="52"/>
      <c r="Y97" s="106">
        <f t="shared" si="6"/>
        <v>4</v>
      </c>
      <c r="Z97" s="27">
        <f t="shared" si="7"/>
        <v>4</v>
      </c>
    </row>
    <row r="98" spans="1:26" ht="409.6">
      <c r="A98" s="54">
        <v>640</v>
      </c>
      <c r="B98" s="3">
        <v>643</v>
      </c>
      <c r="C98" s="5" t="s">
        <v>1083</v>
      </c>
      <c r="D98" s="66" t="s">
        <v>1108</v>
      </c>
      <c r="E98" s="66" t="s">
        <v>1177</v>
      </c>
      <c r="F98" s="67"/>
      <c r="G98" s="66" t="s">
        <v>1548</v>
      </c>
      <c r="H98" s="66"/>
      <c r="I98" s="67" t="s">
        <v>1196</v>
      </c>
      <c r="J98" s="67"/>
      <c r="K98" s="7"/>
      <c r="L98" s="5"/>
      <c r="M98" s="7"/>
      <c r="N98" s="7"/>
      <c r="O98" s="147"/>
      <c r="P98" s="148"/>
      <c r="Q98" s="148"/>
      <c r="R98" s="50"/>
      <c r="S98" s="52"/>
      <c r="T98" s="147"/>
      <c r="U98" s="148"/>
      <c r="V98" s="148"/>
      <c r="W98" s="50"/>
      <c r="X98" s="52"/>
      <c r="Y98" s="106" t="str">
        <f t="shared" si="6"/>
        <v/>
      </c>
      <c r="Z98" s="27" t="str">
        <f t="shared" si="7"/>
        <v>tbd</v>
      </c>
    </row>
    <row r="99" spans="1:26" ht="350">
      <c r="A99" s="54">
        <v>641</v>
      </c>
      <c r="B99" s="3">
        <v>644</v>
      </c>
      <c r="C99" s="5" t="s">
        <v>392</v>
      </c>
      <c r="D99" s="66" t="s">
        <v>676</v>
      </c>
      <c r="E99" s="66" t="s">
        <v>677</v>
      </c>
      <c r="F99" s="67">
        <v>3</v>
      </c>
      <c r="G99" s="66" t="s">
        <v>1335</v>
      </c>
      <c r="H99" s="66"/>
      <c r="I99" s="67">
        <v>3</v>
      </c>
      <c r="J99" s="67"/>
      <c r="K99" s="7"/>
      <c r="L99" s="5"/>
      <c r="M99" s="7"/>
      <c r="N99" s="7"/>
      <c r="O99" s="147"/>
      <c r="P99" s="148"/>
      <c r="Q99" s="148"/>
      <c r="R99" s="50"/>
      <c r="S99" s="52"/>
      <c r="T99" s="147"/>
      <c r="U99" s="148"/>
      <c r="V99" s="148"/>
      <c r="W99" s="50"/>
      <c r="X99" s="52"/>
      <c r="Y99" s="106">
        <f t="shared" si="6"/>
        <v>3</v>
      </c>
      <c r="Z99" s="27">
        <f t="shared" si="7"/>
        <v>3</v>
      </c>
    </row>
    <row r="100" spans="1:26" ht="64">
      <c r="A100" s="54">
        <v>642</v>
      </c>
      <c r="B100" s="3">
        <v>645</v>
      </c>
      <c r="C100" s="5" t="s">
        <v>1084</v>
      </c>
      <c r="D100" s="66" t="s">
        <v>1180</v>
      </c>
      <c r="E100" s="66" t="s">
        <v>1177</v>
      </c>
      <c r="F100" s="67"/>
      <c r="G100" s="66" t="s">
        <v>1549</v>
      </c>
      <c r="H100" s="66"/>
      <c r="I100" s="67" t="s">
        <v>1196</v>
      </c>
      <c r="J100" s="67"/>
      <c r="K100" s="7"/>
      <c r="L100" s="5"/>
      <c r="M100" s="7"/>
      <c r="N100" s="7"/>
      <c r="O100" s="147"/>
      <c r="P100" s="148"/>
      <c r="Q100" s="148"/>
      <c r="R100" s="50"/>
      <c r="S100" s="52"/>
      <c r="T100" s="147"/>
      <c r="U100" s="148"/>
      <c r="V100" s="148"/>
      <c r="W100" s="50"/>
      <c r="X100" s="52"/>
      <c r="Y100" s="106" t="str">
        <f t="shared" si="6"/>
        <v/>
      </c>
      <c r="Z100" s="27" t="str">
        <f t="shared" si="7"/>
        <v>tbd</v>
      </c>
    </row>
    <row r="101" spans="1:26" ht="256">
      <c r="A101" s="54">
        <v>643</v>
      </c>
      <c r="B101" s="3">
        <v>646</v>
      </c>
      <c r="C101" s="5" t="s">
        <v>54</v>
      </c>
      <c r="D101" s="66" t="s">
        <v>1109</v>
      </c>
      <c r="E101" s="66" t="s">
        <v>1136</v>
      </c>
      <c r="F101" s="67">
        <v>2</v>
      </c>
      <c r="G101" s="66" t="s">
        <v>1336</v>
      </c>
      <c r="H101" s="66"/>
      <c r="I101" s="67">
        <v>4</v>
      </c>
      <c r="J101" s="67"/>
      <c r="K101" s="7"/>
      <c r="L101" s="5"/>
      <c r="M101" s="7"/>
      <c r="N101" s="7"/>
      <c r="O101" s="147"/>
      <c r="P101" s="148"/>
      <c r="Q101" s="148"/>
      <c r="R101" s="50"/>
      <c r="S101" s="52"/>
      <c r="T101" s="147"/>
      <c r="U101" s="148"/>
      <c r="V101" s="148"/>
      <c r="W101" s="50"/>
      <c r="X101" s="52"/>
      <c r="Y101" s="106">
        <f t="shared" si="6"/>
        <v>2</v>
      </c>
      <c r="Z101" s="27">
        <f t="shared" si="7"/>
        <v>4</v>
      </c>
    </row>
    <row r="102" spans="1:26" ht="96">
      <c r="A102" s="54">
        <v>644</v>
      </c>
      <c r="B102" s="3">
        <v>647</v>
      </c>
      <c r="C102" s="5" t="s">
        <v>1085</v>
      </c>
      <c r="D102" s="66" t="s">
        <v>1015</v>
      </c>
      <c r="E102" s="66" t="s">
        <v>1177</v>
      </c>
      <c r="F102" s="67"/>
      <c r="G102" s="66" t="s">
        <v>1550</v>
      </c>
      <c r="H102" s="66"/>
      <c r="I102" s="67">
        <v>3</v>
      </c>
      <c r="J102" s="67"/>
      <c r="K102" s="7"/>
      <c r="L102" s="5"/>
      <c r="M102" s="7"/>
      <c r="N102" s="7"/>
      <c r="O102" s="147"/>
      <c r="P102" s="148"/>
      <c r="Q102" s="148"/>
      <c r="R102" s="50"/>
      <c r="S102" s="52"/>
      <c r="T102" s="147"/>
      <c r="U102" s="148"/>
      <c r="V102" s="148"/>
      <c r="W102" s="50"/>
      <c r="X102" s="52"/>
      <c r="Y102" s="106" t="str">
        <f t="shared" si="6"/>
        <v/>
      </c>
      <c r="Z102" s="27">
        <f t="shared" si="7"/>
        <v>3</v>
      </c>
    </row>
    <row r="103" spans="1:26" ht="395">
      <c r="A103" s="54">
        <v>645</v>
      </c>
      <c r="B103" s="3">
        <v>648</v>
      </c>
      <c r="C103" s="5" t="s">
        <v>251</v>
      </c>
      <c r="D103" s="66" t="s">
        <v>833</v>
      </c>
      <c r="E103" s="66" t="s">
        <v>1137</v>
      </c>
      <c r="F103" s="67"/>
      <c r="G103" s="66" t="s">
        <v>1417</v>
      </c>
      <c r="H103" s="66"/>
      <c r="I103" s="67">
        <v>2</v>
      </c>
      <c r="J103" s="67"/>
      <c r="K103" s="7"/>
      <c r="L103" s="5"/>
      <c r="M103" s="7"/>
      <c r="N103" s="7"/>
      <c r="O103" s="147"/>
      <c r="P103" s="148"/>
      <c r="Q103" s="148"/>
      <c r="R103" s="50"/>
      <c r="S103" s="52"/>
      <c r="T103" s="147"/>
      <c r="U103" s="148"/>
      <c r="V103" s="148"/>
      <c r="W103" s="50"/>
      <c r="X103" s="52"/>
      <c r="Y103" s="106" t="str">
        <f t="shared" si="6"/>
        <v/>
      </c>
      <c r="Z103" s="27">
        <f t="shared" si="7"/>
        <v>2</v>
      </c>
    </row>
    <row r="104" spans="1:26" ht="160">
      <c r="A104" s="54">
        <v>646</v>
      </c>
      <c r="B104" s="3">
        <v>649</v>
      </c>
      <c r="C104" s="5" t="s">
        <v>834</v>
      </c>
      <c r="D104" s="66" t="s">
        <v>205</v>
      </c>
      <c r="E104" s="66" t="s">
        <v>1134</v>
      </c>
      <c r="F104" s="67"/>
      <c r="G104" s="66" t="s">
        <v>1551</v>
      </c>
      <c r="H104" s="66"/>
      <c r="I104" s="67">
        <v>0</v>
      </c>
      <c r="J104" s="67"/>
      <c r="K104" s="7"/>
      <c r="L104" s="5"/>
      <c r="M104" s="7"/>
      <c r="N104" s="7"/>
      <c r="O104" s="147"/>
      <c r="P104" s="148"/>
      <c r="Q104" s="148"/>
      <c r="R104" s="50"/>
      <c r="S104" s="52"/>
      <c r="T104" s="147"/>
      <c r="U104" s="148"/>
      <c r="V104" s="148"/>
      <c r="W104" s="50"/>
      <c r="X104" s="52"/>
      <c r="Y104" s="106" t="str">
        <f t="shared" si="6"/>
        <v/>
      </c>
      <c r="Z104" s="27">
        <f t="shared" si="7"/>
        <v>0</v>
      </c>
    </row>
    <row r="105" spans="1:26" ht="176">
      <c r="A105" s="54">
        <v>647</v>
      </c>
      <c r="B105" s="3">
        <v>650</v>
      </c>
      <c r="C105" s="5" t="s">
        <v>252</v>
      </c>
      <c r="D105" s="66" t="s">
        <v>206</v>
      </c>
      <c r="E105" s="66" t="s">
        <v>1181</v>
      </c>
      <c r="F105" s="67">
        <v>2</v>
      </c>
      <c r="G105" s="66" t="s">
        <v>1337</v>
      </c>
      <c r="H105" s="66"/>
      <c r="I105" s="67">
        <v>2</v>
      </c>
      <c r="J105" s="67"/>
      <c r="K105" s="7"/>
      <c r="L105" s="5"/>
      <c r="M105" s="7"/>
      <c r="N105" s="7"/>
      <c r="O105" s="147"/>
      <c r="P105" s="148"/>
      <c r="Q105" s="148"/>
      <c r="R105" s="50"/>
      <c r="S105" s="52"/>
      <c r="T105" s="147"/>
      <c r="U105" s="148"/>
      <c r="V105" s="148"/>
      <c r="W105" s="50"/>
      <c r="X105" s="52"/>
      <c r="Y105" s="106">
        <f t="shared" si="6"/>
        <v>2</v>
      </c>
      <c r="Z105" s="27">
        <f t="shared" si="7"/>
        <v>2</v>
      </c>
    </row>
    <row r="106" spans="1:26" ht="224">
      <c r="A106" s="54">
        <v>648</v>
      </c>
      <c r="B106" s="3">
        <v>651</v>
      </c>
      <c r="C106" s="5" t="s">
        <v>249</v>
      </c>
      <c r="D106" s="66" t="s">
        <v>1110</v>
      </c>
      <c r="E106" s="66" t="s">
        <v>1177</v>
      </c>
      <c r="F106" s="67"/>
      <c r="G106" s="66" t="s">
        <v>1352</v>
      </c>
      <c r="H106" s="66"/>
      <c r="I106" s="67" t="s">
        <v>1196</v>
      </c>
      <c r="J106" s="67"/>
      <c r="K106" s="7"/>
      <c r="L106" s="5"/>
      <c r="M106" s="7"/>
      <c r="N106" s="7"/>
      <c r="O106" s="147"/>
      <c r="P106" s="148"/>
      <c r="Q106" s="148"/>
      <c r="R106" s="50"/>
      <c r="S106" s="52"/>
      <c r="T106" s="147"/>
      <c r="U106" s="148"/>
      <c r="V106" s="148"/>
      <c r="W106" s="50"/>
      <c r="X106" s="52"/>
      <c r="Y106" s="106" t="str">
        <f t="shared" si="6"/>
        <v/>
      </c>
      <c r="Z106" s="27" t="str">
        <f t="shared" si="7"/>
        <v>tbd</v>
      </c>
    </row>
    <row r="107" spans="1:26" ht="96">
      <c r="A107" s="54">
        <v>649</v>
      </c>
      <c r="B107" s="3">
        <v>652</v>
      </c>
      <c r="C107" s="5" t="s">
        <v>106</v>
      </c>
      <c r="D107" s="66" t="s">
        <v>209</v>
      </c>
      <c r="E107" s="66" t="s">
        <v>684</v>
      </c>
      <c r="F107" s="67">
        <v>1</v>
      </c>
      <c r="G107" s="66" t="s">
        <v>1552</v>
      </c>
      <c r="H107" s="66"/>
      <c r="I107" s="67">
        <v>1</v>
      </c>
      <c r="J107" s="67"/>
      <c r="K107" s="7"/>
      <c r="L107" s="5"/>
      <c r="M107" s="7"/>
      <c r="N107" s="7"/>
      <c r="O107" s="147"/>
      <c r="P107" s="148"/>
      <c r="Q107" s="148"/>
      <c r="R107" s="50"/>
      <c r="S107" s="52"/>
      <c r="T107" s="147"/>
      <c r="U107" s="148"/>
      <c r="V107" s="148"/>
      <c r="W107" s="50"/>
      <c r="X107" s="52"/>
      <c r="Y107" s="106">
        <f t="shared" si="6"/>
        <v>1</v>
      </c>
      <c r="Z107" s="27">
        <f t="shared" si="7"/>
        <v>1</v>
      </c>
    </row>
    <row r="108" spans="1:26" ht="80">
      <c r="A108" s="54">
        <v>650</v>
      </c>
      <c r="B108" s="3">
        <v>653</v>
      </c>
      <c r="C108" s="5" t="s">
        <v>1086</v>
      </c>
      <c r="D108" s="66" t="s">
        <v>1111</v>
      </c>
      <c r="E108" s="66" t="s">
        <v>1177</v>
      </c>
      <c r="F108" s="67"/>
      <c r="G108" s="66" t="s">
        <v>1553</v>
      </c>
      <c r="H108" s="66"/>
      <c r="I108" s="67" t="s">
        <v>1196</v>
      </c>
      <c r="J108" s="67"/>
      <c r="K108" s="7"/>
      <c r="L108" s="5"/>
      <c r="M108" s="7"/>
      <c r="N108" s="7"/>
      <c r="O108" s="147"/>
      <c r="P108" s="148"/>
      <c r="Q108" s="148"/>
      <c r="R108" s="50"/>
      <c r="S108" s="52"/>
      <c r="T108" s="147"/>
      <c r="U108" s="148"/>
      <c r="V108" s="148"/>
      <c r="W108" s="50"/>
      <c r="X108" s="52"/>
      <c r="Y108" s="106" t="str">
        <f t="shared" si="6"/>
        <v/>
      </c>
      <c r="Z108" s="27" t="str">
        <f t="shared" si="7"/>
        <v>tbd</v>
      </c>
    </row>
    <row r="109" spans="1:26" ht="80">
      <c r="A109" s="54">
        <v>651</v>
      </c>
      <c r="B109" s="3">
        <v>654</v>
      </c>
      <c r="C109" s="5" t="s">
        <v>1087</v>
      </c>
      <c r="D109" s="66" t="s">
        <v>1112</v>
      </c>
      <c r="E109" s="66" t="s">
        <v>1177</v>
      </c>
      <c r="F109" s="67"/>
      <c r="G109" s="66" t="s">
        <v>1554</v>
      </c>
      <c r="H109" s="66"/>
      <c r="I109" s="67" t="s">
        <v>1196</v>
      </c>
      <c r="J109" s="67"/>
      <c r="K109" s="7"/>
      <c r="L109" s="5"/>
      <c r="M109" s="7"/>
      <c r="N109" s="7"/>
      <c r="O109" s="147"/>
      <c r="P109" s="148"/>
      <c r="Q109" s="148"/>
      <c r="R109" s="50"/>
      <c r="S109" s="52"/>
      <c r="T109" s="147"/>
      <c r="U109" s="148"/>
      <c r="V109" s="148"/>
      <c r="W109" s="50"/>
      <c r="X109" s="52"/>
      <c r="Y109" s="106" t="str">
        <f t="shared" si="6"/>
        <v/>
      </c>
      <c r="Z109" s="27" t="str">
        <f t="shared" si="7"/>
        <v>tbd</v>
      </c>
    </row>
    <row r="110" spans="1:26" ht="112">
      <c r="A110" s="54">
        <v>652</v>
      </c>
      <c r="B110" s="3">
        <v>655</v>
      </c>
      <c r="C110" s="5" t="s">
        <v>108</v>
      </c>
      <c r="D110" s="66" t="s">
        <v>211</v>
      </c>
      <c r="E110" s="66" t="s">
        <v>1138</v>
      </c>
      <c r="F110" s="67">
        <v>5</v>
      </c>
      <c r="G110" s="66" t="s">
        <v>1339</v>
      </c>
      <c r="H110" s="66"/>
      <c r="I110" s="67">
        <v>5</v>
      </c>
      <c r="J110" s="67"/>
      <c r="K110" s="7"/>
      <c r="L110" s="5"/>
      <c r="M110" s="7"/>
      <c r="N110" s="7"/>
      <c r="O110" s="147"/>
      <c r="P110" s="148"/>
      <c r="Q110" s="148"/>
      <c r="R110" s="50"/>
      <c r="S110" s="52"/>
      <c r="T110" s="147"/>
      <c r="U110" s="148"/>
      <c r="V110" s="148"/>
      <c r="W110" s="50"/>
      <c r="X110" s="52"/>
      <c r="Y110" s="106">
        <f t="shared" si="6"/>
        <v>5</v>
      </c>
      <c r="Z110" s="27">
        <f t="shared" si="7"/>
        <v>5</v>
      </c>
    </row>
    <row r="111" spans="1:26" ht="192">
      <c r="A111" s="54">
        <v>653</v>
      </c>
      <c r="B111" s="3">
        <v>656</v>
      </c>
      <c r="C111" s="5" t="s">
        <v>109</v>
      </c>
      <c r="D111" s="66" t="s">
        <v>212</v>
      </c>
      <c r="E111" s="66" t="s">
        <v>686</v>
      </c>
      <c r="F111" s="67">
        <v>4</v>
      </c>
      <c r="G111" s="66" t="s">
        <v>1340</v>
      </c>
      <c r="H111" s="66"/>
      <c r="I111" s="67">
        <v>4</v>
      </c>
      <c r="J111" s="67"/>
      <c r="K111" s="7"/>
      <c r="L111" s="5"/>
      <c r="M111" s="7"/>
      <c r="N111" s="7"/>
      <c r="O111" s="147"/>
      <c r="P111" s="148"/>
      <c r="Q111" s="148"/>
      <c r="R111" s="50"/>
      <c r="S111" s="52"/>
      <c r="T111" s="147"/>
      <c r="U111" s="148"/>
      <c r="V111" s="148"/>
      <c r="W111" s="50"/>
      <c r="X111" s="52"/>
      <c r="Y111" s="106">
        <f t="shared" si="6"/>
        <v>4</v>
      </c>
      <c r="Z111" s="27">
        <f t="shared" si="7"/>
        <v>4</v>
      </c>
    </row>
    <row r="112" spans="1:26">
      <c r="D112" s="76"/>
      <c r="E112" s="76"/>
      <c r="F112" s="69"/>
      <c r="G112" s="76"/>
      <c r="H112" s="76"/>
      <c r="I112" s="70"/>
      <c r="J112" s="70"/>
      <c r="K112" s="2"/>
      <c r="M112" s="2"/>
      <c r="O112" s="146"/>
      <c r="P112" s="146"/>
      <c r="Q112" s="146"/>
      <c r="R112" s="146"/>
      <c r="S112" s="146"/>
      <c r="T112" s="146"/>
      <c r="U112" s="146"/>
      <c r="V112" s="146"/>
      <c r="W112" s="146"/>
      <c r="X112" s="146"/>
    </row>
    <row r="113" spans="1:26" ht="17">
      <c r="C113" s="75" t="s">
        <v>110</v>
      </c>
      <c r="D113" s="76"/>
      <c r="E113" s="76"/>
      <c r="F113" s="69"/>
      <c r="G113" s="76"/>
      <c r="H113" s="76"/>
      <c r="I113" s="70"/>
      <c r="J113" s="70"/>
      <c r="K113" s="2"/>
      <c r="M113" s="2"/>
      <c r="O113" s="146"/>
      <c r="P113" s="146"/>
      <c r="Q113" s="146"/>
      <c r="R113" s="146"/>
      <c r="S113" s="146"/>
      <c r="T113" s="146"/>
      <c r="U113" s="146"/>
      <c r="V113" s="146"/>
      <c r="W113" s="146"/>
      <c r="X113" s="146"/>
    </row>
    <row r="114" spans="1:26" ht="395">
      <c r="A114" s="73">
        <v>654</v>
      </c>
      <c r="B114" s="74">
        <v>657</v>
      </c>
      <c r="C114" s="5" t="s">
        <v>1186</v>
      </c>
      <c r="D114" s="66" t="s">
        <v>213</v>
      </c>
      <c r="E114" s="66" t="s">
        <v>687</v>
      </c>
      <c r="F114" s="67"/>
      <c r="G114" s="66" t="s">
        <v>1555</v>
      </c>
      <c r="H114" s="66"/>
      <c r="I114" s="67">
        <v>3</v>
      </c>
      <c r="J114" s="67"/>
      <c r="K114" s="7"/>
      <c r="L114" s="5"/>
      <c r="M114" s="7"/>
      <c r="N114" s="7"/>
      <c r="O114" s="147"/>
      <c r="P114" s="148"/>
      <c r="Q114" s="148"/>
      <c r="R114" s="50"/>
      <c r="S114" s="52"/>
      <c r="T114" s="147"/>
      <c r="U114" s="148"/>
      <c r="V114" s="148"/>
      <c r="W114" s="50"/>
      <c r="X114" s="52"/>
      <c r="Y114" s="106" t="str">
        <f>IF(T114&lt;&gt;"",T114,IF(O114&lt;&gt;"",O114,IF(K114&lt;&gt;"",K114,IF(F114&lt;&gt;"",F114,""))))</f>
        <v/>
      </c>
      <c r="Z114" s="27">
        <f>IF(W114&lt;&gt;"",W114,IF(R114&lt;&gt;"",R114,IF(M114&lt;&gt;"",M114,IF(J114&lt;&gt;"",J114,IF(I114&lt;&gt;"",I114,"")))))</f>
        <v>3</v>
      </c>
    </row>
    <row r="115" spans="1:26" ht="192">
      <c r="A115" s="54">
        <v>656</v>
      </c>
      <c r="B115" s="3">
        <v>658</v>
      </c>
      <c r="C115" s="5" t="s">
        <v>1088</v>
      </c>
      <c r="D115" s="66" t="s">
        <v>1113</v>
      </c>
      <c r="E115" s="66" t="s">
        <v>1177</v>
      </c>
      <c r="F115" s="67"/>
      <c r="G115" s="66" t="s">
        <v>1341</v>
      </c>
      <c r="H115" s="66"/>
      <c r="I115" s="67" t="s">
        <v>1196</v>
      </c>
      <c r="J115" s="67"/>
      <c r="K115" s="7"/>
      <c r="L115" s="5"/>
      <c r="M115" s="7"/>
      <c r="N115" s="7"/>
      <c r="O115" s="147"/>
      <c r="P115" s="148"/>
      <c r="Q115" s="148"/>
      <c r="R115" s="50"/>
      <c r="S115" s="52"/>
      <c r="T115" s="147"/>
      <c r="U115" s="148"/>
      <c r="V115" s="148"/>
      <c r="W115" s="50"/>
      <c r="X115" s="52"/>
      <c r="Y115" s="106" t="str">
        <f>IF(T115&lt;&gt;"",T115,IF(O115&lt;&gt;"",O115,IF(K115&lt;&gt;"",K115,IF(F115&lt;&gt;"",F115,""))))</f>
        <v/>
      </c>
      <c r="Z115" s="27" t="str">
        <f>IF(W115&lt;&gt;"",W115,IF(R115&lt;&gt;"",R115,IF(M115&lt;&gt;"",M115,IF(J115&lt;&gt;"",J115,IF(I115&lt;&gt;"",I115,"")))))</f>
        <v>tbd</v>
      </c>
    </row>
    <row r="116" spans="1:26" ht="192">
      <c r="A116" s="54">
        <v>657</v>
      </c>
      <c r="B116" s="3">
        <v>659</v>
      </c>
      <c r="C116" s="5" t="s">
        <v>397</v>
      </c>
      <c r="D116" s="66" t="s">
        <v>688</v>
      </c>
      <c r="E116" s="66" t="s">
        <v>689</v>
      </c>
      <c r="F116" s="67">
        <v>2</v>
      </c>
      <c r="G116" s="66" t="s">
        <v>1341</v>
      </c>
      <c r="H116" s="66"/>
      <c r="I116" s="67">
        <v>2</v>
      </c>
      <c r="J116" s="67"/>
      <c r="K116" s="7"/>
      <c r="L116" s="5"/>
      <c r="M116" s="7"/>
      <c r="N116" s="7"/>
      <c r="O116" s="147">
        <v>3</v>
      </c>
      <c r="P116" s="148" t="s">
        <v>2026</v>
      </c>
      <c r="Q116" s="148"/>
      <c r="R116" s="50"/>
      <c r="S116" s="52"/>
      <c r="T116" s="147"/>
      <c r="U116" s="148"/>
      <c r="V116" s="148"/>
      <c r="W116" s="50"/>
      <c r="X116" s="52"/>
      <c r="Y116" s="106">
        <f>IF(T116&lt;&gt;"",T116,IF(O116&lt;&gt;"",O116,IF(K116&lt;&gt;"",K116,IF(F116&lt;&gt;"",F116,""))))</f>
        <v>3</v>
      </c>
      <c r="Z116" s="27">
        <f>IF(W116&lt;&gt;"",W116,IF(R116&lt;&gt;"",R116,IF(M116&lt;&gt;"",M116,IF(J116&lt;&gt;"",J116,IF(I116&lt;&gt;"",I116,"")))))</f>
        <v>2</v>
      </c>
    </row>
    <row r="117" spans="1:26" ht="192">
      <c r="A117" s="54">
        <v>658</v>
      </c>
      <c r="B117" s="3">
        <v>660</v>
      </c>
      <c r="C117" s="5" t="s">
        <v>34</v>
      </c>
      <c r="D117" s="66" t="s">
        <v>690</v>
      </c>
      <c r="E117" s="66" t="s">
        <v>691</v>
      </c>
      <c r="F117" s="67">
        <v>2</v>
      </c>
      <c r="G117" s="66" t="s">
        <v>1341</v>
      </c>
      <c r="H117" s="66"/>
      <c r="I117" s="67">
        <v>2</v>
      </c>
      <c r="J117" s="67"/>
      <c r="K117" s="7"/>
      <c r="L117" s="5"/>
      <c r="M117" s="7"/>
      <c r="N117" s="7"/>
      <c r="O117" s="147"/>
      <c r="P117" s="148"/>
      <c r="Q117" s="148"/>
      <c r="R117" s="50"/>
      <c r="S117" s="52"/>
      <c r="T117" s="147"/>
      <c r="U117" s="148"/>
      <c r="V117" s="148"/>
      <c r="W117" s="50"/>
      <c r="X117" s="52"/>
      <c r="Y117" s="106">
        <f>IF(T117&lt;&gt;"",T117,IF(O117&lt;&gt;"",O117,IF(K117&lt;&gt;"",K117,IF(F117&lt;&gt;"",F117,""))))</f>
        <v>2</v>
      </c>
      <c r="Z117" s="27">
        <f>IF(W117&lt;&gt;"",W117,IF(R117&lt;&gt;"",R117,IF(M117&lt;&gt;"",M117,IF(J117&lt;&gt;"",J117,IF(I117&lt;&gt;"",I117,"")))))</f>
        <v>2</v>
      </c>
    </row>
    <row r="118" spans="1:26" ht="144">
      <c r="A118" s="54">
        <v>659</v>
      </c>
      <c r="B118" s="3">
        <v>661</v>
      </c>
      <c r="C118" s="5" t="s">
        <v>398</v>
      </c>
      <c r="D118" s="66" t="s">
        <v>692</v>
      </c>
      <c r="E118" s="66" t="s">
        <v>693</v>
      </c>
      <c r="F118" s="67"/>
      <c r="G118" s="66" t="s">
        <v>1556</v>
      </c>
      <c r="H118" s="66"/>
      <c r="I118" s="67" t="s">
        <v>1196</v>
      </c>
      <c r="J118" s="67"/>
      <c r="K118" s="7"/>
      <c r="L118" s="5"/>
      <c r="M118" s="7"/>
      <c r="N118" s="7"/>
      <c r="O118" s="147"/>
      <c r="P118" s="148"/>
      <c r="Q118" s="148"/>
      <c r="R118" s="50"/>
      <c r="S118" s="52"/>
      <c r="T118" s="147"/>
      <c r="U118" s="148"/>
      <c r="V118" s="148"/>
      <c r="W118" s="50"/>
      <c r="X118" s="52"/>
      <c r="Y118" s="106" t="str">
        <f>IF(T118&lt;&gt;"",T118,IF(O118&lt;&gt;"",O118,IF(K118&lt;&gt;"",K118,IF(F118&lt;&gt;"",F118,""))))</f>
        <v/>
      </c>
      <c r="Z118" s="27" t="str">
        <f>IF(W118&lt;&gt;"",W118,IF(R118&lt;&gt;"",R118,IF(M118&lt;&gt;"",M118,IF(J118&lt;&gt;"",J118,IF(I118&lt;&gt;"",I118,"")))))</f>
        <v>tbd</v>
      </c>
    </row>
    <row r="119" spans="1:26">
      <c r="C119" s="2"/>
      <c r="D119" s="76"/>
      <c r="E119" s="76"/>
      <c r="F119" s="69"/>
      <c r="G119" s="76"/>
      <c r="H119" s="76"/>
      <c r="I119" s="69"/>
      <c r="J119" s="70"/>
      <c r="K119" s="2"/>
      <c r="M119" s="2"/>
      <c r="O119" s="146"/>
      <c r="P119" s="146"/>
      <c r="Q119" s="146"/>
      <c r="R119" s="146"/>
      <c r="S119" s="146"/>
      <c r="T119" s="146"/>
      <c r="U119" s="146"/>
      <c r="V119" s="146"/>
      <c r="W119" s="146"/>
      <c r="X119" s="146"/>
    </row>
    <row r="120" spans="1:26">
      <c r="D120" s="76"/>
      <c r="E120" s="76"/>
      <c r="F120" s="69"/>
      <c r="G120" s="76"/>
      <c r="H120" s="76"/>
      <c r="I120" s="69"/>
      <c r="J120" s="70"/>
      <c r="K120" s="2"/>
      <c r="M120" s="2"/>
      <c r="O120" s="146"/>
      <c r="P120" s="146"/>
      <c r="Q120" s="146"/>
      <c r="R120" s="146"/>
      <c r="S120" s="146"/>
      <c r="T120" s="146"/>
      <c r="U120" s="146"/>
      <c r="V120" s="146"/>
      <c r="W120" s="146"/>
      <c r="X120" s="146"/>
    </row>
    <row r="121" spans="1:26">
      <c r="D121" s="76"/>
      <c r="E121" s="76"/>
      <c r="F121" s="69"/>
      <c r="G121" s="76"/>
      <c r="H121" s="76"/>
      <c r="I121" s="69"/>
      <c r="J121" s="70"/>
      <c r="K121" s="2"/>
      <c r="M121" s="2"/>
      <c r="O121" s="146"/>
      <c r="P121" s="146"/>
      <c r="Q121" s="146"/>
      <c r="R121" s="146"/>
      <c r="S121" s="146"/>
      <c r="T121" s="146"/>
      <c r="U121" s="146"/>
      <c r="V121" s="146"/>
      <c r="W121" s="146"/>
      <c r="X121" s="146"/>
    </row>
    <row r="122" spans="1:26" ht="22">
      <c r="C122" s="62" t="s">
        <v>43</v>
      </c>
      <c r="D122" s="77"/>
      <c r="E122" s="77"/>
      <c r="F122" s="78"/>
      <c r="G122" s="77"/>
      <c r="H122" s="77"/>
      <c r="I122" s="78"/>
      <c r="J122" s="70"/>
      <c r="K122" s="2"/>
      <c r="M122" s="2"/>
      <c r="O122" s="146"/>
      <c r="P122" s="146"/>
      <c r="Q122" s="146"/>
      <c r="R122" s="146"/>
      <c r="S122" s="146"/>
      <c r="T122" s="146"/>
      <c r="U122" s="146"/>
      <c r="V122" s="146"/>
      <c r="W122" s="146"/>
      <c r="X122" s="146"/>
    </row>
    <row r="123" spans="1:26" ht="224">
      <c r="A123" s="54">
        <v>660</v>
      </c>
      <c r="B123" s="3">
        <v>662</v>
      </c>
      <c r="C123" s="5" t="s">
        <v>1182</v>
      </c>
      <c r="D123" s="66" t="s">
        <v>1114</v>
      </c>
      <c r="E123" s="66"/>
      <c r="F123" s="67">
        <v>5</v>
      </c>
      <c r="G123" s="66" t="s">
        <v>1557</v>
      </c>
      <c r="H123" s="66"/>
      <c r="I123" s="67">
        <v>4</v>
      </c>
      <c r="J123" s="67"/>
      <c r="K123" s="7"/>
      <c r="L123" s="5"/>
      <c r="M123" s="7"/>
      <c r="N123" s="7"/>
      <c r="O123" s="147"/>
      <c r="P123" s="148"/>
      <c r="Q123" s="148"/>
      <c r="R123" s="50"/>
      <c r="S123" s="52"/>
      <c r="T123" s="147"/>
      <c r="U123" s="148"/>
      <c r="V123" s="148"/>
      <c r="W123" s="50"/>
      <c r="X123" s="52"/>
      <c r="Y123" s="106">
        <f>IF(T123&lt;&gt;"",T123,IF(O123&lt;&gt;"",O123,IF(K123&lt;&gt;"",K123,IF(F123&lt;&gt;"",F123,""))))</f>
        <v>5</v>
      </c>
      <c r="Z123" s="27">
        <f>IF(W123&lt;&gt;"",W123,IF(R123&lt;&gt;"",R123,IF(M123&lt;&gt;"",M123,IF(J123&lt;&gt;"",J123,IF(I123&lt;&gt;"",I123,"")))))</f>
        <v>4</v>
      </c>
    </row>
    <row r="124" spans="1:26" ht="335">
      <c r="A124" s="54">
        <v>661</v>
      </c>
      <c r="B124" s="3">
        <v>663</v>
      </c>
      <c r="C124" s="5" t="s">
        <v>248</v>
      </c>
      <c r="D124" s="66" t="s">
        <v>196</v>
      </c>
      <c r="E124" s="66"/>
      <c r="F124" s="67">
        <v>5</v>
      </c>
      <c r="G124" s="66" t="s">
        <v>1347</v>
      </c>
      <c r="H124" s="66"/>
      <c r="I124" s="67">
        <v>4</v>
      </c>
      <c r="J124" s="67">
        <v>5</v>
      </c>
      <c r="K124" s="7"/>
      <c r="L124" s="5"/>
      <c r="M124" s="7">
        <v>5</v>
      </c>
      <c r="N124" s="7"/>
      <c r="O124" s="147"/>
      <c r="P124" s="148"/>
      <c r="Q124" s="148"/>
      <c r="R124" s="50"/>
      <c r="S124" s="52"/>
      <c r="T124" s="147"/>
      <c r="U124" s="148"/>
      <c r="V124" s="148"/>
      <c r="W124" s="50"/>
      <c r="X124" s="52"/>
      <c r="Y124" s="106">
        <f>IF(T124&lt;&gt;"",T124,IF(O124&lt;&gt;"",O124,IF(K124&lt;&gt;"",K124,IF(F124&lt;&gt;"",F124,""))))</f>
        <v>5</v>
      </c>
      <c r="Z124" s="27">
        <f>IF(W124&lt;&gt;"",W124,IF(R124&lt;&gt;"",R124,IF(M124&lt;&gt;"",M124,IF(J124&lt;&gt;"",J124,IF(I124&lt;&gt;"",I124,"")))))</f>
        <v>5</v>
      </c>
    </row>
    <row r="125" spans="1:26" ht="340">
      <c r="A125" s="54">
        <v>662</v>
      </c>
      <c r="B125" s="3">
        <v>664</v>
      </c>
      <c r="C125" s="5" t="s">
        <v>405</v>
      </c>
      <c r="D125" s="66" t="s">
        <v>706</v>
      </c>
      <c r="E125" s="66" t="s">
        <v>707</v>
      </c>
      <c r="F125" s="67">
        <v>4</v>
      </c>
      <c r="G125" s="66" t="s">
        <v>1515</v>
      </c>
      <c r="H125" s="66"/>
      <c r="I125" s="67">
        <v>3</v>
      </c>
      <c r="J125" s="67">
        <v>4</v>
      </c>
      <c r="K125" s="7"/>
      <c r="L125" s="5"/>
      <c r="M125" s="7">
        <v>4</v>
      </c>
      <c r="N125" s="7"/>
      <c r="O125" s="147">
        <v>5</v>
      </c>
      <c r="P125" s="148" t="s">
        <v>1963</v>
      </c>
      <c r="Q125" s="148"/>
      <c r="R125" s="50"/>
      <c r="S125" s="52"/>
      <c r="T125" s="147"/>
      <c r="U125" s="148"/>
      <c r="V125" s="148"/>
      <c r="W125" s="50"/>
      <c r="X125" s="52"/>
      <c r="Y125" s="106">
        <f>IF(T125&lt;&gt;"",T125,IF(O125&lt;&gt;"",O125,IF(K125&lt;&gt;"",K125,IF(F125&lt;&gt;"",F125,""))))</f>
        <v>5</v>
      </c>
      <c r="Z125" s="27">
        <f>IF(W125&lt;&gt;"",W125,IF(R125&lt;&gt;"",R125,IF(M125&lt;&gt;"",M125,IF(J125&lt;&gt;"",J125,IF(I125&lt;&gt;"",I125,"")))))</f>
        <v>4</v>
      </c>
    </row>
    <row r="126" spans="1:26" ht="187">
      <c r="A126" s="54">
        <v>663</v>
      </c>
      <c r="B126" s="3">
        <v>665</v>
      </c>
      <c r="C126" s="5" t="s">
        <v>406</v>
      </c>
      <c r="D126" s="66" t="s">
        <v>709</v>
      </c>
      <c r="E126" s="66" t="s">
        <v>710</v>
      </c>
      <c r="F126" s="67">
        <v>4</v>
      </c>
      <c r="G126" s="66" t="s">
        <v>1558</v>
      </c>
      <c r="H126" s="66"/>
      <c r="I126" s="67">
        <v>3</v>
      </c>
      <c r="J126" s="67">
        <v>4</v>
      </c>
      <c r="K126" s="7"/>
      <c r="L126" s="5"/>
      <c r="M126" s="7">
        <v>4</v>
      </c>
      <c r="N126" s="7"/>
      <c r="O126" s="147">
        <v>5</v>
      </c>
      <c r="P126" s="148" t="s">
        <v>1958</v>
      </c>
      <c r="Q126" s="148"/>
      <c r="R126" s="50"/>
      <c r="S126" s="52"/>
      <c r="T126" s="147"/>
      <c r="U126" s="148"/>
      <c r="V126" s="148"/>
      <c r="W126" s="50"/>
      <c r="X126" s="52"/>
      <c r="Y126" s="106">
        <f>IF(T126&lt;&gt;"",T126,IF(O126&lt;&gt;"",O126,IF(K126&lt;&gt;"",K126,IF(F126&lt;&gt;"",F126,""))))</f>
        <v>5</v>
      </c>
      <c r="Z126" s="27">
        <f>IF(W126&lt;&gt;"",W126,IF(R126&lt;&gt;"",R126,IF(M126&lt;&gt;"",M126,IF(J126&lt;&gt;"",J126,IF(I126&lt;&gt;"",I126,"")))))</f>
        <v>4</v>
      </c>
    </row>
    <row r="127" spans="1:26">
      <c r="C127" s="2"/>
      <c r="D127" s="76"/>
      <c r="E127" s="76"/>
      <c r="F127" s="69"/>
      <c r="G127" s="76"/>
      <c r="H127" s="76"/>
      <c r="I127" s="69"/>
      <c r="J127" s="70"/>
      <c r="K127" s="2"/>
      <c r="M127" s="2"/>
      <c r="O127" s="146"/>
      <c r="P127" s="146"/>
      <c r="Q127" s="146"/>
      <c r="R127" s="146"/>
      <c r="S127" s="146"/>
      <c r="T127" s="146"/>
      <c r="U127" s="146"/>
      <c r="V127" s="146"/>
      <c r="W127" s="146"/>
      <c r="X127" s="146"/>
    </row>
    <row r="128" spans="1:26">
      <c r="D128" s="76"/>
      <c r="E128" s="76"/>
      <c r="F128" s="69"/>
      <c r="G128" s="76"/>
      <c r="H128" s="76"/>
      <c r="I128" s="69"/>
      <c r="J128" s="70"/>
      <c r="K128" s="2"/>
      <c r="M128" s="2"/>
      <c r="O128" s="146"/>
      <c r="P128" s="146"/>
      <c r="Q128" s="146"/>
      <c r="R128" s="146"/>
      <c r="S128" s="146"/>
      <c r="T128" s="146"/>
      <c r="U128" s="146"/>
      <c r="V128" s="146"/>
      <c r="W128" s="146"/>
      <c r="X128" s="146"/>
    </row>
    <row r="129" spans="1:26">
      <c r="D129" s="76"/>
      <c r="E129" s="76"/>
      <c r="F129" s="69"/>
      <c r="G129" s="76"/>
      <c r="H129" s="76"/>
      <c r="I129" s="69"/>
      <c r="J129" s="70"/>
      <c r="K129" s="2"/>
      <c r="M129" s="2"/>
      <c r="O129" s="146"/>
      <c r="P129" s="146"/>
      <c r="Q129" s="146"/>
      <c r="R129" s="146"/>
      <c r="S129" s="146"/>
      <c r="T129" s="146"/>
      <c r="U129" s="146"/>
      <c r="V129" s="146"/>
      <c r="W129" s="146"/>
      <c r="X129" s="146"/>
    </row>
    <row r="130" spans="1:26" ht="22">
      <c r="C130" s="62" t="s">
        <v>265</v>
      </c>
      <c r="D130" s="77"/>
      <c r="E130" s="77"/>
      <c r="F130" s="78"/>
      <c r="G130" s="77"/>
      <c r="H130" s="77"/>
      <c r="I130" s="78"/>
      <c r="J130" s="70"/>
      <c r="K130" s="2"/>
      <c r="M130" s="2"/>
      <c r="O130" s="146"/>
      <c r="P130" s="146"/>
      <c r="Q130" s="146"/>
      <c r="R130" s="146"/>
      <c r="S130" s="146"/>
      <c r="T130" s="146"/>
      <c r="U130" s="146"/>
      <c r="V130" s="146"/>
      <c r="W130" s="146"/>
      <c r="X130" s="146"/>
    </row>
    <row r="131" spans="1:26" ht="112">
      <c r="A131" s="54">
        <v>664</v>
      </c>
      <c r="B131" s="3">
        <v>666</v>
      </c>
      <c r="C131" s="5" t="s">
        <v>45</v>
      </c>
      <c r="D131" s="66" t="s">
        <v>1183</v>
      </c>
      <c r="E131" s="66"/>
      <c r="F131" s="67"/>
      <c r="G131" s="66" t="s">
        <v>1559</v>
      </c>
      <c r="H131" s="66"/>
      <c r="I131" s="67">
        <v>2</v>
      </c>
      <c r="J131" s="67"/>
      <c r="K131" s="7"/>
      <c r="L131" s="5"/>
      <c r="M131" s="7"/>
      <c r="N131" s="7"/>
      <c r="O131" s="147"/>
      <c r="P131" s="148"/>
      <c r="Q131" s="148"/>
      <c r="R131" s="50"/>
      <c r="S131" s="52"/>
      <c r="T131" s="147"/>
      <c r="U131" s="148"/>
      <c r="V131" s="148"/>
      <c r="W131" s="50"/>
      <c r="X131" s="52"/>
      <c r="Y131" s="106" t="str">
        <f>IF(T131&lt;&gt;"",T131,IF(O131&lt;&gt;"",O131,IF(K131&lt;&gt;"",K131,IF(F131&lt;&gt;"",F131,""))))</f>
        <v/>
      </c>
      <c r="Z131" s="27">
        <f>IF(W131&lt;&gt;"",W131,IF(R131&lt;&gt;"",R131,IF(M131&lt;&gt;"",M131,IF(J131&lt;&gt;"",J131,IF(I131&lt;&gt;"",I131,"")))))</f>
        <v>2</v>
      </c>
    </row>
    <row r="132" spans="1:26">
      <c r="C132" s="2"/>
      <c r="D132" s="56"/>
      <c r="E132" s="56"/>
      <c r="F132" s="57"/>
      <c r="G132" s="56"/>
      <c r="H132" s="56"/>
      <c r="I132" s="57"/>
      <c r="J132" s="70"/>
      <c r="O132" s="146"/>
      <c r="P132" s="146"/>
      <c r="Q132" s="146"/>
      <c r="R132" s="146"/>
      <c r="S132" s="146"/>
      <c r="T132" s="146"/>
      <c r="U132" s="146"/>
      <c r="V132" s="146"/>
      <c r="W132" s="146"/>
      <c r="X132" s="146"/>
    </row>
    <row r="133" spans="1:26">
      <c r="D133" s="56"/>
      <c r="E133" s="56"/>
      <c r="F133" s="57"/>
      <c r="G133" s="56"/>
      <c r="H133" s="56"/>
      <c r="I133" s="57"/>
      <c r="J133" s="57"/>
      <c r="O133" s="146"/>
      <c r="P133" s="146"/>
      <c r="Q133" s="146"/>
      <c r="R133" s="146"/>
      <c r="S133" s="146"/>
      <c r="T133" s="146"/>
      <c r="U133" s="146"/>
      <c r="V133" s="146"/>
      <c r="W133" s="146"/>
      <c r="X133" s="146"/>
    </row>
    <row r="134" spans="1:26">
      <c r="A134" s="2"/>
      <c r="C134" s="2"/>
      <c r="O134" s="146"/>
      <c r="P134" s="146"/>
      <c r="Q134" s="146"/>
      <c r="R134" s="146"/>
      <c r="S134" s="146"/>
      <c r="T134" s="146"/>
      <c r="U134" s="146"/>
      <c r="V134" s="146"/>
      <c r="W134" s="146"/>
      <c r="X134" s="146"/>
    </row>
    <row r="135" spans="1:26">
      <c r="A135" s="2"/>
      <c r="C135" s="2"/>
      <c r="O135" s="146"/>
      <c r="P135" s="146"/>
      <c r="Q135" s="146"/>
      <c r="R135" s="146"/>
      <c r="S135" s="146"/>
      <c r="T135" s="146"/>
      <c r="U135" s="146"/>
      <c r="V135" s="146"/>
      <c r="W135" s="146"/>
      <c r="X135" s="146"/>
    </row>
    <row r="136" spans="1:26">
      <c r="A136" s="2"/>
      <c r="C136" s="2"/>
      <c r="O136" s="146"/>
      <c r="P136" s="146"/>
      <c r="Q136" s="146"/>
      <c r="R136" s="146"/>
      <c r="S136" s="146"/>
      <c r="T136" s="146"/>
      <c r="U136" s="146"/>
      <c r="V136" s="146"/>
      <c r="W136" s="146"/>
      <c r="X136" s="146"/>
    </row>
    <row r="137" spans="1:26">
      <c r="A137" s="2"/>
      <c r="C137" s="2"/>
      <c r="O137" s="146"/>
      <c r="P137" s="146"/>
      <c r="Q137" s="146"/>
      <c r="R137" s="146"/>
      <c r="S137" s="146"/>
      <c r="T137" s="146"/>
      <c r="U137" s="146"/>
      <c r="V137" s="146"/>
      <c r="W137" s="146"/>
      <c r="X137" s="146"/>
    </row>
    <row r="138" spans="1:26">
      <c r="A138" s="2"/>
      <c r="C138" s="2"/>
      <c r="O138" s="146"/>
      <c r="P138" s="146"/>
      <c r="Q138" s="146"/>
      <c r="R138" s="146"/>
      <c r="S138" s="146"/>
      <c r="T138" s="146"/>
      <c r="U138" s="146"/>
      <c r="V138" s="146"/>
      <c r="W138" s="146"/>
      <c r="X138" s="146"/>
    </row>
    <row r="139" spans="1:26">
      <c r="A139" s="2"/>
      <c r="C139" s="2"/>
      <c r="O139" s="146"/>
      <c r="P139" s="146"/>
      <c r="Q139" s="146"/>
      <c r="R139" s="146"/>
      <c r="S139" s="146"/>
      <c r="T139" s="146"/>
      <c r="U139" s="146"/>
      <c r="V139" s="146"/>
      <c r="W139" s="146"/>
      <c r="X139" s="146"/>
    </row>
    <row r="140" spans="1:26">
      <c r="A140" s="2"/>
      <c r="C140" s="2"/>
      <c r="O140" s="146"/>
      <c r="P140" s="146"/>
      <c r="Q140" s="146"/>
      <c r="R140" s="146"/>
      <c r="S140" s="146"/>
      <c r="T140" s="146"/>
      <c r="U140" s="146"/>
      <c r="V140" s="146"/>
      <c r="W140" s="146"/>
      <c r="X140" s="146"/>
    </row>
    <row r="141" spans="1:26">
      <c r="A141" s="2"/>
      <c r="C141" s="2"/>
      <c r="O141" s="146"/>
      <c r="P141" s="146"/>
      <c r="Q141" s="146"/>
      <c r="R141" s="146"/>
      <c r="S141" s="146"/>
      <c r="T141" s="146"/>
      <c r="U141" s="146"/>
      <c r="V141" s="146"/>
      <c r="W141" s="146"/>
      <c r="X141" s="146"/>
    </row>
    <row r="142" spans="1:26">
      <c r="A142" s="2"/>
      <c r="C142" s="2"/>
      <c r="O142" s="146"/>
      <c r="P142" s="146"/>
      <c r="Q142" s="146"/>
      <c r="R142" s="146"/>
      <c r="S142" s="146"/>
      <c r="T142" s="146"/>
      <c r="U142" s="146"/>
      <c r="V142" s="146"/>
      <c r="W142" s="146"/>
      <c r="X142" s="146"/>
    </row>
    <row r="143" spans="1:26">
      <c r="A143" s="2"/>
      <c r="C143" s="2"/>
      <c r="O143" s="146"/>
      <c r="P143" s="146"/>
      <c r="Q143" s="146"/>
      <c r="R143" s="146"/>
      <c r="S143" s="146"/>
      <c r="T143" s="146"/>
      <c r="U143" s="146"/>
      <c r="V143" s="146"/>
      <c r="W143" s="146"/>
      <c r="X143" s="146"/>
    </row>
    <row r="144" spans="1:26">
      <c r="A144" s="2"/>
      <c r="C144" s="2"/>
      <c r="O144" s="146"/>
      <c r="P144" s="146"/>
      <c r="Q144" s="146"/>
      <c r="R144" s="146"/>
      <c r="S144" s="146"/>
      <c r="T144" s="146"/>
      <c r="U144" s="146"/>
      <c r="V144" s="146"/>
      <c r="W144" s="146"/>
      <c r="X144" s="146"/>
    </row>
    <row r="145" spans="1:24">
      <c r="A145" s="2"/>
      <c r="C145" s="2"/>
      <c r="O145" s="146"/>
      <c r="P145" s="146"/>
      <c r="Q145" s="146"/>
      <c r="R145" s="146"/>
      <c r="S145" s="146"/>
      <c r="T145" s="146"/>
      <c r="U145" s="146"/>
      <c r="V145" s="146"/>
      <c r="W145" s="146"/>
      <c r="X145" s="146"/>
    </row>
    <row r="146" spans="1:24">
      <c r="A146" s="2"/>
      <c r="C146" s="2"/>
      <c r="O146" s="146"/>
      <c r="P146" s="146"/>
      <c r="Q146" s="146"/>
      <c r="R146" s="146"/>
      <c r="S146" s="146"/>
      <c r="T146" s="146"/>
      <c r="U146" s="146"/>
      <c r="V146" s="146"/>
      <c r="W146" s="146"/>
      <c r="X146" s="146"/>
    </row>
    <row r="147" spans="1:24">
      <c r="A147" s="2"/>
      <c r="C147" s="2"/>
      <c r="O147" s="146"/>
      <c r="P147" s="146"/>
      <c r="Q147" s="146"/>
      <c r="R147" s="146"/>
      <c r="S147" s="146"/>
      <c r="T147" s="146"/>
      <c r="U147" s="146"/>
      <c r="V147" s="146"/>
      <c r="W147" s="146"/>
      <c r="X147" s="146"/>
    </row>
    <row r="148" spans="1:24">
      <c r="A148" s="2"/>
      <c r="C148" s="2"/>
      <c r="O148" s="146"/>
      <c r="P148" s="146"/>
      <c r="Q148" s="146"/>
      <c r="R148" s="146"/>
      <c r="S148" s="146"/>
      <c r="T148" s="146"/>
      <c r="U148" s="146"/>
      <c r="V148" s="146"/>
      <c r="W148" s="146"/>
      <c r="X148" s="146"/>
    </row>
    <row r="149" spans="1:24">
      <c r="A149" s="2"/>
      <c r="C149" s="2"/>
      <c r="O149" s="146"/>
      <c r="P149" s="146"/>
      <c r="Q149" s="146"/>
      <c r="R149" s="146"/>
      <c r="S149" s="146"/>
      <c r="T149" s="146"/>
      <c r="U149" s="146"/>
      <c r="V149" s="146"/>
      <c r="W149" s="146"/>
      <c r="X149" s="146"/>
    </row>
    <row r="150" spans="1:24">
      <c r="A150" s="2"/>
      <c r="C150" s="2"/>
      <c r="O150" s="146"/>
      <c r="P150" s="146"/>
      <c r="Q150" s="146"/>
      <c r="R150" s="146"/>
      <c r="S150" s="146"/>
      <c r="T150" s="146"/>
      <c r="U150" s="146"/>
      <c r="V150" s="146"/>
      <c r="W150" s="146"/>
      <c r="X150" s="146"/>
    </row>
    <row r="151" spans="1:24">
      <c r="A151" s="2"/>
      <c r="C151" s="2"/>
      <c r="O151" s="146"/>
      <c r="P151" s="146"/>
      <c r="Q151" s="146"/>
      <c r="R151" s="146"/>
      <c r="S151" s="146"/>
      <c r="T151" s="146"/>
      <c r="U151" s="146"/>
      <c r="V151" s="146"/>
      <c r="W151" s="146"/>
      <c r="X151" s="146"/>
    </row>
    <row r="152" spans="1:24">
      <c r="A152" s="2"/>
      <c r="C152" s="2"/>
      <c r="O152" s="146"/>
      <c r="P152" s="146"/>
      <c r="Q152" s="146"/>
      <c r="R152" s="146"/>
      <c r="S152" s="146"/>
      <c r="T152" s="146"/>
      <c r="U152" s="146"/>
      <c r="V152" s="146"/>
      <c r="W152" s="146"/>
      <c r="X152" s="146"/>
    </row>
    <row r="153" spans="1:24">
      <c r="A153" s="2"/>
      <c r="C153" s="2"/>
      <c r="O153" s="146"/>
      <c r="P153" s="146"/>
      <c r="Q153" s="146"/>
      <c r="R153" s="146"/>
      <c r="S153" s="146"/>
      <c r="T153" s="146"/>
      <c r="U153" s="146"/>
      <c r="V153" s="146"/>
      <c r="W153" s="146"/>
      <c r="X153" s="146"/>
    </row>
    <row r="154" spans="1:24">
      <c r="A154" s="2"/>
      <c r="C154" s="2"/>
      <c r="O154" s="146"/>
      <c r="P154" s="146"/>
      <c r="Q154" s="146"/>
      <c r="R154" s="146"/>
      <c r="S154" s="146"/>
      <c r="T154" s="146"/>
      <c r="U154" s="146"/>
      <c r="V154" s="146"/>
      <c r="W154" s="146"/>
      <c r="X154" s="146"/>
    </row>
    <row r="155" spans="1:24">
      <c r="A155" s="2"/>
      <c r="C155" s="2"/>
      <c r="O155" s="146"/>
      <c r="P155" s="146"/>
      <c r="Q155" s="146"/>
      <c r="R155" s="146"/>
      <c r="S155" s="146"/>
      <c r="T155" s="146"/>
      <c r="U155" s="146"/>
      <c r="V155" s="146"/>
      <c r="W155" s="146"/>
      <c r="X155" s="146"/>
    </row>
    <row r="156" spans="1:24">
      <c r="A156" s="2"/>
      <c r="C156" s="2"/>
      <c r="O156" s="146"/>
      <c r="P156" s="146"/>
      <c r="Q156" s="146"/>
      <c r="R156" s="146"/>
      <c r="S156" s="146"/>
      <c r="T156" s="146"/>
      <c r="U156" s="146"/>
      <c r="V156" s="146"/>
      <c r="W156" s="146"/>
      <c r="X156" s="146"/>
    </row>
    <row r="157" spans="1:24">
      <c r="A157" s="2"/>
      <c r="C157" s="2"/>
      <c r="O157" s="146"/>
      <c r="P157" s="146"/>
      <c r="Q157" s="146"/>
      <c r="R157" s="146"/>
      <c r="S157" s="146"/>
      <c r="T157" s="146"/>
      <c r="U157" s="146"/>
      <c r="V157" s="146"/>
      <c r="W157" s="146"/>
      <c r="X157" s="146"/>
    </row>
    <row r="158" spans="1:24">
      <c r="A158" s="2"/>
      <c r="C158" s="2"/>
      <c r="O158" s="146"/>
      <c r="P158" s="146"/>
      <c r="Q158" s="146"/>
      <c r="R158" s="146"/>
      <c r="S158" s="146"/>
      <c r="T158" s="146"/>
      <c r="U158" s="146"/>
      <c r="V158" s="146"/>
      <c r="W158" s="146"/>
      <c r="X158" s="146"/>
    </row>
    <row r="159" spans="1:24">
      <c r="A159" s="2"/>
      <c r="C159" s="2"/>
      <c r="O159" s="146"/>
      <c r="P159" s="146"/>
      <c r="Q159" s="146"/>
      <c r="R159" s="146"/>
      <c r="S159" s="146"/>
      <c r="T159" s="146"/>
      <c r="U159" s="146"/>
      <c r="V159" s="146"/>
      <c r="W159" s="146"/>
      <c r="X159" s="146"/>
    </row>
    <row r="160" spans="1:24">
      <c r="A160" s="2"/>
      <c r="C160" s="2"/>
      <c r="O160" s="146"/>
      <c r="P160" s="146"/>
      <c r="Q160" s="146"/>
      <c r="R160" s="146"/>
      <c r="S160" s="146"/>
      <c r="T160" s="146"/>
      <c r="U160" s="146"/>
      <c r="V160" s="146"/>
      <c r="W160" s="146"/>
      <c r="X160" s="146"/>
    </row>
    <row r="161" spans="1:24">
      <c r="A161" s="2"/>
      <c r="C161" s="2"/>
      <c r="O161" s="146"/>
      <c r="P161" s="146"/>
      <c r="Q161" s="146"/>
      <c r="R161" s="146"/>
      <c r="S161" s="146"/>
      <c r="T161" s="146"/>
      <c r="U161" s="146"/>
      <c r="V161" s="146"/>
      <c r="W161" s="146"/>
      <c r="X161" s="146"/>
    </row>
    <row r="162" spans="1:24">
      <c r="A162" s="2"/>
      <c r="C162" s="2"/>
      <c r="O162" s="146"/>
      <c r="P162" s="146"/>
      <c r="Q162" s="146"/>
      <c r="R162" s="146"/>
      <c r="S162" s="146"/>
      <c r="T162" s="146"/>
      <c r="U162" s="146"/>
      <c r="V162" s="146"/>
      <c r="W162" s="146"/>
      <c r="X162" s="146"/>
    </row>
    <row r="163" spans="1:24">
      <c r="A163" s="2"/>
      <c r="C163" s="2"/>
      <c r="O163" s="146"/>
      <c r="P163" s="146"/>
      <c r="Q163" s="146"/>
      <c r="R163" s="146"/>
      <c r="S163" s="146"/>
      <c r="T163" s="146"/>
      <c r="U163" s="146"/>
      <c r="V163" s="146"/>
      <c r="W163" s="146"/>
      <c r="X163" s="146"/>
    </row>
    <row r="164" spans="1:24">
      <c r="A164" s="2"/>
      <c r="C164" s="2"/>
      <c r="O164" s="146"/>
      <c r="P164" s="146"/>
      <c r="Q164" s="146"/>
      <c r="R164" s="146"/>
      <c r="S164" s="146"/>
      <c r="T164" s="146"/>
      <c r="U164" s="146"/>
      <c r="V164" s="146"/>
      <c r="W164" s="146"/>
      <c r="X164" s="146"/>
    </row>
    <row r="165" spans="1:24">
      <c r="A165" s="2"/>
      <c r="C165" s="2"/>
      <c r="O165" s="146"/>
      <c r="P165" s="146"/>
      <c r="Q165" s="146"/>
      <c r="R165" s="146"/>
      <c r="S165" s="146"/>
      <c r="T165" s="146"/>
      <c r="U165" s="146"/>
      <c r="V165" s="146"/>
      <c r="W165" s="146"/>
      <c r="X165" s="146"/>
    </row>
    <row r="166" spans="1:24">
      <c r="A166" s="2"/>
      <c r="C166" s="2"/>
      <c r="O166" s="146"/>
      <c r="P166" s="146"/>
      <c r="Q166" s="146"/>
      <c r="R166" s="146"/>
      <c r="S166" s="146"/>
      <c r="T166" s="146"/>
      <c r="U166" s="146"/>
      <c r="V166" s="146"/>
      <c r="W166" s="146"/>
      <c r="X166" s="146"/>
    </row>
    <row r="167" spans="1:24">
      <c r="D167" s="56"/>
      <c r="E167" s="56"/>
      <c r="F167" s="57"/>
      <c r="G167" s="56"/>
      <c r="H167" s="56"/>
      <c r="I167" s="57"/>
      <c r="J167" s="57"/>
      <c r="O167" s="146"/>
      <c r="P167" s="146"/>
      <c r="Q167" s="146"/>
      <c r="R167" s="146"/>
      <c r="S167" s="146"/>
      <c r="T167" s="146"/>
      <c r="U167" s="146"/>
      <c r="V167" s="146"/>
      <c r="W167" s="146"/>
      <c r="X167" s="146"/>
    </row>
    <row r="168" spans="1:24">
      <c r="D168" s="56"/>
      <c r="E168" s="56"/>
      <c r="F168" s="57"/>
      <c r="G168" s="56"/>
      <c r="H168" s="56"/>
      <c r="I168" s="57"/>
      <c r="J168" s="57"/>
      <c r="O168" s="146"/>
      <c r="P168" s="146"/>
      <c r="Q168" s="146"/>
      <c r="R168" s="146"/>
      <c r="S168" s="146"/>
      <c r="T168" s="146"/>
      <c r="U168" s="146"/>
      <c r="V168" s="146"/>
      <c r="W168" s="146"/>
      <c r="X168" s="146"/>
    </row>
    <row r="169" spans="1:24">
      <c r="D169" s="56"/>
      <c r="E169" s="56"/>
      <c r="F169" s="57"/>
      <c r="G169" s="56"/>
      <c r="H169" s="56"/>
      <c r="I169" s="57"/>
      <c r="J169" s="57"/>
      <c r="O169" s="146"/>
      <c r="P169" s="146"/>
      <c r="Q169" s="146"/>
      <c r="R169" s="146"/>
      <c r="S169" s="146"/>
      <c r="T169" s="146"/>
      <c r="U169" s="146"/>
      <c r="V169" s="146"/>
      <c r="W169" s="146"/>
      <c r="X169" s="146"/>
    </row>
    <row r="170" spans="1:24">
      <c r="D170" s="56"/>
      <c r="E170" s="56"/>
      <c r="F170" s="57"/>
      <c r="G170" s="56"/>
      <c r="H170" s="56"/>
      <c r="I170" s="57"/>
      <c r="J170" s="57"/>
      <c r="O170" s="146"/>
      <c r="P170" s="146"/>
      <c r="Q170" s="146"/>
      <c r="R170" s="146"/>
      <c r="S170" s="146"/>
      <c r="T170" s="146"/>
      <c r="U170" s="146"/>
      <c r="V170" s="146"/>
      <c r="W170" s="146"/>
      <c r="X170" s="146"/>
    </row>
    <row r="171" spans="1:24">
      <c r="D171" s="56"/>
      <c r="E171" s="56"/>
      <c r="F171" s="57"/>
      <c r="G171" s="56"/>
      <c r="H171" s="56"/>
      <c r="I171" s="57"/>
      <c r="J171" s="57"/>
      <c r="O171" s="146"/>
      <c r="P171" s="146"/>
      <c r="Q171" s="146"/>
      <c r="R171" s="146"/>
      <c r="S171" s="146"/>
      <c r="T171" s="146"/>
      <c r="U171" s="146"/>
      <c r="V171" s="146"/>
      <c r="W171" s="146"/>
      <c r="X171" s="146"/>
    </row>
    <row r="172" spans="1:24">
      <c r="D172" s="56"/>
      <c r="E172" s="56"/>
      <c r="F172" s="57"/>
      <c r="G172" s="56"/>
      <c r="H172" s="56"/>
      <c r="I172" s="57"/>
      <c r="J172" s="57"/>
      <c r="O172" s="146"/>
      <c r="P172" s="146"/>
      <c r="Q172" s="146"/>
      <c r="R172" s="146"/>
      <c r="S172" s="146"/>
      <c r="T172" s="146"/>
      <c r="U172" s="146"/>
      <c r="V172" s="146"/>
      <c r="W172" s="146"/>
      <c r="X172" s="146"/>
    </row>
    <row r="173" spans="1:24">
      <c r="D173" s="56"/>
      <c r="E173" s="56"/>
      <c r="F173" s="57"/>
      <c r="G173" s="56"/>
      <c r="H173" s="56"/>
      <c r="I173" s="57"/>
      <c r="J173" s="57"/>
      <c r="O173" s="146"/>
      <c r="P173" s="146"/>
      <c r="Q173" s="146"/>
      <c r="R173" s="146"/>
      <c r="S173" s="146"/>
      <c r="T173" s="146"/>
      <c r="U173" s="146"/>
      <c r="V173" s="146"/>
      <c r="W173" s="146"/>
      <c r="X173" s="146"/>
    </row>
    <row r="174" spans="1:24">
      <c r="D174" s="56"/>
      <c r="E174" s="56"/>
      <c r="F174" s="57"/>
      <c r="G174" s="56"/>
      <c r="H174" s="56"/>
      <c r="I174" s="57"/>
      <c r="J174" s="57"/>
      <c r="O174" s="146"/>
      <c r="P174" s="146"/>
      <c r="Q174" s="146"/>
      <c r="R174" s="146"/>
      <c r="S174" s="146"/>
      <c r="T174" s="146"/>
      <c r="U174" s="146"/>
      <c r="V174" s="146"/>
      <c r="W174" s="146"/>
      <c r="X174" s="146"/>
    </row>
    <row r="175" spans="1:24">
      <c r="D175" s="56"/>
      <c r="E175" s="56"/>
      <c r="F175" s="57"/>
      <c r="G175" s="56"/>
      <c r="H175" s="56"/>
      <c r="I175" s="57"/>
      <c r="J175" s="57"/>
      <c r="O175" s="146"/>
      <c r="P175" s="146"/>
      <c r="Q175" s="146"/>
      <c r="R175" s="146"/>
      <c r="S175" s="146"/>
      <c r="T175" s="146"/>
      <c r="U175" s="146"/>
      <c r="V175" s="146"/>
      <c r="W175" s="146"/>
      <c r="X175" s="146"/>
    </row>
    <row r="176" spans="1:24">
      <c r="D176" s="56"/>
      <c r="E176" s="56"/>
      <c r="F176" s="57"/>
      <c r="G176" s="56"/>
      <c r="H176" s="56"/>
      <c r="I176" s="57"/>
      <c r="J176" s="57"/>
      <c r="O176" s="146"/>
      <c r="P176" s="146"/>
      <c r="Q176" s="146"/>
      <c r="R176" s="146"/>
      <c r="S176" s="146"/>
      <c r="T176" s="146"/>
      <c r="U176" s="146"/>
      <c r="V176" s="146"/>
      <c r="W176" s="146"/>
      <c r="X176" s="146"/>
    </row>
    <row r="177" spans="4:24">
      <c r="D177" s="56"/>
      <c r="E177" s="56"/>
      <c r="F177" s="57"/>
      <c r="G177" s="56"/>
      <c r="H177" s="56"/>
      <c r="I177" s="57"/>
      <c r="J177" s="57"/>
      <c r="O177" s="146"/>
      <c r="P177" s="146"/>
      <c r="Q177" s="146"/>
      <c r="R177" s="146"/>
      <c r="S177" s="146"/>
      <c r="T177" s="146"/>
      <c r="U177" s="146"/>
      <c r="V177" s="146"/>
      <c r="W177" s="146"/>
      <c r="X177" s="146"/>
    </row>
    <row r="178" spans="4:24">
      <c r="D178" s="56"/>
      <c r="E178" s="56"/>
      <c r="F178" s="57"/>
      <c r="G178" s="56"/>
      <c r="H178" s="56"/>
      <c r="I178" s="57"/>
      <c r="J178" s="57"/>
      <c r="O178" s="146"/>
      <c r="P178" s="146"/>
      <c r="Q178" s="146"/>
      <c r="R178" s="146"/>
      <c r="S178" s="146"/>
      <c r="T178" s="146"/>
      <c r="U178" s="146"/>
      <c r="V178" s="146"/>
      <c r="W178" s="146"/>
      <c r="X178" s="146"/>
    </row>
    <row r="179" spans="4:24">
      <c r="D179" s="56"/>
      <c r="E179" s="56"/>
      <c r="F179" s="57"/>
      <c r="G179" s="56"/>
      <c r="H179" s="56"/>
      <c r="I179" s="57"/>
      <c r="J179" s="57"/>
      <c r="O179" s="146"/>
      <c r="P179" s="146"/>
      <c r="Q179" s="146"/>
      <c r="R179" s="146"/>
      <c r="S179" s="146"/>
      <c r="T179" s="146"/>
      <c r="U179" s="146"/>
      <c r="V179" s="146"/>
      <c r="W179" s="146"/>
      <c r="X179" s="146"/>
    </row>
    <row r="180" spans="4:24">
      <c r="D180" s="56"/>
      <c r="E180" s="56"/>
      <c r="F180" s="57"/>
      <c r="G180" s="56"/>
      <c r="H180" s="56"/>
      <c r="I180" s="57"/>
      <c r="J180" s="57"/>
      <c r="O180" s="146"/>
      <c r="P180" s="146"/>
      <c r="Q180" s="146"/>
      <c r="R180" s="146"/>
      <c r="S180" s="146"/>
      <c r="T180" s="146"/>
      <c r="U180" s="146"/>
      <c r="V180" s="146"/>
      <c r="W180" s="146"/>
      <c r="X180" s="146"/>
    </row>
    <row r="181" spans="4:24">
      <c r="D181" s="56"/>
      <c r="E181" s="56"/>
      <c r="F181" s="57"/>
      <c r="G181" s="56"/>
      <c r="H181" s="56"/>
      <c r="I181" s="57"/>
      <c r="J181" s="57"/>
      <c r="O181" s="146"/>
      <c r="P181" s="146"/>
      <c r="Q181" s="146"/>
      <c r="R181" s="146"/>
      <c r="S181" s="146"/>
      <c r="T181" s="146"/>
      <c r="U181" s="146"/>
      <c r="V181" s="146"/>
      <c r="W181" s="146"/>
      <c r="X181" s="146"/>
    </row>
    <row r="182" spans="4:24">
      <c r="D182" s="56"/>
      <c r="E182" s="56"/>
      <c r="F182" s="57"/>
      <c r="G182" s="56"/>
      <c r="H182" s="56"/>
      <c r="I182" s="57"/>
      <c r="J182" s="57"/>
      <c r="O182" s="146"/>
      <c r="P182" s="146"/>
      <c r="Q182" s="146"/>
      <c r="R182" s="146"/>
      <c r="S182" s="146"/>
      <c r="T182" s="146"/>
      <c r="U182" s="146"/>
      <c r="V182" s="146"/>
      <c r="W182" s="146"/>
      <c r="X182" s="146"/>
    </row>
    <row r="183" spans="4:24">
      <c r="D183" s="56"/>
      <c r="E183" s="56"/>
      <c r="F183" s="57"/>
      <c r="G183" s="56"/>
      <c r="H183" s="56"/>
      <c r="I183" s="57"/>
      <c r="J183" s="57"/>
      <c r="O183" s="146"/>
      <c r="P183" s="146"/>
      <c r="Q183" s="146"/>
      <c r="R183" s="146"/>
      <c r="S183" s="146"/>
      <c r="T183" s="146"/>
      <c r="U183" s="146"/>
      <c r="V183" s="146"/>
      <c r="W183" s="146"/>
      <c r="X183" s="146"/>
    </row>
    <row r="184" spans="4:24">
      <c r="D184" s="56"/>
      <c r="E184" s="56"/>
      <c r="F184" s="57"/>
      <c r="G184" s="56"/>
      <c r="H184" s="56"/>
      <c r="I184" s="57"/>
      <c r="J184" s="57"/>
      <c r="O184" s="146"/>
      <c r="P184" s="146"/>
      <c r="Q184" s="146"/>
      <c r="R184" s="146"/>
      <c r="S184" s="146"/>
      <c r="T184" s="146"/>
      <c r="U184" s="146"/>
      <c r="V184" s="146"/>
      <c r="W184" s="146"/>
      <c r="X184" s="146"/>
    </row>
    <row r="185" spans="4:24">
      <c r="D185" s="56"/>
      <c r="E185" s="56"/>
      <c r="F185" s="57"/>
      <c r="G185" s="56"/>
      <c r="H185" s="56"/>
      <c r="I185" s="57"/>
      <c r="J185" s="57"/>
      <c r="O185" s="146"/>
      <c r="P185" s="146"/>
      <c r="Q185" s="146"/>
      <c r="R185" s="146"/>
      <c r="S185" s="146"/>
      <c r="T185" s="146"/>
      <c r="U185" s="146"/>
      <c r="V185" s="146"/>
      <c r="W185" s="146"/>
      <c r="X185" s="146"/>
    </row>
    <row r="186" spans="4:24">
      <c r="D186" s="56"/>
      <c r="E186" s="56"/>
      <c r="F186" s="57"/>
      <c r="G186" s="56"/>
      <c r="H186" s="56"/>
      <c r="I186" s="57"/>
      <c r="J186" s="57"/>
      <c r="O186" s="146"/>
      <c r="P186" s="146"/>
      <c r="Q186" s="146"/>
      <c r="R186" s="146"/>
      <c r="S186" s="146"/>
      <c r="T186" s="146"/>
      <c r="U186" s="146"/>
      <c r="V186" s="146"/>
      <c r="W186" s="146"/>
      <c r="X186" s="146"/>
    </row>
    <row r="187" spans="4:24">
      <c r="D187" s="56"/>
      <c r="E187" s="56"/>
      <c r="F187" s="57"/>
      <c r="G187" s="56"/>
      <c r="H187" s="56"/>
      <c r="I187" s="57"/>
      <c r="J187" s="57"/>
      <c r="O187" s="146"/>
      <c r="P187" s="146"/>
      <c r="Q187" s="146"/>
      <c r="R187" s="146"/>
      <c r="S187" s="146"/>
      <c r="T187" s="146"/>
      <c r="U187" s="146"/>
      <c r="V187" s="146"/>
      <c r="W187" s="146"/>
      <c r="X187" s="146"/>
    </row>
    <row r="188" spans="4:24">
      <c r="D188" s="56"/>
      <c r="E188" s="56"/>
      <c r="F188" s="57"/>
      <c r="G188" s="56"/>
      <c r="H188" s="56"/>
      <c r="I188" s="57"/>
      <c r="J188" s="57"/>
      <c r="O188" s="146"/>
      <c r="P188" s="146"/>
      <c r="Q188" s="146"/>
      <c r="R188" s="146"/>
      <c r="S188" s="146"/>
      <c r="T188" s="146"/>
      <c r="U188" s="146"/>
      <c r="V188" s="146"/>
      <c r="W188" s="146"/>
      <c r="X188" s="146"/>
    </row>
    <row r="189" spans="4:24">
      <c r="D189" s="56"/>
      <c r="E189" s="56"/>
      <c r="F189" s="57"/>
      <c r="G189" s="56"/>
      <c r="H189" s="56"/>
      <c r="I189" s="57"/>
      <c r="J189" s="57"/>
      <c r="O189" s="146"/>
      <c r="P189" s="146"/>
      <c r="Q189" s="146"/>
      <c r="R189" s="146"/>
      <c r="S189" s="146"/>
      <c r="T189" s="146"/>
      <c r="U189" s="146"/>
      <c r="V189" s="146"/>
      <c r="W189" s="146"/>
      <c r="X189" s="146"/>
    </row>
    <row r="190" spans="4:24">
      <c r="D190" s="56"/>
      <c r="E190" s="56"/>
      <c r="F190" s="57"/>
      <c r="G190" s="56"/>
      <c r="H190" s="56"/>
      <c r="I190" s="57"/>
      <c r="J190" s="57"/>
      <c r="O190" s="146"/>
      <c r="P190" s="146"/>
      <c r="Q190" s="146"/>
      <c r="R190" s="146"/>
      <c r="S190" s="146"/>
      <c r="T190" s="146"/>
      <c r="U190" s="146"/>
      <c r="V190" s="146"/>
      <c r="W190" s="146"/>
      <c r="X190" s="146"/>
    </row>
    <row r="191" spans="4:24">
      <c r="D191" s="56"/>
      <c r="E191" s="56"/>
      <c r="F191" s="57"/>
      <c r="G191" s="56"/>
      <c r="H191" s="56"/>
      <c r="I191" s="57"/>
      <c r="J191" s="57"/>
      <c r="O191" s="146"/>
      <c r="P191" s="146"/>
      <c r="Q191" s="146"/>
      <c r="R191" s="146"/>
      <c r="S191" s="146"/>
      <c r="T191" s="146"/>
      <c r="U191" s="146"/>
      <c r="V191" s="146"/>
      <c r="W191" s="146"/>
      <c r="X191" s="146"/>
    </row>
    <row r="192" spans="4:24">
      <c r="D192" s="56"/>
      <c r="E192" s="56"/>
      <c r="F192" s="57"/>
      <c r="G192" s="56"/>
      <c r="H192" s="56"/>
      <c r="I192" s="57"/>
      <c r="J192" s="57"/>
      <c r="O192" s="146"/>
      <c r="P192" s="146"/>
      <c r="Q192" s="146"/>
      <c r="R192" s="146"/>
      <c r="S192" s="146"/>
      <c r="T192" s="146"/>
      <c r="U192" s="146"/>
      <c r="V192" s="146"/>
      <c r="W192" s="146"/>
      <c r="X192" s="146"/>
    </row>
    <row r="193" spans="4:24">
      <c r="D193" s="56"/>
      <c r="E193" s="56"/>
      <c r="F193" s="57"/>
      <c r="G193" s="56"/>
      <c r="H193" s="56"/>
      <c r="I193" s="57"/>
      <c r="J193" s="57"/>
      <c r="O193" s="146"/>
      <c r="P193" s="146"/>
      <c r="Q193" s="146"/>
      <c r="R193" s="146"/>
      <c r="S193" s="146"/>
      <c r="T193" s="146"/>
      <c r="U193" s="146"/>
      <c r="V193" s="146"/>
      <c r="W193" s="146"/>
      <c r="X193" s="146"/>
    </row>
    <row r="194" spans="4:24">
      <c r="D194" s="56"/>
      <c r="E194" s="56"/>
      <c r="F194" s="57"/>
      <c r="G194" s="56"/>
      <c r="H194" s="56"/>
      <c r="I194" s="57"/>
      <c r="J194" s="57"/>
      <c r="O194" s="146"/>
      <c r="P194" s="146"/>
      <c r="Q194" s="146"/>
      <c r="R194" s="146"/>
      <c r="S194" s="146"/>
      <c r="T194" s="146"/>
      <c r="U194" s="146"/>
      <c r="V194" s="146"/>
      <c r="W194" s="146"/>
      <c r="X194" s="146"/>
    </row>
    <row r="195" spans="4:24">
      <c r="D195" s="56"/>
      <c r="E195" s="56"/>
      <c r="F195" s="57"/>
      <c r="G195" s="56"/>
      <c r="H195" s="56"/>
      <c r="I195" s="57"/>
      <c r="J195" s="57"/>
      <c r="O195" s="146"/>
      <c r="P195" s="146"/>
      <c r="Q195" s="146"/>
      <c r="R195" s="146"/>
      <c r="S195" s="146"/>
      <c r="T195" s="146"/>
      <c r="U195" s="146"/>
      <c r="V195" s="146"/>
      <c r="W195" s="146"/>
      <c r="X195" s="146"/>
    </row>
    <row r="196" spans="4:24">
      <c r="D196" s="56"/>
      <c r="E196" s="56"/>
      <c r="F196" s="57"/>
      <c r="G196" s="56"/>
      <c r="H196" s="56"/>
      <c r="I196" s="57"/>
      <c r="J196" s="57"/>
      <c r="O196" s="146"/>
      <c r="P196" s="146"/>
      <c r="Q196" s="146"/>
      <c r="R196" s="146"/>
      <c r="S196" s="146"/>
      <c r="T196" s="146"/>
      <c r="U196" s="146"/>
      <c r="V196" s="146"/>
      <c r="W196" s="146"/>
      <c r="X196" s="146"/>
    </row>
    <row r="197" spans="4:24">
      <c r="D197" s="56"/>
      <c r="E197" s="56"/>
      <c r="F197" s="57"/>
      <c r="G197" s="56"/>
      <c r="H197" s="56"/>
      <c r="I197" s="57"/>
      <c r="J197" s="57"/>
      <c r="O197" s="146"/>
      <c r="P197" s="146"/>
      <c r="Q197" s="146"/>
      <c r="R197" s="146"/>
      <c r="S197" s="146"/>
      <c r="T197" s="146"/>
      <c r="U197" s="146"/>
      <c r="V197" s="146"/>
      <c r="W197" s="146"/>
      <c r="X197" s="146"/>
    </row>
    <row r="198" spans="4:24">
      <c r="D198" s="56"/>
      <c r="E198" s="56"/>
      <c r="F198" s="57"/>
      <c r="G198" s="56"/>
      <c r="H198" s="56"/>
      <c r="I198" s="57"/>
      <c r="J198" s="57"/>
      <c r="O198" s="146"/>
      <c r="P198" s="146"/>
      <c r="Q198" s="146"/>
      <c r="R198" s="146"/>
      <c r="S198" s="146"/>
      <c r="T198" s="146"/>
      <c r="U198" s="146"/>
      <c r="V198" s="146"/>
      <c r="W198" s="146"/>
      <c r="X198" s="146"/>
    </row>
    <row r="199" spans="4:24">
      <c r="D199" s="56"/>
      <c r="E199" s="56"/>
      <c r="F199" s="57"/>
      <c r="G199" s="56"/>
      <c r="H199" s="56"/>
      <c r="I199" s="57"/>
      <c r="J199" s="57"/>
      <c r="O199" s="146"/>
      <c r="P199" s="146"/>
      <c r="Q199" s="146"/>
      <c r="R199" s="146"/>
      <c r="S199" s="146"/>
      <c r="T199" s="146"/>
      <c r="U199" s="146"/>
      <c r="V199" s="146"/>
      <c r="W199" s="146"/>
      <c r="X199" s="146"/>
    </row>
    <row r="200" spans="4:24">
      <c r="D200" s="56"/>
      <c r="E200" s="56"/>
      <c r="F200" s="57"/>
      <c r="G200" s="56"/>
      <c r="H200" s="56"/>
      <c r="I200" s="57"/>
      <c r="J200" s="57"/>
      <c r="O200" s="146"/>
      <c r="P200" s="146"/>
      <c r="Q200" s="146"/>
      <c r="R200" s="146"/>
      <c r="S200" s="146"/>
      <c r="T200" s="146"/>
      <c r="U200" s="146"/>
      <c r="V200" s="146"/>
      <c r="W200" s="146"/>
      <c r="X200" s="146"/>
    </row>
    <row r="201" spans="4:24">
      <c r="D201" s="56"/>
      <c r="E201" s="56"/>
      <c r="F201" s="57"/>
      <c r="G201" s="56"/>
      <c r="H201" s="56"/>
      <c r="I201" s="57"/>
      <c r="J201" s="57"/>
      <c r="O201" s="146"/>
      <c r="P201" s="146"/>
      <c r="Q201" s="146"/>
      <c r="R201" s="146"/>
      <c r="S201" s="146"/>
      <c r="T201" s="146"/>
      <c r="U201" s="146"/>
      <c r="V201" s="146"/>
      <c r="W201" s="146"/>
      <c r="X201" s="146"/>
    </row>
    <row r="202" spans="4:24">
      <c r="D202" s="56"/>
      <c r="E202" s="56"/>
      <c r="F202" s="57"/>
      <c r="G202" s="56"/>
      <c r="H202" s="56"/>
      <c r="I202" s="57"/>
      <c r="J202" s="57"/>
      <c r="O202" s="146"/>
      <c r="P202" s="146"/>
      <c r="Q202" s="146"/>
      <c r="R202" s="146"/>
      <c r="S202" s="146"/>
      <c r="T202" s="146"/>
      <c r="U202" s="146"/>
      <c r="V202" s="146"/>
      <c r="W202" s="146"/>
      <c r="X202" s="146"/>
    </row>
    <row r="203" spans="4:24">
      <c r="D203" s="56"/>
      <c r="E203" s="56"/>
      <c r="F203" s="57"/>
      <c r="G203" s="56"/>
      <c r="H203" s="56"/>
      <c r="I203" s="57"/>
      <c r="J203" s="57"/>
      <c r="O203" s="146"/>
      <c r="P203" s="146"/>
      <c r="Q203" s="146"/>
      <c r="R203" s="146"/>
      <c r="S203" s="146"/>
      <c r="T203" s="146"/>
      <c r="U203" s="146"/>
      <c r="V203" s="146"/>
      <c r="W203" s="146"/>
      <c r="X203" s="146"/>
    </row>
    <row r="204" spans="4:24">
      <c r="D204" s="56"/>
      <c r="E204" s="56"/>
      <c r="F204" s="57"/>
      <c r="G204" s="56"/>
      <c r="H204" s="56"/>
      <c r="I204" s="57"/>
      <c r="J204" s="57"/>
      <c r="O204" s="146"/>
      <c r="P204" s="146"/>
      <c r="Q204" s="146"/>
      <c r="R204" s="146"/>
      <c r="S204" s="146"/>
      <c r="T204" s="146"/>
      <c r="U204" s="146"/>
      <c r="V204" s="146"/>
      <c r="W204" s="146"/>
      <c r="X204" s="146"/>
    </row>
    <row r="205" spans="4:24">
      <c r="D205" s="56"/>
      <c r="E205" s="56"/>
      <c r="F205" s="57"/>
      <c r="G205" s="56"/>
      <c r="H205" s="56"/>
      <c r="I205" s="57"/>
      <c r="J205" s="57"/>
      <c r="O205" s="146"/>
      <c r="P205" s="146"/>
      <c r="Q205" s="146"/>
      <c r="R205" s="146"/>
      <c r="S205" s="146"/>
      <c r="T205" s="146"/>
      <c r="U205" s="146"/>
      <c r="V205" s="146"/>
      <c r="W205" s="146"/>
      <c r="X205" s="146"/>
    </row>
    <row r="206" spans="4:24">
      <c r="D206" s="56"/>
      <c r="E206" s="56"/>
      <c r="F206" s="57"/>
      <c r="G206" s="56"/>
      <c r="H206" s="56"/>
      <c r="I206" s="57"/>
      <c r="J206" s="57"/>
      <c r="O206" s="146"/>
      <c r="P206" s="146"/>
      <c r="Q206" s="146"/>
      <c r="R206" s="146"/>
      <c r="S206" s="146"/>
      <c r="T206" s="146"/>
      <c r="U206" s="146"/>
      <c r="V206" s="146"/>
      <c r="W206" s="146"/>
      <c r="X206" s="146"/>
    </row>
    <row r="207" spans="4:24">
      <c r="D207" s="56"/>
      <c r="E207" s="56"/>
      <c r="F207" s="57"/>
      <c r="G207" s="56"/>
      <c r="H207" s="56"/>
      <c r="I207" s="57"/>
      <c r="J207" s="57"/>
      <c r="O207" s="146"/>
      <c r="P207" s="146"/>
      <c r="Q207" s="146"/>
      <c r="R207" s="146"/>
      <c r="S207" s="146"/>
      <c r="T207" s="146"/>
      <c r="U207" s="146"/>
      <c r="V207" s="146"/>
      <c r="W207" s="146"/>
      <c r="X207" s="146"/>
    </row>
    <row r="208" spans="4:24">
      <c r="D208" s="56"/>
      <c r="E208" s="56"/>
      <c r="F208" s="57"/>
      <c r="G208" s="56"/>
      <c r="H208" s="56"/>
      <c r="I208" s="57"/>
      <c r="J208" s="57"/>
      <c r="O208" s="146"/>
      <c r="P208" s="146"/>
      <c r="Q208" s="146"/>
      <c r="R208" s="146"/>
      <c r="S208" s="146"/>
      <c r="T208" s="146"/>
      <c r="U208" s="146"/>
      <c r="V208" s="146"/>
      <c r="W208" s="146"/>
      <c r="X208" s="146"/>
    </row>
    <row r="209" spans="4:24">
      <c r="D209" s="56"/>
      <c r="E209" s="56"/>
      <c r="F209" s="57"/>
      <c r="G209" s="56"/>
      <c r="H209" s="56"/>
      <c r="I209" s="57"/>
      <c r="J209" s="57"/>
      <c r="O209" s="146"/>
      <c r="P209" s="146"/>
      <c r="Q209" s="146"/>
      <c r="R209" s="146"/>
      <c r="S209" s="146"/>
      <c r="T209" s="146"/>
      <c r="U209" s="146"/>
      <c r="V209" s="146"/>
      <c r="W209" s="146"/>
      <c r="X209" s="146"/>
    </row>
    <row r="210" spans="4:24">
      <c r="D210" s="56"/>
      <c r="E210" s="56"/>
      <c r="F210" s="57"/>
      <c r="G210" s="56"/>
      <c r="H210" s="56"/>
      <c r="I210" s="57"/>
      <c r="J210" s="57"/>
      <c r="O210" s="146"/>
      <c r="P210" s="146"/>
      <c r="Q210" s="146"/>
      <c r="R210" s="146"/>
      <c r="S210" s="146"/>
      <c r="T210" s="146"/>
      <c r="U210" s="146"/>
      <c r="V210" s="146"/>
      <c r="W210" s="146"/>
      <c r="X210" s="146"/>
    </row>
    <row r="211" spans="4:24">
      <c r="D211" s="56"/>
      <c r="E211" s="56"/>
      <c r="F211" s="57"/>
      <c r="G211" s="56"/>
      <c r="H211" s="56"/>
      <c r="I211" s="57"/>
      <c r="J211" s="57"/>
      <c r="O211" s="146"/>
      <c r="P211" s="146"/>
      <c r="Q211" s="146"/>
      <c r="R211" s="146"/>
      <c r="S211" s="146"/>
      <c r="T211" s="146"/>
      <c r="U211" s="146"/>
      <c r="V211" s="146"/>
      <c r="W211" s="146"/>
      <c r="X211" s="146"/>
    </row>
    <row r="212" spans="4:24">
      <c r="D212" s="56"/>
      <c r="E212" s="56"/>
      <c r="F212" s="57"/>
      <c r="G212" s="56"/>
      <c r="H212" s="56"/>
      <c r="I212" s="57"/>
      <c r="J212" s="57"/>
      <c r="O212" s="146"/>
      <c r="P212" s="146"/>
      <c r="Q212" s="146"/>
      <c r="R212" s="146"/>
      <c r="S212" s="146"/>
      <c r="T212" s="146"/>
      <c r="U212" s="146"/>
      <c r="V212" s="146"/>
      <c r="W212" s="146"/>
      <c r="X212" s="146"/>
    </row>
    <row r="213" spans="4:24">
      <c r="D213" s="56"/>
      <c r="E213" s="56"/>
      <c r="F213" s="57"/>
      <c r="G213" s="56"/>
      <c r="H213" s="56"/>
      <c r="I213" s="57"/>
      <c r="J213" s="57"/>
      <c r="O213" s="146"/>
      <c r="P213" s="146"/>
      <c r="Q213" s="146"/>
      <c r="R213" s="146"/>
      <c r="S213" s="146"/>
      <c r="T213" s="146"/>
      <c r="U213" s="146"/>
      <c r="V213" s="146"/>
      <c r="W213" s="146"/>
      <c r="X213" s="146"/>
    </row>
    <row r="214" spans="4:24">
      <c r="D214" s="56"/>
      <c r="E214" s="56"/>
      <c r="F214" s="57"/>
      <c r="G214" s="56"/>
      <c r="H214" s="56"/>
      <c r="I214" s="57"/>
      <c r="J214" s="57"/>
      <c r="O214" s="146"/>
      <c r="P214" s="146"/>
      <c r="Q214" s="146"/>
      <c r="R214" s="146"/>
      <c r="S214" s="146"/>
      <c r="T214" s="146"/>
      <c r="U214" s="146"/>
      <c r="V214" s="146"/>
      <c r="W214" s="146"/>
      <c r="X214" s="146"/>
    </row>
    <row r="215" spans="4:24">
      <c r="D215" s="56"/>
      <c r="E215" s="56"/>
      <c r="F215" s="57"/>
      <c r="G215" s="56"/>
      <c r="H215" s="56"/>
      <c r="I215" s="57"/>
      <c r="J215" s="57"/>
      <c r="O215" s="146"/>
      <c r="P215" s="146"/>
      <c r="Q215" s="146"/>
      <c r="R215" s="146"/>
      <c r="S215" s="146"/>
      <c r="T215" s="146"/>
      <c r="U215" s="146"/>
      <c r="V215" s="146"/>
      <c r="W215" s="146"/>
      <c r="X215" s="146"/>
    </row>
    <row r="216" spans="4:24">
      <c r="D216" s="56"/>
      <c r="E216" s="56"/>
      <c r="F216" s="57"/>
      <c r="G216" s="56"/>
      <c r="H216" s="56"/>
      <c r="I216" s="57"/>
      <c r="J216" s="57"/>
      <c r="O216" s="146"/>
      <c r="P216" s="146"/>
      <c r="Q216" s="146"/>
      <c r="R216" s="146"/>
      <c r="S216" s="146"/>
      <c r="T216" s="146"/>
      <c r="U216" s="146"/>
      <c r="V216" s="146"/>
      <c r="W216" s="146"/>
      <c r="X216" s="146"/>
    </row>
    <row r="217" spans="4:24">
      <c r="D217" s="56"/>
      <c r="E217" s="56"/>
      <c r="F217" s="57"/>
      <c r="G217" s="56"/>
      <c r="H217" s="56"/>
      <c r="I217" s="57"/>
      <c r="J217" s="57"/>
      <c r="O217" s="146"/>
      <c r="P217" s="146"/>
      <c r="Q217" s="146"/>
      <c r="R217" s="146"/>
      <c r="S217" s="146"/>
      <c r="T217" s="146"/>
      <c r="U217" s="146"/>
      <c r="V217" s="146"/>
      <c r="W217" s="146"/>
      <c r="X217" s="146"/>
    </row>
    <row r="218" spans="4:24">
      <c r="D218" s="56"/>
      <c r="E218" s="56"/>
      <c r="F218" s="57"/>
      <c r="G218" s="56"/>
      <c r="H218" s="56"/>
      <c r="I218" s="57"/>
      <c r="J218" s="57"/>
      <c r="O218" s="146"/>
      <c r="P218" s="146"/>
      <c r="Q218" s="146"/>
      <c r="R218" s="146"/>
      <c r="S218" s="146"/>
      <c r="T218" s="146"/>
      <c r="U218" s="146"/>
      <c r="V218" s="146"/>
      <c r="W218" s="146"/>
      <c r="X218" s="146"/>
    </row>
    <row r="219" spans="4:24">
      <c r="D219" s="56"/>
      <c r="E219" s="56"/>
      <c r="F219" s="57"/>
      <c r="G219" s="56"/>
      <c r="H219" s="56"/>
      <c r="I219" s="57"/>
      <c r="J219" s="57"/>
      <c r="O219" s="146"/>
      <c r="P219" s="146"/>
      <c r="Q219" s="146"/>
      <c r="R219" s="146"/>
      <c r="S219" s="146"/>
      <c r="T219" s="146"/>
      <c r="U219" s="146"/>
      <c r="V219" s="146"/>
      <c r="W219" s="146"/>
      <c r="X219" s="146"/>
    </row>
    <row r="220" spans="4:24">
      <c r="D220" s="56"/>
      <c r="E220" s="56"/>
      <c r="F220" s="57"/>
      <c r="G220" s="56"/>
      <c r="H220" s="56"/>
      <c r="I220" s="57"/>
      <c r="J220" s="57"/>
      <c r="O220" s="146"/>
      <c r="P220" s="146"/>
      <c r="Q220" s="146"/>
      <c r="R220" s="146"/>
      <c r="S220" s="146"/>
      <c r="T220" s="146"/>
      <c r="U220" s="146"/>
      <c r="V220" s="146"/>
      <c r="W220" s="146"/>
      <c r="X220" s="146"/>
    </row>
    <row r="221" spans="4:24">
      <c r="D221" s="56"/>
      <c r="E221" s="56"/>
      <c r="F221" s="57"/>
      <c r="G221" s="56"/>
      <c r="H221" s="56"/>
      <c r="I221" s="57"/>
      <c r="J221" s="57"/>
      <c r="O221" s="146"/>
      <c r="P221" s="146"/>
      <c r="Q221" s="146"/>
      <c r="R221" s="146"/>
      <c r="S221" s="146"/>
      <c r="T221" s="146"/>
      <c r="U221" s="146"/>
      <c r="V221" s="146"/>
      <c r="W221" s="146"/>
      <c r="X221" s="146"/>
    </row>
    <row r="222" spans="4:24">
      <c r="D222" s="56"/>
      <c r="E222" s="56"/>
      <c r="F222" s="57"/>
      <c r="G222" s="56"/>
      <c r="H222" s="56"/>
      <c r="I222" s="57"/>
      <c r="J222" s="57"/>
      <c r="O222" s="146"/>
      <c r="P222" s="146"/>
      <c r="Q222" s="146"/>
      <c r="R222" s="146"/>
      <c r="S222" s="146"/>
      <c r="T222" s="146"/>
      <c r="U222" s="146"/>
      <c r="V222" s="146"/>
      <c r="W222" s="146"/>
      <c r="X222" s="146"/>
    </row>
    <row r="223" spans="4:24">
      <c r="D223" s="56"/>
      <c r="E223" s="56"/>
      <c r="F223" s="57"/>
      <c r="G223" s="56"/>
      <c r="H223" s="56"/>
      <c r="I223" s="57"/>
      <c r="J223" s="57"/>
      <c r="O223" s="146"/>
      <c r="P223" s="146"/>
      <c r="Q223" s="146"/>
      <c r="R223" s="146"/>
      <c r="S223" s="146"/>
      <c r="T223" s="146"/>
      <c r="U223" s="146"/>
      <c r="V223" s="146"/>
      <c r="W223" s="146"/>
      <c r="X223" s="146"/>
    </row>
    <row r="224" spans="4:24">
      <c r="D224" s="56"/>
      <c r="E224" s="56"/>
      <c r="F224" s="57"/>
      <c r="G224" s="56"/>
      <c r="H224" s="56"/>
      <c r="I224" s="57"/>
      <c r="J224" s="57"/>
      <c r="O224" s="146"/>
      <c r="P224" s="146"/>
      <c r="Q224" s="146"/>
      <c r="R224" s="146"/>
      <c r="S224" s="146"/>
      <c r="T224" s="146"/>
      <c r="U224" s="146"/>
      <c r="V224" s="146"/>
      <c r="W224" s="146"/>
      <c r="X224" s="146"/>
    </row>
    <row r="225" spans="4:24">
      <c r="D225" s="56"/>
      <c r="E225" s="56"/>
      <c r="F225" s="57"/>
      <c r="G225" s="56"/>
      <c r="H225" s="56"/>
      <c r="I225" s="57"/>
      <c r="J225" s="57"/>
      <c r="O225" s="146"/>
      <c r="P225" s="146"/>
      <c r="Q225" s="146"/>
      <c r="R225" s="146"/>
      <c r="S225" s="146"/>
      <c r="T225" s="146"/>
      <c r="U225" s="146"/>
      <c r="V225" s="146"/>
      <c r="W225" s="146"/>
      <c r="X225" s="146"/>
    </row>
    <row r="226" spans="4:24">
      <c r="D226" s="56"/>
      <c r="E226" s="56"/>
      <c r="F226" s="57"/>
      <c r="G226" s="56"/>
      <c r="H226" s="56"/>
      <c r="I226" s="57"/>
      <c r="J226" s="57"/>
      <c r="O226" s="146"/>
      <c r="P226" s="146"/>
      <c r="Q226" s="146"/>
      <c r="R226" s="146"/>
      <c r="S226" s="146"/>
      <c r="T226" s="146"/>
      <c r="U226" s="146"/>
      <c r="V226" s="146"/>
      <c r="W226" s="146"/>
      <c r="X226" s="146"/>
    </row>
    <row r="227" spans="4:24">
      <c r="D227" s="56"/>
      <c r="E227" s="56"/>
      <c r="F227" s="57"/>
      <c r="G227" s="56"/>
      <c r="H227" s="56"/>
      <c r="I227" s="57"/>
      <c r="J227" s="57"/>
      <c r="O227" s="146"/>
      <c r="P227" s="146"/>
      <c r="Q227" s="146"/>
      <c r="R227" s="146"/>
      <c r="S227" s="146"/>
      <c r="T227" s="146"/>
      <c r="U227" s="146"/>
      <c r="V227" s="146"/>
      <c r="W227" s="146"/>
      <c r="X227" s="146"/>
    </row>
    <row r="228" spans="4:24">
      <c r="D228" s="56"/>
      <c r="E228" s="56"/>
      <c r="F228" s="57"/>
      <c r="G228" s="56"/>
      <c r="H228" s="56"/>
      <c r="I228" s="57"/>
      <c r="J228" s="57"/>
      <c r="O228" s="146"/>
      <c r="P228" s="146"/>
      <c r="Q228" s="146"/>
      <c r="R228" s="146"/>
      <c r="S228" s="146"/>
      <c r="T228" s="146"/>
      <c r="U228" s="146"/>
      <c r="V228" s="146"/>
      <c r="W228" s="146"/>
      <c r="X228" s="146"/>
    </row>
    <row r="229" spans="4:24">
      <c r="D229" s="56"/>
      <c r="E229" s="56"/>
      <c r="F229" s="57"/>
      <c r="G229" s="56"/>
      <c r="H229" s="56"/>
      <c r="I229" s="57"/>
      <c r="J229" s="57"/>
      <c r="O229" s="146"/>
      <c r="P229" s="146"/>
      <c r="Q229" s="146"/>
      <c r="R229" s="146"/>
      <c r="S229" s="146"/>
      <c r="T229" s="146"/>
      <c r="U229" s="146"/>
      <c r="V229" s="146"/>
      <c r="W229" s="146"/>
      <c r="X229" s="146"/>
    </row>
    <row r="230" spans="4:24">
      <c r="D230" s="56"/>
      <c r="E230" s="56"/>
      <c r="F230" s="57"/>
      <c r="G230" s="56"/>
      <c r="H230" s="56"/>
      <c r="I230" s="57"/>
      <c r="J230" s="57"/>
      <c r="O230" s="146"/>
      <c r="P230" s="146"/>
      <c r="Q230" s="146"/>
      <c r="R230" s="146"/>
      <c r="S230" s="146"/>
      <c r="T230" s="146"/>
      <c r="U230" s="146"/>
      <c r="V230" s="146"/>
      <c r="W230" s="146"/>
      <c r="X230" s="146"/>
    </row>
    <row r="231" spans="4:24">
      <c r="D231" s="56"/>
      <c r="E231" s="56"/>
      <c r="F231" s="57"/>
      <c r="G231" s="56"/>
      <c r="H231" s="56"/>
      <c r="I231" s="57"/>
      <c r="J231" s="57"/>
      <c r="O231" s="146"/>
      <c r="P231" s="146"/>
      <c r="Q231" s="146"/>
      <c r="R231" s="146"/>
      <c r="S231" s="146"/>
      <c r="T231" s="146"/>
      <c r="U231" s="146"/>
      <c r="V231" s="146"/>
      <c r="W231" s="146"/>
      <c r="X231" s="146"/>
    </row>
    <row r="232" spans="4:24">
      <c r="D232" s="56"/>
      <c r="E232" s="56"/>
      <c r="F232" s="57"/>
      <c r="G232" s="56"/>
      <c r="H232" s="56"/>
      <c r="I232" s="57"/>
      <c r="J232" s="57"/>
      <c r="O232" s="146"/>
      <c r="P232" s="146"/>
      <c r="Q232" s="146"/>
      <c r="R232" s="146"/>
      <c r="S232" s="146"/>
      <c r="T232" s="146"/>
      <c r="U232" s="146"/>
      <c r="V232" s="146"/>
      <c r="W232" s="146"/>
      <c r="X232" s="146"/>
    </row>
    <row r="233" spans="4:24">
      <c r="D233" s="56"/>
      <c r="E233" s="56"/>
      <c r="F233" s="57"/>
      <c r="G233" s="56"/>
      <c r="H233" s="56"/>
      <c r="I233" s="57"/>
      <c r="J233" s="57"/>
      <c r="O233" s="146"/>
      <c r="P233" s="146"/>
      <c r="Q233" s="146"/>
      <c r="R233" s="146"/>
      <c r="S233" s="146"/>
      <c r="T233" s="146"/>
      <c r="U233" s="146"/>
      <c r="V233" s="146"/>
      <c r="W233" s="146"/>
      <c r="X233" s="146"/>
    </row>
    <row r="234" spans="4:24">
      <c r="D234" s="56"/>
      <c r="E234" s="56"/>
      <c r="F234" s="57"/>
      <c r="G234" s="56"/>
      <c r="H234" s="56"/>
      <c r="I234" s="57"/>
      <c r="J234" s="57"/>
      <c r="O234" s="146"/>
      <c r="P234" s="146"/>
      <c r="Q234" s="146"/>
      <c r="R234" s="146"/>
      <c r="S234" s="146"/>
      <c r="T234" s="146"/>
      <c r="U234" s="146"/>
      <c r="V234" s="146"/>
      <c r="W234" s="146"/>
      <c r="X234" s="146"/>
    </row>
    <row r="235" spans="4:24">
      <c r="D235" s="56"/>
      <c r="E235" s="56"/>
      <c r="F235" s="57"/>
      <c r="G235" s="56"/>
      <c r="H235" s="56"/>
      <c r="I235" s="57"/>
      <c r="J235" s="57"/>
      <c r="O235" s="146"/>
      <c r="P235" s="146"/>
      <c r="Q235" s="146"/>
      <c r="R235" s="146"/>
      <c r="S235" s="146"/>
      <c r="T235" s="146"/>
      <c r="U235" s="146"/>
      <c r="V235" s="146"/>
      <c r="W235" s="146"/>
      <c r="X235" s="146"/>
    </row>
    <row r="236" spans="4:24">
      <c r="D236" s="56"/>
      <c r="E236" s="56"/>
      <c r="F236" s="57"/>
      <c r="G236" s="56"/>
      <c r="H236" s="56"/>
      <c r="I236" s="57"/>
      <c r="J236" s="57"/>
      <c r="O236" s="146"/>
      <c r="P236" s="146"/>
      <c r="Q236" s="146"/>
      <c r="R236" s="146"/>
      <c r="S236" s="146"/>
      <c r="T236" s="146"/>
      <c r="U236" s="146"/>
      <c r="V236" s="146"/>
      <c r="W236" s="146"/>
      <c r="X236" s="146"/>
    </row>
    <row r="237" spans="4:24">
      <c r="D237" s="56"/>
      <c r="E237" s="56"/>
      <c r="F237" s="57"/>
      <c r="G237" s="56"/>
      <c r="H237" s="56"/>
      <c r="I237" s="57"/>
      <c r="J237" s="57"/>
      <c r="O237" s="146"/>
      <c r="P237" s="146"/>
      <c r="Q237" s="146"/>
      <c r="R237" s="146"/>
      <c r="S237" s="146"/>
      <c r="T237" s="146"/>
      <c r="U237" s="146"/>
      <c r="V237" s="146"/>
      <c r="W237" s="146"/>
      <c r="X237" s="146"/>
    </row>
    <row r="238" spans="4:24">
      <c r="D238" s="56"/>
      <c r="E238" s="56"/>
      <c r="F238" s="57"/>
      <c r="G238" s="56"/>
      <c r="H238" s="56"/>
      <c r="I238" s="57"/>
      <c r="J238" s="57"/>
      <c r="O238" s="146"/>
      <c r="P238" s="146"/>
      <c r="Q238" s="146"/>
      <c r="R238" s="146"/>
      <c r="S238" s="146"/>
      <c r="T238" s="146"/>
      <c r="U238" s="146"/>
      <c r="V238" s="146"/>
      <c r="W238" s="146"/>
      <c r="X238" s="146"/>
    </row>
    <row r="239" spans="4:24">
      <c r="D239" s="56"/>
      <c r="E239" s="56"/>
      <c r="F239" s="57"/>
      <c r="G239" s="56"/>
      <c r="H239" s="56"/>
      <c r="I239" s="57"/>
      <c r="J239" s="57"/>
      <c r="O239" s="146"/>
      <c r="P239" s="146"/>
      <c r="Q239" s="146"/>
      <c r="R239" s="146"/>
      <c r="S239" s="146"/>
      <c r="T239" s="146"/>
      <c r="U239" s="146"/>
      <c r="V239" s="146"/>
      <c r="W239" s="146"/>
      <c r="X239" s="146"/>
    </row>
    <row r="240" spans="4:24">
      <c r="D240" s="56"/>
      <c r="E240" s="56"/>
      <c r="F240" s="57"/>
      <c r="G240" s="56"/>
      <c r="H240" s="56"/>
      <c r="I240" s="57"/>
      <c r="J240" s="57"/>
      <c r="O240" s="146"/>
      <c r="P240" s="146"/>
      <c r="Q240" s="146"/>
      <c r="R240" s="146"/>
      <c r="S240" s="146"/>
      <c r="T240" s="146"/>
      <c r="U240" s="146"/>
      <c r="V240" s="146"/>
      <c r="W240" s="146"/>
      <c r="X240" s="146"/>
    </row>
    <row r="241" spans="3:24">
      <c r="D241" s="56"/>
      <c r="E241" s="56"/>
      <c r="F241" s="57"/>
      <c r="G241" s="56"/>
      <c r="H241" s="56"/>
      <c r="I241" s="57"/>
      <c r="J241" s="57"/>
      <c r="O241" s="146"/>
      <c r="P241" s="146"/>
      <c r="Q241" s="146"/>
      <c r="R241" s="146"/>
      <c r="S241" s="146"/>
      <c r="T241" s="146"/>
      <c r="U241" s="146"/>
      <c r="V241" s="146"/>
      <c r="W241" s="146"/>
      <c r="X241" s="146"/>
    </row>
    <row r="242" spans="3:24">
      <c r="D242" s="56"/>
      <c r="E242" s="56"/>
      <c r="F242" s="57"/>
      <c r="G242" s="56"/>
      <c r="H242" s="56"/>
      <c r="I242" s="57"/>
      <c r="J242" s="57"/>
      <c r="O242" s="146"/>
      <c r="P242" s="146"/>
      <c r="Q242" s="146"/>
      <c r="R242" s="146"/>
      <c r="S242" s="146"/>
      <c r="T242" s="146"/>
      <c r="U242" s="146"/>
      <c r="V242" s="146"/>
      <c r="W242" s="146"/>
      <c r="X242" s="146"/>
    </row>
    <row r="243" spans="3:24">
      <c r="D243" s="56"/>
      <c r="E243" s="56"/>
      <c r="F243" s="57"/>
      <c r="G243" s="56"/>
      <c r="H243" s="56"/>
      <c r="I243" s="57"/>
      <c r="J243" s="57"/>
      <c r="O243" s="146"/>
      <c r="P243" s="146"/>
      <c r="Q243" s="146"/>
      <c r="R243" s="146"/>
      <c r="S243" s="146"/>
      <c r="T243" s="146"/>
      <c r="U243" s="146"/>
      <c r="V243" s="146"/>
      <c r="W243" s="146"/>
      <c r="X243" s="146"/>
    </row>
    <row r="244" spans="3:24">
      <c r="D244" s="56"/>
      <c r="E244" s="56"/>
      <c r="F244" s="57"/>
      <c r="G244" s="56"/>
      <c r="H244" s="56"/>
      <c r="I244" s="57"/>
      <c r="J244" s="57"/>
      <c r="O244" s="146"/>
      <c r="P244" s="146"/>
      <c r="Q244" s="146"/>
      <c r="R244" s="146"/>
      <c r="S244" s="146"/>
      <c r="T244" s="146"/>
      <c r="U244" s="146"/>
      <c r="V244" s="146"/>
      <c r="W244" s="146"/>
      <c r="X244" s="146"/>
    </row>
    <row r="245" spans="3:24">
      <c r="D245" s="56"/>
      <c r="E245" s="56"/>
      <c r="F245" s="57"/>
      <c r="G245" s="56"/>
      <c r="H245" s="56"/>
      <c r="I245" s="57"/>
      <c r="J245" s="57"/>
      <c r="O245" s="146"/>
      <c r="P245" s="146"/>
      <c r="Q245" s="146"/>
      <c r="R245" s="146"/>
      <c r="S245" s="146"/>
      <c r="T245" s="146"/>
      <c r="U245" s="146"/>
      <c r="V245" s="146"/>
      <c r="W245" s="146"/>
      <c r="X245" s="146"/>
    </row>
    <row r="246" spans="3:24">
      <c r="D246" s="56"/>
      <c r="E246" s="56"/>
      <c r="F246" s="57"/>
      <c r="G246" s="56"/>
      <c r="H246" s="56"/>
      <c r="I246" s="57"/>
      <c r="J246" s="57"/>
      <c r="O246" s="146"/>
      <c r="P246" s="146"/>
      <c r="Q246" s="146"/>
      <c r="R246" s="146"/>
      <c r="S246" s="146"/>
      <c r="T246" s="146"/>
      <c r="U246" s="146"/>
      <c r="V246" s="146"/>
      <c r="W246" s="146"/>
      <c r="X246" s="146"/>
    </row>
    <row r="247" spans="3:24">
      <c r="D247" s="56"/>
      <c r="E247" s="56"/>
      <c r="F247" s="57"/>
      <c r="G247" s="56"/>
      <c r="H247" s="56"/>
      <c r="I247" s="57"/>
      <c r="J247" s="57"/>
      <c r="O247" s="146"/>
      <c r="P247" s="146"/>
      <c r="Q247" s="146"/>
      <c r="R247" s="146"/>
      <c r="S247" s="146"/>
      <c r="T247" s="146"/>
      <c r="U247" s="146"/>
      <c r="V247" s="146"/>
      <c r="W247" s="146"/>
      <c r="X247" s="146"/>
    </row>
    <row r="248" spans="3:24">
      <c r="D248" s="56"/>
      <c r="E248" s="56"/>
      <c r="F248" s="57"/>
      <c r="G248" s="56"/>
      <c r="H248" s="56"/>
      <c r="I248" s="57"/>
      <c r="J248" s="57"/>
      <c r="O248" s="146"/>
      <c r="P248" s="146"/>
      <c r="Q248" s="146"/>
      <c r="R248" s="146"/>
      <c r="S248" s="146"/>
      <c r="T248" s="146"/>
      <c r="U248" s="146"/>
      <c r="V248" s="146"/>
      <c r="W248" s="146"/>
      <c r="X248" s="146"/>
    </row>
    <row r="249" spans="3:24">
      <c r="D249" s="56"/>
      <c r="E249" s="56"/>
      <c r="F249" s="57"/>
      <c r="G249" s="56"/>
      <c r="H249" s="56"/>
      <c r="I249" s="57"/>
      <c r="J249" s="57"/>
      <c r="O249" s="146"/>
      <c r="P249" s="146"/>
      <c r="Q249" s="146"/>
      <c r="R249" s="146"/>
      <c r="S249" s="146"/>
      <c r="T249" s="146"/>
      <c r="U249" s="146"/>
      <c r="V249" s="146"/>
      <c r="W249" s="146"/>
      <c r="X249" s="146"/>
    </row>
    <row r="250" spans="3:24">
      <c r="D250" s="56"/>
      <c r="E250" s="56"/>
      <c r="F250" s="57"/>
      <c r="G250" s="56"/>
      <c r="H250" s="56"/>
      <c r="I250" s="57"/>
      <c r="J250" s="57"/>
      <c r="O250" s="146"/>
      <c r="P250" s="146"/>
      <c r="Q250" s="146"/>
      <c r="R250" s="146"/>
      <c r="S250" s="146"/>
      <c r="T250" s="146"/>
      <c r="U250" s="146"/>
      <c r="V250" s="146"/>
      <c r="W250" s="146"/>
      <c r="X250" s="146"/>
    </row>
    <row r="251" spans="3:24">
      <c r="D251" s="56"/>
      <c r="E251" s="56"/>
      <c r="F251" s="57"/>
      <c r="G251" s="56"/>
      <c r="H251" s="56"/>
      <c r="I251" s="57"/>
      <c r="J251" s="57"/>
      <c r="O251" s="146"/>
      <c r="P251" s="146"/>
      <c r="Q251" s="146"/>
      <c r="R251" s="146"/>
      <c r="S251" s="146"/>
      <c r="T251" s="146"/>
      <c r="U251" s="146"/>
      <c r="V251" s="146"/>
      <c r="W251" s="146"/>
      <c r="X251" s="146"/>
    </row>
    <row r="252" spans="3:24">
      <c r="D252" s="56"/>
      <c r="E252" s="56"/>
      <c r="F252" s="57"/>
      <c r="G252" s="56"/>
      <c r="H252" s="56"/>
      <c r="I252" s="57"/>
      <c r="J252" s="57"/>
      <c r="O252" s="146"/>
      <c r="P252" s="146"/>
      <c r="Q252" s="146"/>
      <c r="R252" s="146"/>
      <c r="S252" s="146"/>
      <c r="T252" s="146"/>
      <c r="U252" s="146"/>
      <c r="V252" s="146"/>
      <c r="W252" s="146"/>
      <c r="X252" s="146"/>
    </row>
    <row r="253" spans="3:24" ht="17">
      <c r="C253" s="55" t="s">
        <v>489</v>
      </c>
      <c r="D253" s="56"/>
      <c r="E253" s="56"/>
      <c r="F253" s="57"/>
      <c r="G253" s="56"/>
      <c r="H253" s="56"/>
      <c r="I253" s="57"/>
      <c r="J253" s="57"/>
      <c r="O253" s="146"/>
      <c r="P253" s="146"/>
      <c r="Q253" s="146"/>
      <c r="R253" s="146"/>
      <c r="S253" s="146"/>
      <c r="T253" s="146"/>
      <c r="U253" s="146"/>
      <c r="V253" s="146"/>
      <c r="W253" s="146"/>
      <c r="X253" s="146"/>
    </row>
    <row r="254" spans="3:24" ht="17">
      <c r="C254" s="55" t="s">
        <v>489</v>
      </c>
      <c r="D254" s="56"/>
      <c r="E254" s="56"/>
      <c r="F254" s="57"/>
      <c r="G254" s="56"/>
      <c r="H254" s="56"/>
      <c r="I254" s="57"/>
      <c r="J254" s="57"/>
      <c r="O254" s="146"/>
      <c r="P254" s="146"/>
      <c r="Q254" s="146"/>
      <c r="R254" s="146"/>
      <c r="S254" s="146"/>
      <c r="T254" s="146"/>
      <c r="U254" s="146"/>
      <c r="V254" s="146"/>
      <c r="W254" s="146"/>
      <c r="X254" s="146"/>
    </row>
    <row r="255" spans="3:24" ht="17">
      <c r="C255" s="55" t="s">
        <v>489</v>
      </c>
      <c r="D255" s="56"/>
      <c r="E255" s="56"/>
      <c r="F255" s="57"/>
      <c r="G255" s="56"/>
      <c r="H255" s="56"/>
      <c r="I255" s="57"/>
      <c r="J255" s="57"/>
      <c r="O255" s="146"/>
      <c r="P255" s="146"/>
      <c r="Q255" s="146"/>
      <c r="R255" s="146"/>
      <c r="S255" s="146"/>
      <c r="T255" s="146"/>
      <c r="U255" s="146"/>
      <c r="V255" s="146"/>
      <c r="W255" s="146"/>
      <c r="X255" s="146"/>
    </row>
    <row r="256" spans="3:24" ht="17">
      <c r="C256" s="55" t="s">
        <v>489</v>
      </c>
      <c r="D256" s="56"/>
      <c r="E256" s="56"/>
      <c r="F256" s="57"/>
      <c r="G256" s="56"/>
      <c r="H256" s="56"/>
      <c r="I256" s="57"/>
      <c r="J256" s="57"/>
      <c r="O256" s="146"/>
      <c r="P256" s="146"/>
      <c r="Q256" s="146"/>
      <c r="R256" s="146"/>
      <c r="S256" s="146"/>
      <c r="T256" s="146"/>
      <c r="U256" s="146"/>
      <c r="V256" s="146"/>
      <c r="W256" s="146"/>
      <c r="X256" s="146"/>
    </row>
    <row r="257" spans="3:24" ht="17">
      <c r="C257" s="55" t="s">
        <v>489</v>
      </c>
      <c r="D257" s="56"/>
      <c r="E257" s="56"/>
      <c r="F257" s="57"/>
      <c r="G257" s="56"/>
      <c r="H257" s="56"/>
      <c r="I257" s="57"/>
      <c r="J257" s="57"/>
      <c r="O257" s="146"/>
      <c r="P257" s="146"/>
      <c r="Q257" s="146"/>
      <c r="R257" s="146"/>
      <c r="S257" s="146"/>
      <c r="T257" s="146"/>
      <c r="U257" s="146"/>
      <c r="V257" s="146"/>
      <c r="W257" s="146"/>
      <c r="X257" s="146"/>
    </row>
    <row r="258" spans="3:24" ht="17">
      <c r="C258" s="55" t="s">
        <v>489</v>
      </c>
      <c r="D258" s="56"/>
      <c r="E258" s="56"/>
      <c r="F258" s="57"/>
      <c r="G258" s="56"/>
      <c r="H258" s="56"/>
      <c r="I258" s="57"/>
      <c r="J258" s="57"/>
      <c r="O258" s="146"/>
      <c r="P258" s="146"/>
      <c r="Q258" s="146"/>
      <c r="R258" s="146"/>
      <c r="S258" s="146"/>
      <c r="T258" s="146"/>
      <c r="U258" s="146"/>
      <c r="V258" s="146"/>
      <c r="W258" s="146"/>
      <c r="X258" s="146"/>
    </row>
    <row r="259" spans="3:24" ht="17">
      <c r="C259" s="55" t="s">
        <v>489</v>
      </c>
      <c r="D259" s="56"/>
      <c r="E259" s="56"/>
      <c r="F259" s="57"/>
      <c r="G259" s="56"/>
      <c r="H259" s="56"/>
      <c r="I259" s="57"/>
      <c r="J259" s="57"/>
      <c r="O259" s="146"/>
      <c r="P259" s="146"/>
      <c r="Q259" s="146"/>
      <c r="R259" s="146"/>
      <c r="S259" s="146"/>
      <c r="T259" s="146"/>
      <c r="U259" s="146"/>
      <c r="V259" s="146"/>
      <c r="W259" s="146"/>
      <c r="X259" s="146"/>
    </row>
    <row r="260" spans="3:24" ht="17">
      <c r="C260" s="55" t="s">
        <v>489</v>
      </c>
      <c r="D260" s="56"/>
      <c r="E260" s="56"/>
      <c r="F260" s="57"/>
      <c r="G260" s="56"/>
      <c r="H260" s="56"/>
      <c r="I260" s="57"/>
      <c r="J260" s="57"/>
      <c r="O260" s="146"/>
      <c r="P260" s="146"/>
      <c r="Q260" s="146"/>
      <c r="R260" s="146"/>
      <c r="S260" s="146"/>
      <c r="T260" s="146"/>
      <c r="U260" s="146"/>
      <c r="V260" s="146"/>
      <c r="W260" s="146"/>
      <c r="X260" s="146"/>
    </row>
    <row r="261" spans="3:24" ht="17">
      <c r="C261" s="55" t="s">
        <v>489</v>
      </c>
      <c r="D261" s="56"/>
      <c r="E261" s="56"/>
      <c r="F261" s="57"/>
      <c r="G261" s="56"/>
      <c r="H261" s="56"/>
      <c r="I261" s="57"/>
      <c r="J261" s="57"/>
      <c r="O261" s="146"/>
      <c r="P261" s="146"/>
      <c r="Q261" s="146"/>
      <c r="R261" s="146"/>
      <c r="S261" s="146"/>
      <c r="T261" s="146"/>
      <c r="U261" s="146"/>
      <c r="V261" s="146"/>
      <c r="W261" s="146"/>
      <c r="X261" s="146"/>
    </row>
    <row r="262" spans="3:24" ht="17">
      <c r="C262" s="55" t="s">
        <v>489</v>
      </c>
      <c r="D262" s="56"/>
      <c r="E262" s="56"/>
      <c r="F262" s="57"/>
      <c r="G262" s="56"/>
      <c r="H262" s="56"/>
      <c r="I262" s="57"/>
      <c r="J262" s="57"/>
      <c r="O262" s="146"/>
      <c r="P262" s="146"/>
      <c r="Q262" s="146"/>
      <c r="R262" s="146"/>
      <c r="S262" s="146"/>
      <c r="T262" s="146"/>
      <c r="U262" s="146"/>
      <c r="V262" s="146"/>
      <c r="W262" s="146"/>
      <c r="X262" s="146"/>
    </row>
    <row r="263" spans="3:24" ht="17">
      <c r="C263" s="55" t="s">
        <v>489</v>
      </c>
      <c r="D263" s="56"/>
      <c r="E263" s="56"/>
      <c r="F263" s="57"/>
      <c r="G263" s="56"/>
      <c r="H263" s="56"/>
      <c r="I263" s="57"/>
      <c r="J263" s="57"/>
      <c r="O263" s="146"/>
      <c r="P263" s="146"/>
      <c r="Q263" s="146"/>
      <c r="R263" s="146"/>
      <c r="S263" s="146"/>
      <c r="T263" s="146"/>
      <c r="U263" s="146"/>
      <c r="V263" s="146"/>
      <c r="W263" s="146"/>
      <c r="X263" s="146"/>
    </row>
    <row r="264" spans="3:24" ht="17">
      <c r="C264" s="55" t="s">
        <v>489</v>
      </c>
      <c r="D264" s="56"/>
      <c r="E264" s="56"/>
      <c r="F264" s="57"/>
      <c r="G264" s="56"/>
      <c r="H264" s="56"/>
      <c r="I264" s="57"/>
      <c r="J264" s="57"/>
      <c r="O264" s="146"/>
      <c r="P264" s="146"/>
      <c r="Q264" s="146"/>
      <c r="R264" s="146"/>
      <c r="S264" s="146"/>
      <c r="T264" s="146"/>
      <c r="U264" s="146"/>
      <c r="V264" s="146"/>
      <c r="W264" s="146"/>
      <c r="X264" s="146"/>
    </row>
    <row r="265" spans="3:24" ht="17">
      <c r="C265" s="55" t="s">
        <v>489</v>
      </c>
      <c r="D265" s="56"/>
      <c r="E265" s="56"/>
      <c r="F265" s="57"/>
      <c r="G265" s="56"/>
      <c r="H265" s="56"/>
      <c r="I265" s="57"/>
      <c r="J265" s="57"/>
      <c r="O265" s="146"/>
      <c r="P265" s="146"/>
      <c r="Q265" s="146"/>
      <c r="R265" s="146"/>
      <c r="S265" s="146"/>
      <c r="T265" s="146"/>
      <c r="U265" s="146"/>
      <c r="V265" s="146"/>
      <c r="W265" s="146"/>
      <c r="X265" s="146"/>
    </row>
    <row r="266" spans="3:24" ht="17">
      <c r="C266" s="55" t="s">
        <v>489</v>
      </c>
      <c r="D266" s="56"/>
      <c r="E266" s="56"/>
      <c r="F266" s="57"/>
      <c r="G266" s="56"/>
      <c r="H266" s="56"/>
      <c r="I266" s="57"/>
      <c r="J266" s="57"/>
      <c r="O266" s="146"/>
      <c r="P266" s="146"/>
      <c r="Q266" s="146"/>
      <c r="R266" s="146"/>
      <c r="S266" s="146"/>
      <c r="T266" s="146"/>
      <c r="U266" s="146"/>
      <c r="V266" s="146"/>
      <c r="W266" s="146"/>
      <c r="X266" s="146"/>
    </row>
    <row r="267" spans="3:24" ht="17">
      <c r="C267" s="55" t="s">
        <v>489</v>
      </c>
      <c r="D267" s="56"/>
      <c r="E267" s="56"/>
      <c r="F267" s="57"/>
      <c r="G267" s="56"/>
      <c r="H267" s="56"/>
      <c r="I267" s="57"/>
      <c r="J267" s="57"/>
      <c r="O267" s="146"/>
      <c r="P267" s="146"/>
      <c r="Q267" s="146"/>
      <c r="R267" s="146"/>
      <c r="S267" s="146"/>
      <c r="T267" s="146"/>
      <c r="U267" s="146"/>
      <c r="V267" s="146"/>
      <c r="W267" s="146"/>
      <c r="X267" s="146"/>
    </row>
    <row r="268" spans="3:24" ht="17">
      <c r="C268" s="55" t="s">
        <v>489</v>
      </c>
      <c r="D268" s="56"/>
      <c r="E268" s="56"/>
      <c r="F268" s="57"/>
      <c r="G268" s="56"/>
      <c r="H268" s="56"/>
      <c r="I268" s="57"/>
      <c r="J268" s="57"/>
      <c r="O268" s="146"/>
      <c r="P268" s="146"/>
      <c r="Q268" s="146"/>
      <c r="R268" s="146"/>
      <c r="S268" s="146"/>
      <c r="T268" s="146"/>
      <c r="U268" s="146"/>
      <c r="V268" s="146"/>
      <c r="W268" s="146"/>
      <c r="X268" s="146"/>
    </row>
    <row r="269" spans="3:24" ht="17">
      <c r="C269" s="55" t="s">
        <v>489</v>
      </c>
      <c r="D269" s="56"/>
      <c r="E269" s="56"/>
      <c r="F269" s="57"/>
      <c r="G269" s="56"/>
      <c r="H269" s="56"/>
      <c r="I269" s="57"/>
      <c r="J269" s="57"/>
      <c r="O269" s="146"/>
      <c r="P269" s="146"/>
      <c r="Q269" s="146"/>
      <c r="R269" s="146"/>
      <c r="S269" s="146"/>
      <c r="T269" s="146"/>
      <c r="U269" s="146"/>
      <c r="V269" s="146"/>
      <c r="W269" s="146"/>
      <c r="X269" s="146"/>
    </row>
    <row r="270" spans="3:24" ht="17">
      <c r="C270" s="55" t="s">
        <v>489</v>
      </c>
      <c r="D270" s="56"/>
      <c r="E270" s="56"/>
      <c r="F270" s="57"/>
      <c r="G270" s="56"/>
      <c r="H270" s="56"/>
      <c r="I270" s="57"/>
      <c r="J270" s="57"/>
      <c r="O270" s="146"/>
      <c r="P270" s="146"/>
      <c r="Q270" s="146"/>
      <c r="R270" s="146"/>
      <c r="S270" s="146"/>
      <c r="T270" s="146"/>
      <c r="U270" s="146"/>
      <c r="V270" s="146"/>
      <c r="W270" s="146"/>
      <c r="X270" s="146"/>
    </row>
    <row r="271" spans="3:24" ht="17">
      <c r="C271" s="55" t="s">
        <v>489</v>
      </c>
      <c r="D271" s="56"/>
      <c r="E271" s="56"/>
      <c r="F271" s="57"/>
      <c r="G271" s="56"/>
      <c r="H271" s="56"/>
      <c r="I271" s="57"/>
      <c r="J271" s="57"/>
      <c r="O271" s="146"/>
      <c r="P271" s="146"/>
      <c r="Q271" s="146"/>
      <c r="R271" s="146"/>
      <c r="S271" s="146"/>
      <c r="T271" s="146"/>
      <c r="U271" s="146"/>
      <c r="V271" s="146"/>
      <c r="W271" s="146"/>
      <c r="X271" s="146"/>
    </row>
    <row r="272" spans="3:24" ht="17">
      <c r="C272" s="55" t="s">
        <v>489</v>
      </c>
      <c r="D272" s="56"/>
      <c r="E272" s="56"/>
      <c r="F272" s="57"/>
      <c r="G272" s="56"/>
      <c r="H272" s="56"/>
      <c r="I272" s="57"/>
      <c r="J272" s="57"/>
      <c r="O272" s="146"/>
      <c r="P272" s="146"/>
      <c r="Q272" s="146"/>
      <c r="R272" s="146"/>
      <c r="S272" s="146"/>
      <c r="T272" s="146"/>
      <c r="U272" s="146"/>
      <c r="V272" s="146"/>
      <c r="W272" s="146"/>
      <c r="X272" s="146"/>
    </row>
    <row r="273" spans="4:24">
      <c r="D273" s="56"/>
      <c r="E273" s="56"/>
      <c r="F273" s="57"/>
      <c r="G273" s="56"/>
      <c r="H273" s="56"/>
      <c r="I273" s="57"/>
      <c r="J273" s="57"/>
      <c r="O273" s="146"/>
      <c r="P273" s="146"/>
      <c r="Q273" s="146"/>
      <c r="R273" s="146"/>
      <c r="S273" s="146"/>
      <c r="T273" s="146"/>
      <c r="U273" s="146"/>
      <c r="V273" s="146"/>
      <c r="W273" s="146"/>
      <c r="X273" s="146"/>
    </row>
    <row r="274" spans="4:24">
      <c r="D274" s="56"/>
      <c r="E274" s="56"/>
      <c r="F274" s="57"/>
      <c r="G274" s="56"/>
      <c r="H274" s="56"/>
      <c r="I274" s="57"/>
      <c r="J274" s="57"/>
      <c r="O274" s="146"/>
      <c r="P274" s="146"/>
      <c r="Q274" s="146"/>
      <c r="R274" s="146"/>
      <c r="S274" s="146"/>
      <c r="T274" s="146"/>
      <c r="U274" s="146"/>
      <c r="V274" s="146"/>
      <c r="W274" s="146"/>
      <c r="X274" s="146"/>
    </row>
    <row r="275" spans="4:24">
      <c r="D275" s="56"/>
      <c r="E275" s="56"/>
      <c r="F275" s="57"/>
      <c r="G275" s="56"/>
      <c r="H275" s="56"/>
      <c r="I275" s="57"/>
      <c r="J275" s="57"/>
      <c r="O275" s="146"/>
      <c r="P275" s="146"/>
      <c r="Q275" s="146"/>
      <c r="R275" s="146"/>
      <c r="S275" s="146"/>
      <c r="T275" s="146"/>
      <c r="U275" s="146"/>
      <c r="V275" s="146"/>
      <c r="W275" s="146"/>
      <c r="X275" s="146"/>
    </row>
    <row r="276" spans="4:24">
      <c r="D276" s="56"/>
      <c r="E276" s="56"/>
      <c r="F276" s="57"/>
      <c r="G276" s="56"/>
      <c r="H276" s="56"/>
      <c r="I276" s="57"/>
      <c r="J276" s="57"/>
      <c r="O276" s="146"/>
      <c r="P276" s="146"/>
      <c r="Q276" s="146"/>
      <c r="R276" s="146"/>
      <c r="S276" s="146"/>
      <c r="T276" s="146"/>
      <c r="U276" s="146"/>
      <c r="V276" s="146"/>
      <c r="W276" s="146"/>
      <c r="X276" s="146"/>
    </row>
    <row r="277" spans="4:24">
      <c r="D277" s="56"/>
      <c r="E277" s="56"/>
      <c r="F277" s="57"/>
      <c r="G277" s="56"/>
      <c r="H277" s="56"/>
      <c r="I277" s="57"/>
      <c r="J277" s="57"/>
      <c r="O277" s="146"/>
      <c r="P277" s="146"/>
      <c r="Q277" s="146"/>
      <c r="R277" s="146"/>
      <c r="S277" s="146"/>
      <c r="T277" s="146"/>
      <c r="U277" s="146"/>
      <c r="V277" s="146"/>
      <c r="W277" s="146"/>
      <c r="X277" s="146"/>
    </row>
    <row r="278" spans="4:24">
      <c r="D278" s="56"/>
      <c r="E278" s="56"/>
      <c r="F278" s="57"/>
      <c r="G278" s="56"/>
      <c r="H278" s="56"/>
      <c r="I278" s="57"/>
      <c r="J278" s="57"/>
      <c r="O278" s="146"/>
      <c r="P278" s="146"/>
      <c r="Q278" s="146"/>
      <c r="R278" s="146"/>
      <c r="S278" s="146"/>
      <c r="T278" s="146"/>
      <c r="U278" s="146"/>
      <c r="V278" s="146"/>
      <c r="W278" s="146"/>
      <c r="X278" s="146"/>
    </row>
    <row r="279" spans="4:24">
      <c r="D279" s="56"/>
      <c r="E279" s="56"/>
      <c r="F279" s="57"/>
      <c r="G279" s="56"/>
      <c r="H279" s="56"/>
      <c r="I279" s="57"/>
      <c r="J279" s="57"/>
      <c r="O279" s="146"/>
      <c r="P279" s="146"/>
      <c r="Q279" s="146"/>
      <c r="R279" s="146"/>
      <c r="S279" s="146"/>
      <c r="T279" s="146"/>
      <c r="U279" s="146"/>
      <c r="V279" s="146"/>
      <c r="W279" s="146"/>
      <c r="X279" s="146"/>
    </row>
    <row r="280" spans="4:24">
      <c r="D280" s="56"/>
      <c r="E280" s="56"/>
      <c r="F280" s="57"/>
      <c r="G280" s="56"/>
      <c r="H280" s="56"/>
      <c r="I280" s="57"/>
      <c r="J280" s="57"/>
      <c r="O280" s="146"/>
      <c r="P280" s="146"/>
      <c r="Q280" s="146"/>
      <c r="R280" s="146"/>
      <c r="S280" s="146"/>
      <c r="T280" s="146"/>
      <c r="U280" s="146"/>
      <c r="V280" s="146"/>
      <c r="W280" s="146"/>
      <c r="X280" s="146"/>
    </row>
    <row r="281" spans="4:24">
      <c r="D281" s="56"/>
      <c r="E281" s="56"/>
      <c r="F281" s="57"/>
      <c r="G281" s="56"/>
      <c r="H281" s="56"/>
      <c r="I281" s="57"/>
      <c r="J281" s="57"/>
      <c r="O281" s="146"/>
      <c r="P281" s="146"/>
      <c r="Q281" s="146"/>
      <c r="R281" s="146"/>
      <c r="S281" s="146"/>
      <c r="T281" s="146"/>
      <c r="U281" s="146"/>
      <c r="V281" s="146"/>
      <c r="W281" s="146"/>
      <c r="X281" s="146"/>
    </row>
    <row r="282" spans="4:24">
      <c r="D282" s="56"/>
      <c r="E282" s="56"/>
      <c r="F282" s="57"/>
      <c r="G282" s="56"/>
      <c r="H282" s="56"/>
      <c r="I282" s="57"/>
      <c r="J282" s="57"/>
      <c r="O282" s="146"/>
      <c r="P282" s="146"/>
      <c r="Q282" s="146"/>
      <c r="R282" s="146"/>
      <c r="S282" s="146"/>
      <c r="T282" s="146"/>
      <c r="U282" s="146"/>
      <c r="V282" s="146"/>
      <c r="W282" s="146"/>
      <c r="X282" s="146"/>
    </row>
    <row r="283" spans="4:24">
      <c r="D283" s="56"/>
      <c r="E283" s="56"/>
      <c r="F283" s="57"/>
      <c r="G283" s="56"/>
      <c r="H283" s="56"/>
      <c r="I283" s="57"/>
      <c r="J283" s="57"/>
      <c r="O283" s="146"/>
      <c r="P283" s="146"/>
      <c r="Q283" s="146"/>
      <c r="R283" s="146"/>
      <c r="S283" s="146"/>
      <c r="T283" s="146"/>
      <c r="U283" s="146"/>
      <c r="V283" s="146"/>
      <c r="W283" s="146"/>
      <c r="X283" s="146"/>
    </row>
    <row r="284" spans="4:24">
      <c r="D284" s="56"/>
      <c r="E284" s="56"/>
      <c r="F284" s="57"/>
      <c r="G284" s="56"/>
      <c r="H284" s="56"/>
      <c r="I284" s="57"/>
      <c r="J284" s="57"/>
      <c r="O284" s="146"/>
      <c r="P284" s="146"/>
      <c r="Q284" s="146"/>
      <c r="R284" s="146"/>
      <c r="S284" s="146"/>
      <c r="T284" s="146"/>
      <c r="U284" s="146"/>
      <c r="V284" s="146"/>
      <c r="W284" s="146"/>
      <c r="X284" s="146"/>
    </row>
    <row r="285" spans="4:24">
      <c r="D285" s="56"/>
      <c r="E285" s="56"/>
      <c r="F285" s="57"/>
      <c r="G285" s="56"/>
      <c r="H285" s="56"/>
      <c r="I285" s="57"/>
      <c r="J285" s="57"/>
      <c r="O285" s="146"/>
      <c r="P285" s="146"/>
      <c r="Q285" s="146"/>
      <c r="R285" s="146"/>
      <c r="S285" s="146"/>
      <c r="T285" s="146"/>
      <c r="U285" s="146"/>
      <c r="V285" s="146"/>
      <c r="W285" s="146"/>
      <c r="X285" s="146"/>
    </row>
    <row r="286" spans="4:24">
      <c r="D286" s="56"/>
      <c r="E286" s="56"/>
      <c r="F286" s="57"/>
      <c r="G286" s="56"/>
      <c r="H286" s="56"/>
      <c r="I286" s="57"/>
      <c r="J286" s="57"/>
      <c r="O286" s="146"/>
      <c r="P286" s="146"/>
      <c r="Q286" s="146"/>
      <c r="R286" s="146"/>
      <c r="S286" s="146"/>
      <c r="T286" s="146"/>
      <c r="U286" s="146"/>
      <c r="V286" s="146"/>
      <c r="W286" s="146"/>
      <c r="X286" s="146"/>
    </row>
    <row r="287" spans="4:24">
      <c r="D287" s="56"/>
      <c r="E287" s="56"/>
      <c r="F287" s="57"/>
      <c r="G287" s="56"/>
      <c r="H287" s="56"/>
      <c r="I287" s="57"/>
      <c r="J287" s="57"/>
      <c r="O287" s="146"/>
      <c r="P287" s="146"/>
      <c r="Q287" s="146"/>
      <c r="R287" s="146"/>
      <c r="S287" s="146"/>
      <c r="T287" s="146"/>
      <c r="U287" s="146"/>
      <c r="V287" s="146"/>
      <c r="W287" s="146"/>
      <c r="X287" s="146"/>
    </row>
    <row r="288" spans="4:24">
      <c r="D288" s="56"/>
      <c r="E288" s="56"/>
      <c r="F288" s="57"/>
      <c r="G288" s="56"/>
      <c r="H288" s="56"/>
      <c r="I288" s="57"/>
      <c r="J288" s="57"/>
      <c r="O288" s="146"/>
      <c r="P288" s="146"/>
      <c r="Q288" s="146"/>
      <c r="R288" s="146"/>
      <c r="S288" s="146"/>
      <c r="T288" s="146"/>
      <c r="U288" s="146"/>
      <c r="V288" s="146"/>
      <c r="W288" s="146"/>
      <c r="X288" s="146"/>
    </row>
    <row r="289" spans="4:24">
      <c r="D289" s="56"/>
      <c r="E289" s="56"/>
      <c r="F289" s="57"/>
      <c r="G289" s="56"/>
      <c r="H289" s="56"/>
      <c r="I289" s="57"/>
      <c r="J289" s="57"/>
      <c r="O289" s="146"/>
      <c r="P289" s="146"/>
      <c r="Q289" s="146"/>
      <c r="R289" s="146"/>
      <c r="S289" s="146"/>
      <c r="T289" s="146"/>
      <c r="U289" s="146"/>
      <c r="V289" s="146"/>
      <c r="W289" s="146"/>
      <c r="X289" s="146"/>
    </row>
    <row r="290" spans="4:24">
      <c r="D290" s="56"/>
      <c r="E290" s="56"/>
      <c r="F290" s="57"/>
      <c r="G290" s="56"/>
      <c r="H290" s="56"/>
      <c r="I290" s="57"/>
      <c r="J290" s="57"/>
      <c r="O290" s="146"/>
      <c r="P290" s="146"/>
      <c r="Q290" s="146"/>
      <c r="R290" s="146"/>
      <c r="S290" s="146"/>
      <c r="T290" s="146"/>
      <c r="U290" s="146"/>
      <c r="V290" s="146"/>
      <c r="W290" s="146"/>
      <c r="X290" s="146"/>
    </row>
    <row r="291" spans="4:24">
      <c r="D291" s="56"/>
      <c r="E291" s="56"/>
      <c r="F291" s="57"/>
      <c r="G291" s="56"/>
      <c r="H291" s="56"/>
      <c r="I291" s="57"/>
      <c r="J291" s="57"/>
      <c r="O291" s="146"/>
      <c r="P291" s="146"/>
      <c r="Q291" s="146"/>
      <c r="R291" s="146"/>
      <c r="S291" s="146"/>
      <c r="T291" s="146"/>
      <c r="U291" s="146"/>
      <c r="V291" s="146"/>
      <c r="W291" s="146"/>
      <c r="X291" s="146"/>
    </row>
    <row r="292" spans="4:24">
      <c r="D292" s="56"/>
      <c r="E292" s="56"/>
      <c r="F292" s="57"/>
      <c r="G292" s="56"/>
      <c r="H292" s="56"/>
      <c r="I292" s="57"/>
      <c r="J292" s="57"/>
      <c r="O292" s="146"/>
      <c r="P292" s="146"/>
      <c r="Q292" s="146"/>
      <c r="R292" s="146"/>
      <c r="S292" s="146"/>
      <c r="T292" s="146"/>
      <c r="U292" s="146"/>
      <c r="V292" s="146"/>
      <c r="W292" s="146"/>
      <c r="X292" s="146"/>
    </row>
    <row r="293" spans="4:24">
      <c r="D293" s="56"/>
      <c r="E293" s="56"/>
      <c r="F293" s="57"/>
      <c r="G293" s="56"/>
      <c r="H293" s="56"/>
      <c r="I293" s="57"/>
      <c r="J293" s="57"/>
      <c r="O293" s="146"/>
      <c r="P293" s="146"/>
      <c r="Q293" s="146"/>
      <c r="R293" s="146"/>
      <c r="S293" s="146"/>
      <c r="T293" s="146"/>
      <c r="U293" s="146"/>
      <c r="V293" s="146"/>
      <c r="W293" s="146"/>
      <c r="X293" s="146"/>
    </row>
    <row r="294" spans="4:24">
      <c r="D294" s="56"/>
      <c r="E294" s="56"/>
      <c r="F294" s="57"/>
      <c r="G294" s="56"/>
      <c r="H294" s="56"/>
      <c r="I294" s="57"/>
      <c r="J294" s="57"/>
      <c r="O294" s="146"/>
      <c r="P294" s="146"/>
      <c r="Q294" s="146"/>
      <c r="R294" s="146"/>
      <c r="S294" s="146"/>
      <c r="T294" s="146"/>
      <c r="U294" s="146"/>
      <c r="V294" s="146"/>
      <c r="W294" s="146"/>
      <c r="X294" s="146"/>
    </row>
    <row r="295" spans="4:24">
      <c r="D295" s="56"/>
      <c r="E295" s="56"/>
      <c r="F295" s="57"/>
      <c r="G295" s="56"/>
      <c r="H295" s="56"/>
      <c r="I295" s="57"/>
      <c r="J295" s="57"/>
      <c r="O295" s="146"/>
      <c r="P295" s="146"/>
      <c r="Q295" s="146"/>
      <c r="R295" s="146"/>
      <c r="S295" s="146"/>
      <c r="T295" s="146"/>
      <c r="U295" s="146"/>
      <c r="V295" s="146"/>
      <c r="W295" s="146"/>
      <c r="X295" s="146"/>
    </row>
    <row r="296" spans="4:24">
      <c r="D296" s="56"/>
      <c r="E296" s="56"/>
      <c r="F296" s="57"/>
      <c r="G296" s="56"/>
      <c r="H296" s="56"/>
      <c r="I296" s="57"/>
      <c r="J296" s="57"/>
      <c r="O296" s="146"/>
      <c r="P296" s="146"/>
      <c r="Q296" s="146"/>
      <c r="R296" s="146"/>
      <c r="S296" s="146"/>
      <c r="T296" s="146"/>
      <c r="U296" s="146"/>
      <c r="V296" s="146"/>
      <c r="W296" s="146"/>
      <c r="X296" s="146"/>
    </row>
    <row r="297" spans="4:24">
      <c r="D297" s="56"/>
      <c r="E297" s="56"/>
      <c r="F297" s="57"/>
      <c r="G297" s="56"/>
      <c r="H297" s="56"/>
      <c r="I297" s="57"/>
      <c r="J297" s="57"/>
      <c r="O297" s="146"/>
      <c r="P297" s="146"/>
      <c r="Q297" s="146"/>
      <c r="R297" s="146"/>
      <c r="S297" s="146"/>
      <c r="T297" s="146"/>
      <c r="U297" s="146"/>
      <c r="V297" s="146"/>
      <c r="W297" s="146"/>
      <c r="X297" s="146"/>
    </row>
    <row r="298" spans="4:24">
      <c r="D298" s="56"/>
      <c r="E298" s="56"/>
      <c r="F298" s="57"/>
      <c r="G298" s="56"/>
      <c r="H298" s="56"/>
      <c r="I298" s="57"/>
      <c r="J298" s="57"/>
      <c r="O298" s="146"/>
      <c r="P298" s="146"/>
      <c r="Q298" s="146"/>
      <c r="R298" s="146"/>
      <c r="S298" s="146"/>
      <c r="T298" s="146"/>
      <c r="U298" s="146"/>
      <c r="V298" s="146"/>
      <c r="W298" s="146"/>
      <c r="X298" s="146"/>
    </row>
    <row r="299" spans="4:24">
      <c r="D299" s="56"/>
      <c r="E299" s="56"/>
      <c r="F299" s="57"/>
      <c r="G299" s="56"/>
      <c r="H299" s="56"/>
      <c r="I299" s="57"/>
      <c r="J299" s="57"/>
      <c r="O299" s="146"/>
      <c r="P299" s="146"/>
      <c r="Q299" s="146"/>
      <c r="R299" s="146"/>
      <c r="S299" s="146"/>
      <c r="T299" s="146"/>
      <c r="U299" s="146"/>
      <c r="V299" s="146"/>
      <c r="W299" s="146"/>
      <c r="X299" s="146"/>
    </row>
    <row r="300" spans="4:24">
      <c r="D300" s="56"/>
      <c r="E300" s="56"/>
      <c r="F300" s="57"/>
      <c r="G300" s="56"/>
      <c r="H300" s="56"/>
      <c r="I300" s="57"/>
      <c r="J300" s="57"/>
      <c r="O300" s="146"/>
      <c r="P300" s="146"/>
      <c r="Q300" s="146"/>
      <c r="R300" s="146"/>
      <c r="S300" s="146"/>
      <c r="T300" s="146"/>
      <c r="U300" s="146"/>
      <c r="V300" s="146"/>
      <c r="W300" s="146"/>
      <c r="X300" s="146"/>
    </row>
    <row r="301" spans="4:24">
      <c r="D301" s="56"/>
      <c r="E301" s="56"/>
      <c r="F301" s="57"/>
      <c r="G301" s="56"/>
      <c r="H301" s="56"/>
      <c r="I301" s="57"/>
      <c r="J301" s="57"/>
      <c r="O301" s="146"/>
      <c r="P301" s="146"/>
      <c r="Q301" s="146"/>
      <c r="R301" s="146"/>
      <c r="S301" s="146"/>
      <c r="T301" s="146"/>
      <c r="U301" s="146"/>
      <c r="V301" s="146"/>
      <c r="W301" s="146"/>
      <c r="X301" s="146"/>
    </row>
    <row r="302" spans="4:24">
      <c r="D302" s="56"/>
      <c r="E302" s="56"/>
      <c r="F302" s="57"/>
      <c r="G302" s="56"/>
      <c r="H302" s="56"/>
      <c r="I302" s="57"/>
      <c r="J302" s="57"/>
      <c r="O302" s="146"/>
      <c r="P302" s="146"/>
      <c r="Q302" s="146"/>
      <c r="R302" s="146"/>
      <c r="S302" s="146"/>
      <c r="T302" s="146"/>
      <c r="U302" s="146"/>
      <c r="V302" s="146"/>
      <c r="W302" s="146"/>
      <c r="X302" s="146"/>
    </row>
    <row r="303" spans="4:24">
      <c r="D303" s="56"/>
      <c r="E303" s="56"/>
      <c r="F303" s="57"/>
      <c r="G303" s="56"/>
      <c r="H303" s="56"/>
      <c r="I303" s="57"/>
      <c r="J303" s="57"/>
      <c r="O303" s="146"/>
      <c r="P303" s="146"/>
      <c r="Q303" s="146"/>
      <c r="R303" s="146"/>
      <c r="S303" s="146"/>
      <c r="T303" s="146"/>
      <c r="U303" s="146"/>
      <c r="V303" s="146"/>
      <c r="W303" s="146"/>
      <c r="X303" s="146"/>
    </row>
    <row r="304" spans="4:24">
      <c r="D304" s="56"/>
      <c r="E304" s="56"/>
      <c r="F304" s="57"/>
      <c r="G304" s="56"/>
      <c r="H304" s="56"/>
      <c r="I304" s="57"/>
      <c r="J304" s="57"/>
      <c r="O304" s="146"/>
      <c r="P304" s="146"/>
      <c r="Q304" s="146"/>
      <c r="R304" s="146"/>
      <c r="S304" s="146"/>
      <c r="T304" s="146"/>
      <c r="U304" s="146"/>
      <c r="V304" s="146"/>
      <c r="W304" s="146"/>
      <c r="X304" s="146"/>
    </row>
    <row r="305" spans="4:24">
      <c r="D305" s="56"/>
      <c r="E305" s="56"/>
      <c r="F305" s="57"/>
      <c r="G305" s="56"/>
      <c r="H305" s="56"/>
      <c r="I305" s="57"/>
      <c r="J305" s="57"/>
      <c r="O305" s="146"/>
      <c r="P305" s="146"/>
      <c r="Q305" s="146"/>
      <c r="R305" s="146"/>
      <c r="S305" s="146"/>
      <c r="T305" s="146"/>
      <c r="U305" s="146"/>
      <c r="V305" s="146"/>
      <c r="W305" s="146"/>
      <c r="X305" s="146"/>
    </row>
    <row r="306" spans="4:24">
      <c r="D306" s="56"/>
      <c r="E306" s="56"/>
      <c r="F306" s="57"/>
      <c r="G306" s="56"/>
      <c r="H306" s="56"/>
      <c r="I306" s="57"/>
      <c r="J306" s="57"/>
      <c r="O306" s="146"/>
      <c r="P306" s="146"/>
      <c r="Q306" s="146"/>
      <c r="R306" s="146"/>
      <c r="S306" s="146"/>
      <c r="T306" s="146"/>
      <c r="U306" s="146"/>
      <c r="V306" s="146"/>
      <c r="W306" s="146"/>
      <c r="X306" s="146"/>
    </row>
    <row r="307" spans="4:24">
      <c r="D307" s="56"/>
      <c r="E307" s="56"/>
      <c r="F307" s="57"/>
      <c r="G307" s="56"/>
      <c r="H307" s="56"/>
      <c r="I307" s="57"/>
      <c r="J307" s="57"/>
      <c r="O307" s="146"/>
      <c r="P307" s="146"/>
      <c r="Q307" s="146"/>
      <c r="R307" s="146"/>
      <c r="S307" s="146"/>
      <c r="T307" s="146"/>
      <c r="U307" s="146"/>
      <c r="V307" s="146"/>
      <c r="W307" s="146"/>
      <c r="X307" s="146"/>
    </row>
    <row r="308" spans="4:24">
      <c r="D308" s="56"/>
      <c r="E308" s="56"/>
      <c r="F308" s="57"/>
      <c r="G308" s="56"/>
      <c r="H308" s="56"/>
      <c r="I308" s="57"/>
      <c r="J308" s="57"/>
      <c r="O308" s="146"/>
      <c r="P308" s="146"/>
      <c r="Q308" s="146"/>
      <c r="R308" s="146"/>
      <c r="S308" s="146"/>
      <c r="T308" s="146"/>
      <c r="U308" s="146"/>
      <c r="V308" s="146"/>
      <c r="W308" s="146"/>
      <c r="X308" s="146"/>
    </row>
    <row r="309" spans="4:24">
      <c r="D309" s="56"/>
      <c r="E309" s="56"/>
      <c r="F309" s="57"/>
      <c r="G309" s="56"/>
      <c r="H309" s="56"/>
      <c r="I309" s="57"/>
      <c r="J309" s="57"/>
      <c r="O309" s="146"/>
      <c r="P309" s="146"/>
      <c r="Q309" s="146"/>
      <c r="R309" s="146"/>
      <c r="S309" s="146"/>
      <c r="T309" s="146"/>
      <c r="U309" s="146"/>
      <c r="V309" s="146"/>
      <c r="W309" s="146"/>
      <c r="X309" s="146"/>
    </row>
    <row r="310" spans="4:24">
      <c r="D310" s="56"/>
      <c r="E310" s="56"/>
      <c r="F310" s="57"/>
      <c r="G310" s="56"/>
      <c r="H310" s="56"/>
      <c r="I310" s="57"/>
      <c r="J310" s="57"/>
      <c r="O310" s="146"/>
      <c r="P310" s="146"/>
      <c r="Q310" s="146"/>
      <c r="R310" s="146"/>
      <c r="S310" s="146"/>
      <c r="T310" s="146"/>
      <c r="U310" s="146"/>
      <c r="V310" s="146"/>
      <c r="W310" s="146"/>
      <c r="X310" s="146"/>
    </row>
    <row r="311" spans="4:24">
      <c r="D311" s="56"/>
      <c r="E311" s="56"/>
      <c r="F311" s="57"/>
      <c r="G311" s="56"/>
      <c r="H311" s="56"/>
      <c r="I311" s="57"/>
      <c r="J311" s="57"/>
      <c r="O311" s="146"/>
      <c r="P311" s="146"/>
      <c r="Q311" s="146"/>
      <c r="R311" s="146"/>
      <c r="S311" s="146"/>
      <c r="T311" s="146"/>
      <c r="U311" s="146"/>
      <c r="V311" s="146"/>
      <c r="W311" s="146"/>
      <c r="X311" s="146"/>
    </row>
    <row r="312" spans="4:24">
      <c r="D312" s="56"/>
      <c r="E312" s="56"/>
      <c r="F312" s="57"/>
      <c r="G312" s="56"/>
      <c r="H312" s="56"/>
      <c r="I312" s="57"/>
      <c r="J312" s="57"/>
      <c r="O312" s="146"/>
      <c r="P312" s="146"/>
      <c r="Q312" s="146"/>
      <c r="R312" s="146"/>
      <c r="S312" s="146"/>
      <c r="T312" s="146"/>
      <c r="U312" s="146"/>
      <c r="V312" s="146"/>
      <c r="W312" s="146"/>
      <c r="X312" s="146"/>
    </row>
    <row r="313" spans="4:24">
      <c r="D313" s="56"/>
      <c r="E313" s="56"/>
      <c r="F313" s="57"/>
      <c r="G313" s="56"/>
      <c r="H313" s="56"/>
      <c r="I313" s="57"/>
      <c r="J313" s="57"/>
      <c r="O313" s="146"/>
      <c r="P313" s="146"/>
      <c r="Q313" s="146"/>
      <c r="R313" s="146"/>
      <c r="S313" s="146"/>
      <c r="T313" s="146"/>
      <c r="U313" s="146"/>
      <c r="V313" s="146"/>
      <c r="W313" s="146"/>
      <c r="X313" s="146"/>
    </row>
    <row r="314" spans="4:24">
      <c r="D314" s="56"/>
      <c r="E314" s="56"/>
      <c r="F314" s="57"/>
      <c r="G314" s="56"/>
      <c r="H314" s="56"/>
      <c r="I314" s="57"/>
      <c r="J314" s="57"/>
      <c r="O314" s="146"/>
      <c r="P314" s="146"/>
      <c r="Q314" s="146"/>
      <c r="R314" s="146"/>
      <c r="S314" s="146"/>
      <c r="T314" s="146"/>
      <c r="U314" s="146"/>
      <c r="V314" s="146"/>
      <c r="W314" s="146"/>
      <c r="X314" s="146"/>
    </row>
    <row r="315" spans="4:24">
      <c r="D315" s="56"/>
      <c r="E315" s="56"/>
      <c r="F315" s="57"/>
      <c r="G315" s="56"/>
      <c r="H315" s="56"/>
      <c r="I315" s="57"/>
      <c r="J315" s="57"/>
      <c r="O315" s="146"/>
      <c r="P315" s="146"/>
      <c r="Q315" s="146"/>
      <c r="R315" s="146"/>
      <c r="S315" s="146"/>
      <c r="T315" s="146"/>
      <c r="U315" s="146"/>
      <c r="V315" s="146"/>
      <c r="W315" s="146"/>
      <c r="X315" s="146"/>
    </row>
    <row r="316" spans="4:24">
      <c r="D316" s="56"/>
      <c r="E316" s="56"/>
      <c r="F316" s="57"/>
      <c r="G316" s="56"/>
      <c r="H316" s="56"/>
      <c r="I316" s="57"/>
      <c r="J316" s="57"/>
      <c r="O316" s="146"/>
      <c r="P316" s="146"/>
      <c r="Q316" s="146"/>
      <c r="R316" s="146"/>
      <c r="S316" s="146"/>
      <c r="T316" s="146"/>
      <c r="U316" s="146"/>
      <c r="V316" s="146"/>
      <c r="W316" s="146"/>
      <c r="X316" s="146"/>
    </row>
    <row r="317" spans="4:24">
      <c r="D317" s="56"/>
      <c r="E317" s="56"/>
      <c r="F317" s="57"/>
      <c r="G317" s="56"/>
      <c r="H317" s="56"/>
      <c r="I317" s="57"/>
      <c r="J317" s="57"/>
      <c r="O317" s="146"/>
      <c r="P317" s="146"/>
      <c r="Q317" s="146"/>
      <c r="R317" s="146"/>
      <c r="S317" s="146"/>
      <c r="T317" s="146"/>
      <c r="U317" s="146"/>
      <c r="V317" s="146"/>
      <c r="W317" s="146"/>
      <c r="X317" s="146"/>
    </row>
    <row r="318" spans="4:24">
      <c r="D318" s="56"/>
      <c r="E318" s="56"/>
      <c r="F318" s="57"/>
      <c r="G318" s="56"/>
      <c r="H318" s="56"/>
      <c r="I318" s="57"/>
      <c r="J318" s="57"/>
      <c r="O318" s="146"/>
      <c r="P318" s="146"/>
      <c r="Q318" s="146"/>
      <c r="R318" s="146"/>
      <c r="S318" s="146"/>
      <c r="T318" s="146"/>
      <c r="U318" s="146"/>
      <c r="V318" s="146"/>
      <c r="W318" s="146"/>
      <c r="X318" s="146"/>
    </row>
    <row r="319" spans="4:24">
      <c r="D319" s="56"/>
      <c r="E319" s="56"/>
      <c r="F319" s="57"/>
      <c r="G319" s="56"/>
      <c r="H319" s="56"/>
      <c r="I319" s="57"/>
      <c r="J319" s="57"/>
      <c r="O319" s="146"/>
      <c r="P319" s="146"/>
      <c r="Q319" s="146"/>
      <c r="R319" s="146"/>
      <c r="S319" s="146"/>
      <c r="T319" s="146"/>
      <c r="U319" s="146"/>
      <c r="V319" s="146"/>
      <c r="W319" s="146"/>
      <c r="X319" s="146"/>
    </row>
    <row r="320" spans="4:24">
      <c r="D320" s="56"/>
      <c r="E320" s="56"/>
      <c r="F320" s="57"/>
      <c r="G320" s="56"/>
      <c r="H320" s="56"/>
      <c r="I320" s="57"/>
      <c r="J320" s="57"/>
      <c r="O320" s="146"/>
      <c r="P320" s="146"/>
      <c r="Q320" s="146"/>
      <c r="R320" s="146"/>
      <c r="S320" s="146"/>
      <c r="T320" s="146"/>
      <c r="U320" s="146"/>
      <c r="V320" s="146"/>
      <c r="W320" s="146"/>
      <c r="X320" s="146"/>
    </row>
    <row r="321" spans="4:24">
      <c r="D321" s="56"/>
      <c r="E321" s="56"/>
      <c r="F321" s="57"/>
      <c r="G321" s="56"/>
      <c r="H321" s="56"/>
      <c r="I321" s="57"/>
      <c r="J321" s="57"/>
      <c r="O321" s="146"/>
      <c r="P321" s="146"/>
      <c r="Q321" s="146"/>
      <c r="R321" s="146"/>
      <c r="S321" s="146"/>
      <c r="T321" s="146"/>
      <c r="U321" s="146"/>
      <c r="V321" s="146"/>
      <c r="W321" s="146"/>
      <c r="X321" s="146"/>
    </row>
    <row r="322" spans="4:24">
      <c r="D322" s="56"/>
      <c r="E322" s="56"/>
      <c r="F322" s="57"/>
      <c r="G322" s="56"/>
      <c r="H322" s="56"/>
      <c r="I322" s="57"/>
      <c r="J322" s="57"/>
      <c r="O322" s="146"/>
      <c r="P322" s="146"/>
      <c r="Q322" s="146"/>
      <c r="R322" s="146"/>
      <c r="S322" s="146"/>
      <c r="T322" s="146"/>
      <c r="U322" s="146"/>
      <c r="V322" s="146"/>
      <c r="W322" s="146"/>
      <c r="X322" s="146"/>
    </row>
    <row r="323" spans="4:24">
      <c r="D323" s="56"/>
      <c r="E323" s="56"/>
      <c r="F323" s="57"/>
      <c r="G323" s="56"/>
      <c r="H323" s="56"/>
      <c r="I323" s="57"/>
      <c r="J323" s="57"/>
      <c r="O323" s="146"/>
      <c r="P323" s="146"/>
      <c r="Q323" s="146"/>
      <c r="R323" s="146"/>
      <c r="S323" s="146"/>
      <c r="T323" s="146"/>
      <c r="U323" s="146"/>
      <c r="V323" s="146"/>
      <c r="W323" s="146"/>
      <c r="X323" s="146"/>
    </row>
    <row r="324" spans="4:24">
      <c r="D324" s="56"/>
      <c r="E324" s="56"/>
      <c r="F324" s="57"/>
      <c r="G324" s="56"/>
      <c r="H324" s="56"/>
      <c r="I324" s="57"/>
      <c r="J324" s="57"/>
      <c r="O324" s="146"/>
      <c r="P324" s="146"/>
      <c r="Q324" s="146"/>
      <c r="R324" s="146"/>
      <c r="S324" s="146"/>
      <c r="T324" s="146"/>
      <c r="U324" s="146"/>
      <c r="V324" s="146"/>
      <c r="W324" s="146"/>
      <c r="X324" s="146"/>
    </row>
    <row r="325" spans="4:24">
      <c r="D325" s="56"/>
      <c r="E325" s="56"/>
      <c r="F325" s="57"/>
      <c r="G325" s="56"/>
      <c r="H325" s="56"/>
      <c r="I325" s="57"/>
      <c r="J325" s="57"/>
      <c r="O325" s="146"/>
      <c r="P325" s="146"/>
      <c r="Q325" s="146"/>
      <c r="R325" s="146"/>
      <c r="S325" s="146"/>
      <c r="T325" s="146"/>
      <c r="U325" s="146"/>
      <c r="V325" s="146"/>
      <c r="W325" s="146"/>
      <c r="X325" s="146"/>
    </row>
    <row r="326" spans="4:24">
      <c r="D326" s="56"/>
      <c r="E326" s="56"/>
      <c r="F326" s="57"/>
      <c r="G326" s="56"/>
      <c r="H326" s="56"/>
      <c r="I326" s="57"/>
      <c r="J326" s="57"/>
      <c r="O326" s="146"/>
      <c r="P326" s="146"/>
      <c r="Q326" s="146"/>
      <c r="R326" s="146"/>
      <c r="S326" s="146"/>
      <c r="T326" s="146"/>
      <c r="U326" s="146"/>
      <c r="V326" s="146"/>
      <c r="W326" s="146"/>
      <c r="X326" s="146"/>
    </row>
    <row r="327" spans="4:24">
      <c r="D327" s="56"/>
      <c r="E327" s="56"/>
      <c r="F327" s="57"/>
      <c r="G327" s="56"/>
      <c r="H327" s="56"/>
      <c r="I327" s="57"/>
      <c r="J327" s="57"/>
      <c r="O327" s="146"/>
      <c r="P327" s="146"/>
      <c r="Q327" s="146"/>
      <c r="R327" s="146"/>
      <c r="S327" s="146"/>
      <c r="T327" s="146"/>
      <c r="U327" s="146"/>
      <c r="V327" s="146"/>
      <c r="W327" s="146"/>
      <c r="X327" s="146"/>
    </row>
    <row r="328" spans="4:24">
      <c r="D328" s="56"/>
      <c r="E328" s="56"/>
      <c r="F328" s="57"/>
      <c r="G328" s="56"/>
      <c r="H328" s="56"/>
      <c r="I328" s="57"/>
      <c r="J328" s="57"/>
      <c r="O328" s="146"/>
      <c r="P328" s="146"/>
      <c r="Q328" s="146"/>
      <c r="R328" s="146"/>
      <c r="S328" s="146"/>
      <c r="T328" s="146"/>
      <c r="U328" s="146"/>
      <c r="V328" s="146"/>
      <c r="W328" s="146"/>
      <c r="X328" s="146"/>
    </row>
    <row r="329" spans="4:24">
      <c r="D329" s="56"/>
      <c r="E329" s="56"/>
      <c r="F329" s="57"/>
      <c r="G329" s="56"/>
      <c r="H329" s="56"/>
      <c r="I329" s="57"/>
      <c r="J329" s="57"/>
      <c r="O329" s="146"/>
      <c r="P329" s="146"/>
      <c r="Q329" s="146"/>
      <c r="R329" s="146"/>
      <c r="S329" s="146"/>
      <c r="T329" s="146"/>
      <c r="U329" s="146"/>
      <c r="V329" s="146"/>
      <c r="W329" s="146"/>
      <c r="X329" s="146"/>
    </row>
    <row r="330" spans="4:24">
      <c r="D330" s="56"/>
      <c r="E330" s="56"/>
      <c r="F330" s="57"/>
      <c r="G330" s="56"/>
      <c r="H330" s="56"/>
      <c r="I330" s="57"/>
      <c r="J330" s="57"/>
      <c r="O330" s="146"/>
      <c r="P330" s="146"/>
      <c r="Q330" s="146"/>
      <c r="R330" s="146"/>
      <c r="S330" s="146"/>
      <c r="T330" s="146"/>
      <c r="U330" s="146"/>
      <c r="V330" s="146"/>
      <c r="W330" s="146"/>
      <c r="X330" s="146"/>
    </row>
    <row r="331" spans="4:24">
      <c r="D331" s="56"/>
      <c r="E331" s="56"/>
      <c r="F331" s="57"/>
      <c r="G331" s="56"/>
      <c r="H331" s="56"/>
      <c r="I331" s="57"/>
      <c r="J331" s="57"/>
      <c r="O331" s="146"/>
      <c r="P331" s="146"/>
      <c r="Q331" s="146"/>
      <c r="R331" s="146"/>
      <c r="S331" s="146"/>
      <c r="T331" s="146"/>
      <c r="U331" s="146"/>
      <c r="V331" s="146"/>
      <c r="W331" s="146"/>
      <c r="X331" s="146"/>
    </row>
    <row r="332" spans="4:24">
      <c r="D332" s="56"/>
      <c r="E332" s="56"/>
      <c r="F332" s="57"/>
      <c r="G332" s="56"/>
      <c r="H332" s="56"/>
      <c r="I332" s="57"/>
      <c r="J332" s="57"/>
      <c r="O332" s="146"/>
      <c r="P332" s="146"/>
      <c r="Q332" s="146"/>
      <c r="R332" s="146"/>
      <c r="S332" s="146"/>
      <c r="T332" s="146"/>
      <c r="U332" s="146"/>
      <c r="V332" s="146"/>
      <c r="W332" s="146"/>
      <c r="X332" s="146"/>
    </row>
    <row r="333" spans="4:24">
      <c r="D333" s="56"/>
      <c r="E333" s="56"/>
      <c r="F333" s="57"/>
      <c r="G333" s="56"/>
      <c r="H333" s="56"/>
      <c r="I333" s="57"/>
      <c r="J333" s="57"/>
      <c r="O333" s="146"/>
      <c r="P333" s="146"/>
      <c r="Q333" s="146"/>
      <c r="R333" s="146"/>
      <c r="S333" s="146"/>
      <c r="T333" s="146"/>
      <c r="U333" s="146"/>
      <c r="V333" s="146"/>
      <c r="W333" s="146"/>
      <c r="X333" s="146"/>
    </row>
    <row r="334" spans="4:24">
      <c r="D334" s="56"/>
      <c r="E334" s="56"/>
      <c r="F334" s="57"/>
      <c r="G334" s="56"/>
      <c r="H334" s="56"/>
      <c r="I334" s="57"/>
      <c r="J334" s="57"/>
      <c r="O334" s="146"/>
      <c r="P334" s="146"/>
      <c r="Q334" s="146"/>
      <c r="R334" s="146"/>
      <c r="S334" s="146"/>
      <c r="T334" s="146"/>
      <c r="U334" s="146"/>
      <c r="V334" s="146"/>
      <c r="W334" s="146"/>
      <c r="X334" s="146"/>
    </row>
    <row r="335" spans="4:24">
      <c r="D335" s="56"/>
      <c r="E335" s="56"/>
      <c r="F335" s="57"/>
      <c r="G335" s="56"/>
      <c r="H335" s="56"/>
      <c r="I335" s="57"/>
      <c r="J335" s="57"/>
      <c r="O335" s="146"/>
      <c r="P335" s="146"/>
      <c r="Q335" s="146"/>
      <c r="R335" s="146"/>
      <c r="S335" s="146"/>
      <c r="T335" s="146"/>
      <c r="U335" s="146"/>
      <c r="V335" s="146"/>
      <c r="W335" s="146"/>
      <c r="X335" s="146"/>
    </row>
    <row r="336" spans="4:24">
      <c r="D336" s="56"/>
      <c r="E336" s="56"/>
      <c r="F336" s="57"/>
      <c r="G336" s="56"/>
      <c r="H336" s="56"/>
      <c r="I336" s="57"/>
      <c r="J336" s="57"/>
      <c r="O336" s="146"/>
      <c r="P336" s="146"/>
      <c r="Q336" s="146"/>
      <c r="R336" s="146"/>
      <c r="S336" s="146"/>
      <c r="T336" s="146"/>
      <c r="U336" s="146"/>
      <c r="V336" s="146"/>
      <c r="W336" s="146"/>
      <c r="X336" s="146"/>
    </row>
    <row r="337" spans="4:24">
      <c r="D337" s="56"/>
      <c r="E337" s="56"/>
      <c r="F337" s="57"/>
      <c r="G337" s="56"/>
      <c r="H337" s="56"/>
      <c r="I337" s="57"/>
      <c r="J337" s="57"/>
      <c r="O337" s="146"/>
      <c r="P337" s="146"/>
      <c r="Q337" s="146"/>
      <c r="R337" s="146"/>
      <c r="S337" s="146"/>
      <c r="T337" s="146"/>
      <c r="U337" s="146"/>
      <c r="V337" s="146"/>
      <c r="W337" s="146"/>
      <c r="X337" s="146"/>
    </row>
    <row r="338" spans="4:24">
      <c r="D338" s="56"/>
      <c r="E338" s="56"/>
      <c r="F338" s="57"/>
      <c r="G338" s="56"/>
      <c r="H338" s="56"/>
      <c r="I338" s="57"/>
      <c r="J338" s="57"/>
      <c r="O338" s="146"/>
      <c r="P338" s="146"/>
      <c r="Q338" s="146"/>
      <c r="R338" s="146"/>
      <c r="S338" s="146"/>
      <c r="T338" s="146"/>
      <c r="U338" s="146"/>
      <c r="V338" s="146"/>
      <c r="W338" s="146"/>
      <c r="X338" s="146"/>
    </row>
    <row r="339" spans="4:24">
      <c r="D339" s="56"/>
      <c r="E339" s="56"/>
      <c r="F339" s="57"/>
      <c r="G339" s="56"/>
      <c r="H339" s="56"/>
      <c r="I339" s="57"/>
      <c r="J339" s="57"/>
      <c r="O339" s="146"/>
      <c r="P339" s="146"/>
      <c r="Q339" s="146"/>
      <c r="R339" s="146"/>
      <c r="S339" s="146"/>
      <c r="T339" s="146"/>
      <c r="U339" s="146"/>
      <c r="V339" s="146"/>
      <c r="W339" s="146"/>
      <c r="X339" s="146"/>
    </row>
    <row r="340" spans="4:24">
      <c r="D340" s="56"/>
      <c r="E340" s="56"/>
      <c r="F340" s="57"/>
      <c r="G340" s="56"/>
      <c r="H340" s="56"/>
      <c r="I340" s="57"/>
      <c r="J340" s="57"/>
      <c r="O340" s="146"/>
      <c r="P340" s="146"/>
      <c r="Q340" s="146"/>
      <c r="R340" s="146"/>
      <c r="S340" s="146"/>
      <c r="T340" s="146"/>
      <c r="U340" s="146"/>
      <c r="V340" s="146"/>
      <c r="W340" s="146"/>
      <c r="X340" s="146"/>
    </row>
    <row r="341" spans="4:24">
      <c r="D341" s="56"/>
      <c r="E341" s="56"/>
      <c r="F341" s="57"/>
      <c r="G341" s="56"/>
      <c r="H341" s="56"/>
      <c r="I341" s="57"/>
      <c r="J341" s="57"/>
      <c r="O341" s="146"/>
      <c r="P341" s="146"/>
      <c r="Q341" s="146"/>
      <c r="R341" s="146"/>
      <c r="S341" s="146"/>
      <c r="T341" s="146"/>
      <c r="U341" s="146"/>
      <c r="V341" s="146"/>
      <c r="W341" s="146"/>
      <c r="X341" s="146"/>
    </row>
    <row r="342" spans="4:24">
      <c r="D342" s="56"/>
      <c r="E342" s="56"/>
      <c r="F342" s="57"/>
      <c r="G342" s="56"/>
      <c r="H342" s="56"/>
      <c r="I342" s="57"/>
      <c r="J342" s="57"/>
      <c r="O342" s="146"/>
      <c r="P342" s="146"/>
      <c r="Q342" s="146"/>
      <c r="R342" s="146"/>
      <c r="S342" s="146"/>
      <c r="T342" s="146"/>
      <c r="U342" s="146"/>
      <c r="V342" s="146"/>
      <c r="W342" s="146"/>
      <c r="X342" s="146"/>
    </row>
    <row r="343" spans="4:24">
      <c r="D343" s="56"/>
      <c r="E343" s="56"/>
      <c r="F343" s="57"/>
      <c r="G343" s="56"/>
      <c r="H343" s="56"/>
      <c r="I343" s="57"/>
      <c r="J343" s="57"/>
      <c r="O343" s="146"/>
      <c r="P343" s="146"/>
      <c r="Q343" s="146"/>
      <c r="R343" s="146"/>
      <c r="S343" s="146"/>
      <c r="T343" s="146"/>
      <c r="U343" s="146"/>
      <c r="V343" s="146"/>
      <c r="W343" s="146"/>
      <c r="X343" s="146"/>
    </row>
    <row r="344" spans="4:24">
      <c r="D344" s="56"/>
      <c r="E344" s="56"/>
      <c r="F344" s="57"/>
      <c r="G344" s="56"/>
      <c r="H344" s="56"/>
      <c r="I344" s="57"/>
      <c r="J344" s="57"/>
      <c r="O344" s="146"/>
      <c r="P344" s="146"/>
      <c r="Q344" s="146"/>
      <c r="R344" s="146"/>
      <c r="S344" s="146"/>
      <c r="T344" s="146"/>
      <c r="U344" s="146"/>
      <c r="V344" s="146"/>
      <c r="W344" s="146"/>
      <c r="X344" s="146"/>
    </row>
    <row r="345" spans="4:24">
      <c r="D345" s="56"/>
      <c r="E345" s="56"/>
      <c r="F345" s="57"/>
      <c r="G345" s="56"/>
      <c r="H345" s="56"/>
      <c r="I345" s="57"/>
      <c r="J345" s="57"/>
      <c r="O345" s="146"/>
      <c r="P345" s="146"/>
      <c r="Q345" s="146"/>
      <c r="R345" s="146"/>
      <c r="S345" s="146"/>
      <c r="T345" s="146"/>
      <c r="U345" s="146"/>
      <c r="V345" s="146"/>
      <c r="W345" s="146"/>
      <c r="X345" s="146"/>
    </row>
    <row r="346" spans="4:24">
      <c r="D346" s="56"/>
      <c r="E346" s="56"/>
      <c r="F346" s="57"/>
      <c r="G346" s="56"/>
      <c r="H346" s="56"/>
      <c r="I346" s="57"/>
      <c r="J346" s="57"/>
      <c r="O346" s="146"/>
      <c r="P346" s="146"/>
      <c r="Q346" s="146"/>
      <c r="R346" s="146"/>
      <c r="S346" s="146"/>
      <c r="T346" s="146"/>
      <c r="U346" s="146"/>
      <c r="V346" s="146"/>
      <c r="W346" s="146"/>
      <c r="X346" s="146"/>
    </row>
    <row r="347" spans="4:24">
      <c r="D347" s="56"/>
      <c r="E347" s="56"/>
      <c r="F347" s="57"/>
      <c r="G347" s="56"/>
      <c r="H347" s="56"/>
      <c r="I347" s="57"/>
      <c r="J347" s="57"/>
      <c r="O347" s="146"/>
      <c r="P347" s="146"/>
      <c r="Q347" s="146"/>
      <c r="R347" s="146"/>
      <c r="S347" s="146"/>
      <c r="T347" s="146"/>
      <c r="U347" s="146"/>
      <c r="V347" s="146"/>
      <c r="W347" s="146"/>
      <c r="X347" s="146"/>
    </row>
    <row r="348" spans="4:24">
      <c r="D348" s="56"/>
      <c r="E348" s="56"/>
      <c r="F348" s="57"/>
      <c r="G348" s="56"/>
      <c r="H348" s="56"/>
      <c r="I348" s="57"/>
      <c r="J348" s="57"/>
      <c r="O348" s="146"/>
      <c r="P348" s="146"/>
      <c r="Q348" s="146"/>
      <c r="R348" s="146"/>
      <c r="S348" s="146"/>
      <c r="T348" s="146"/>
      <c r="U348" s="146"/>
      <c r="V348" s="146"/>
      <c r="W348" s="146"/>
      <c r="X348" s="146"/>
    </row>
    <row r="349" spans="4:24">
      <c r="D349" s="56"/>
      <c r="E349" s="56"/>
      <c r="F349" s="57"/>
      <c r="G349" s="56"/>
      <c r="H349" s="56"/>
      <c r="I349" s="57"/>
      <c r="J349" s="57"/>
      <c r="O349" s="146"/>
      <c r="P349" s="146"/>
      <c r="Q349" s="146"/>
      <c r="R349" s="146"/>
      <c r="S349" s="146"/>
      <c r="T349" s="146"/>
      <c r="U349" s="146"/>
      <c r="V349" s="146"/>
      <c r="W349" s="146"/>
      <c r="X349" s="146"/>
    </row>
    <row r="350" spans="4:24">
      <c r="D350" s="56"/>
      <c r="E350" s="56"/>
      <c r="F350" s="57"/>
      <c r="G350" s="56"/>
      <c r="H350" s="56"/>
      <c r="I350" s="57"/>
      <c r="J350" s="57"/>
      <c r="O350" s="146"/>
      <c r="P350" s="146"/>
      <c r="Q350" s="146"/>
      <c r="R350" s="146"/>
      <c r="S350" s="146"/>
      <c r="T350" s="146"/>
      <c r="U350" s="146"/>
      <c r="V350" s="146"/>
      <c r="W350" s="146"/>
      <c r="X350" s="146"/>
    </row>
    <row r="351" spans="4:24">
      <c r="D351" s="56"/>
      <c r="E351" s="56"/>
      <c r="F351" s="57"/>
      <c r="G351" s="56"/>
      <c r="H351" s="56"/>
      <c r="I351" s="57"/>
      <c r="J351" s="57"/>
      <c r="O351" s="146"/>
      <c r="P351" s="146"/>
      <c r="Q351" s="146"/>
      <c r="R351" s="146"/>
      <c r="S351" s="146"/>
      <c r="T351" s="146"/>
      <c r="U351" s="146"/>
      <c r="V351" s="146"/>
      <c r="W351" s="146"/>
      <c r="X351" s="146"/>
    </row>
    <row r="352" spans="4:24">
      <c r="D352" s="56"/>
      <c r="E352" s="56"/>
      <c r="F352" s="57"/>
      <c r="G352" s="56"/>
      <c r="H352" s="56"/>
      <c r="I352" s="57"/>
      <c r="J352" s="57"/>
      <c r="O352" s="146"/>
      <c r="P352" s="146"/>
      <c r="Q352" s="146"/>
      <c r="R352" s="146"/>
      <c r="S352" s="146"/>
      <c r="T352" s="146"/>
      <c r="U352" s="146"/>
      <c r="V352" s="146"/>
      <c r="W352" s="146"/>
      <c r="X352" s="146"/>
    </row>
    <row r="353" spans="4:24">
      <c r="D353" s="56"/>
      <c r="E353" s="56"/>
      <c r="F353" s="57"/>
      <c r="G353" s="56"/>
      <c r="H353" s="56"/>
      <c r="I353" s="57"/>
      <c r="J353" s="57"/>
      <c r="O353" s="146"/>
      <c r="P353" s="146"/>
      <c r="Q353" s="146"/>
      <c r="R353" s="146"/>
      <c r="S353" s="146"/>
      <c r="T353" s="146"/>
      <c r="U353" s="146"/>
      <c r="V353" s="146"/>
      <c r="W353" s="146"/>
      <c r="X353" s="146"/>
    </row>
    <row r="354" spans="4:24">
      <c r="D354" s="56"/>
      <c r="E354" s="56"/>
      <c r="F354" s="57"/>
      <c r="G354" s="56"/>
      <c r="H354" s="56"/>
      <c r="I354" s="57"/>
      <c r="J354" s="57"/>
      <c r="O354" s="146"/>
      <c r="P354" s="146"/>
      <c r="Q354" s="146"/>
      <c r="R354" s="146"/>
      <c r="S354" s="146"/>
      <c r="T354" s="146"/>
      <c r="U354" s="146"/>
      <c r="V354" s="146"/>
      <c r="W354" s="146"/>
      <c r="X354" s="146"/>
    </row>
    <row r="355" spans="4:24">
      <c r="D355" s="56"/>
      <c r="E355" s="56"/>
      <c r="F355" s="57"/>
      <c r="G355" s="56"/>
      <c r="H355" s="56"/>
      <c r="I355" s="57"/>
      <c r="J355" s="57"/>
      <c r="O355" s="146"/>
      <c r="P355" s="146"/>
      <c r="Q355" s="146"/>
      <c r="R355" s="146"/>
      <c r="S355" s="146"/>
      <c r="T355" s="146"/>
      <c r="U355" s="146"/>
      <c r="V355" s="146"/>
      <c r="W355" s="146"/>
      <c r="X355" s="146"/>
    </row>
    <row r="356" spans="4:24">
      <c r="D356" s="56"/>
      <c r="E356" s="56"/>
      <c r="F356" s="57"/>
      <c r="G356" s="56"/>
      <c r="H356" s="56"/>
      <c r="I356" s="57"/>
      <c r="J356" s="57"/>
      <c r="O356" s="146"/>
      <c r="P356" s="146"/>
      <c r="Q356" s="146"/>
      <c r="R356" s="146"/>
      <c r="S356" s="146"/>
      <c r="T356" s="146"/>
      <c r="U356" s="146"/>
      <c r="V356" s="146"/>
      <c r="W356" s="146"/>
      <c r="X356" s="146"/>
    </row>
    <row r="357" spans="4:24">
      <c r="D357" s="56"/>
      <c r="E357" s="56"/>
      <c r="F357" s="57"/>
      <c r="G357" s="56"/>
      <c r="H357" s="56"/>
      <c r="I357" s="57"/>
      <c r="J357" s="57"/>
      <c r="O357" s="146"/>
      <c r="P357" s="146"/>
      <c r="Q357" s="146"/>
      <c r="R357" s="146"/>
      <c r="S357" s="146"/>
      <c r="T357" s="146"/>
      <c r="U357" s="146"/>
      <c r="V357" s="146"/>
      <c r="W357" s="146"/>
      <c r="X357" s="146"/>
    </row>
    <row r="358" spans="4:24">
      <c r="D358" s="56"/>
      <c r="E358" s="56"/>
      <c r="F358" s="57"/>
      <c r="G358" s="56"/>
      <c r="H358" s="56"/>
      <c r="I358" s="57"/>
      <c r="J358" s="57"/>
      <c r="O358" s="146"/>
      <c r="P358" s="146"/>
      <c r="Q358" s="146"/>
      <c r="R358" s="146"/>
      <c r="S358" s="146"/>
      <c r="T358" s="146"/>
      <c r="U358" s="146"/>
      <c r="V358" s="146"/>
      <c r="W358" s="146"/>
      <c r="X358" s="146"/>
    </row>
    <row r="359" spans="4:24">
      <c r="D359" s="56"/>
      <c r="E359" s="56"/>
      <c r="F359" s="57"/>
      <c r="G359" s="56"/>
      <c r="H359" s="56"/>
      <c r="I359" s="57"/>
      <c r="J359" s="57"/>
      <c r="O359" s="146"/>
      <c r="P359" s="146"/>
      <c r="Q359" s="146"/>
      <c r="R359" s="146"/>
      <c r="S359" s="146"/>
      <c r="T359" s="146"/>
      <c r="U359" s="146"/>
      <c r="V359" s="146"/>
      <c r="W359" s="146"/>
      <c r="X359" s="146"/>
    </row>
    <row r="360" spans="4:24">
      <c r="D360" s="56"/>
      <c r="E360" s="56"/>
      <c r="F360" s="57"/>
      <c r="G360" s="56"/>
      <c r="H360" s="56"/>
      <c r="I360" s="57"/>
      <c r="J360" s="57"/>
      <c r="O360" s="146"/>
      <c r="P360" s="146"/>
      <c r="Q360" s="146"/>
      <c r="R360" s="146"/>
      <c r="S360" s="146"/>
      <c r="T360" s="146"/>
      <c r="U360" s="146"/>
      <c r="V360" s="146"/>
      <c r="W360" s="146"/>
      <c r="X360" s="146"/>
    </row>
    <row r="361" spans="4:24">
      <c r="D361" s="56"/>
      <c r="E361" s="56"/>
      <c r="F361" s="57"/>
      <c r="G361" s="56"/>
      <c r="H361" s="56"/>
      <c r="I361" s="57"/>
      <c r="J361" s="57"/>
      <c r="O361" s="146"/>
      <c r="P361" s="146"/>
      <c r="Q361" s="146"/>
      <c r="R361" s="146"/>
      <c r="S361" s="146"/>
      <c r="T361" s="146"/>
      <c r="U361" s="146"/>
      <c r="V361" s="146"/>
      <c r="W361" s="146"/>
      <c r="X361" s="146"/>
    </row>
    <row r="362" spans="4:24">
      <c r="D362" s="56"/>
      <c r="E362" s="56"/>
      <c r="F362" s="57"/>
      <c r="G362" s="56"/>
      <c r="H362" s="56"/>
      <c r="I362" s="57"/>
      <c r="J362" s="57"/>
      <c r="O362" s="146"/>
      <c r="P362" s="146"/>
      <c r="Q362" s="146"/>
      <c r="R362" s="146"/>
      <c r="S362" s="146"/>
      <c r="T362" s="146"/>
      <c r="U362" s="146"/>
      <c r="V362" s="146"/>
      <c r="W362" s="146"/>
      <c r="X362" s="146"/>
    </row>
    <row r="363" spans="4:24">
      <c r="D363" s="56"/>
      <c r="E363" s="56"/>
      <c r="F363" s="57"/>
      <c r="G363" s="56"/>
      <c r="H363" s="56"/>
      <c r="I363" s="57"/>
      <c r="J363" s="57"/>
      <c r="O363" s="146"/>
      <c r="P363" s="146"/>
      <c r="Q363" s="146"/>
      <c r="R363" s="146"/>
      <c r="S363" s="146"/>
      <c r="T363" s="146"/>
      <c r="U363" s="146"/>
      <c r="V363" s="146"/>
      <c r="W363" s="146"/>
      <c r="X363" s="146"/>
    </row>
    <row r="364" spans="4:24">
      <c r="D364" s="56"/>
      <c r="E364" s="56"/>
      <c r="F364" s="57"/>
      <c r="G364" s="56"/>
      <c r="H364" s="56"/>
      <c r="I364" s="57"/>
      <c r="J364" s="57"/>
      <c r="O364" s="146"/>
      <c r="P364" s="146"/>
      <c r="Q364" s="146"/>
      <c r="R364" s="146"/>
      <c r="S364" s="146"/>
      <c r="T364" s="146"/>
      <c r="U364" s="146"/>
      <c r="V364" s="146"/>
      <c r="W364" s="146"/>
      <c r="X364" s="146"/>
    </row>
    <row r="365" spans="4:24">
      <c r="D365" s="56"/>
      <c r="E365" s="56"/>
      <c r="F365" s="57"/>
      <c r="G365" s="56"/>
      <c r="H365" s="56"/>
      <c r="I365" s="57"/>
      <c r="J365" s="57"/>
      <c r="O365" s="146"/>
      <c r="P365" s="146"/>
      <c r="Q365" s="146"/>
      <c r="R365" s="146"/>
      <c r="S365" s="146"/>
      <c r="T365" s="146"/>
      <c r="U365" s="146"/>
      <c r="V365" s="146"/>
      <c r="W365" s="146"/>
      <c r="X365" s="146"/>
    </row>
    <row r="366" spans="4:24">
      <c r="D366" s="56"/>
      <c r="E366" s="56"/>
      <c r="F366" s="57"/>
      <c r="G366" s="56"/>
      <c r="H366" s="56"/>
      <c r="I366" s="57"/>
      <c r="J366" s="57"/>
      <c r="O366" s="146"/>
      <c r="P366" s="146"/>
      <c r="Q366" s="146"/>
      <c r="R366" s="146"/>
      <c r="S366" s="146"/>
      <c r="T366" s="146"/>
      <c r="U366" s="146"/>
      <c r="V366" s="146"/>
      <c r="W366" s="146"/>
      <c r="X366" s="146"/>
    </row>
    <row r="367" spans="4:24">
      <c r="D367" s="56"/>
      <c r="E367" s="56"/>
      <c r="F367" s="57"/>
      <c r="G367" s="56"/>
      <c r="H367" s="56"/>
      <c r="I367" s="57"/>
      <c r="J367" s="57"/>
      <c r="O367" s="146"/>
      <c r="P367" s="146"/>
      <c r="Q367" s="146"/>
      <c r="R367" s="146"/>
      <c r="S367" s="146"/>
      <c r="T367" s="146"/>
      <c r="U367" s="146"/>
      <c r="V367" s="146"/>
      <c r="W367" s="146"/>
      <c r="X367" s="146"/>
    </row>
    <row r="368" spans="4:24">
      <c r="D368" s="56"/>
      <c r="E368" s="56"/>
      <c r="F368" s="57"/>
      <c r="G368" s="56"/>
      <c r="H368" s="56"/>
      <c r="I368" s="57"/>
      <c r="J368" s="57"/>
      <c r="O368" s="146"/>
      <c r="P368" s="146"/>
      <c r="Q368" s="146"/>
      <c r="R368" s="146"/>
      <c r="S368" s="146"/>
      <c r="T368" s="146"/>
      <c r="U368" s="146"/>
      <c r="V368" s="146"/>
      <c r="W368" s="146"/>
      <c r="X368" s="146"/>
    </row>
    <row r="369" spans="4:24">
      <c r="D369" s="56"/>
      <c r="E369" s="56"/>
      <c r="F369" s="57"/>
      <c r="G369" s="56"/>
      <c r="H369" s="56"/>
      <c r="I369" s="57"/>
      <c r="J369" s="57"/>
      <c r="O369" s="146"/>
      <c r="P369" s="146"/>
      <c r="Q369" s="146"/>
      <c r="R369" s="146"/>
      <c r="S369" s="146"/>
      <c r="T369" s="146"/>
      <c r="U369" s="146"/>
      <c r="V369" s="146"/>
      <c r="W369" s="146"/>
      <c r="X369" s="146"/>
    </row>
    <row r="370" spans="4:24">
      <c r="D370" s="56"/>
      <c r="E370" s="56"/>
      <c r="F370" s="57"/>
      <c r="G370" s="56"/>
      <c r="H370" s="56"/>
      <c r="I370" s="57"/>
      <c r="J370" s="57"/>
      <c r="O370" s="146"/>
      <c r="P370" s="146"/>
      <c r="Q370" s="146"/>
      <c r="R370" s="146"/>
      <c r="S370" s="146"/>
      <c r="T370" s="146"/>
      <c r="U370" s="146"/>
      <c r="V370" s="146"/>
      <c r="W370" s="146"/>
      <c r="X370" s="146"/>
    </row>
    <row r="371" spans="4:24">
      <c r="D371" s="56"/>
      <c r="E371" s="56"/>
      <c r="F371" s="57"/>
      <c r="G371" s="56"/>
      <c r="H371" s="56"/>
      <c r="I371" s="57"/>
      <c r="J371" s="57"/>
      <c r="O371" s="146"/>
      <c r="P371" s="146"/>
      <c r="Q371" s="146"/>
      <c r="R371" s="146"/>
      <c r="S371" s="146"/>
      <c r="T371" s="146"/>
      <c r="U371" s="146"/>
      <c r="V371" s="146"/>
      <c r="W371" s="146"/>
      <c r="X371" s="146"/>
    </row>
    <row r="372" spans="4:24">
      <c r="D372" s="56"/>
      <c r="E372" s="56"/>
      <c r="F372" s="57"/>
      <c r="G372" s="56"/>
      <c r="H372" s="56"/>
      <c r="I372" s="57"/>
      <c r="J372" s="57"/>
      <c r="O372" s="146"/>
      <c r="P372" s="146"/>
      <c r="Q372" s="146"/>
      <c r="R372" s="146"/>
      <c r="S372" s="146"/>
      <c r="T372" s="146"/>
      <c r="U372" s="146"/>
      <c r="V372" s="146"/>
      <c r="W372" s="146"/>
      <c r="X372" s="146"/>
    </row>
    <row r="373" spans="4:24">
      <c r="D373" s="56"/>
      <c r="E373" s="56"/>
      <c r="F373" s="57"/>
      <c r="G373" s="56"/>
      <c r="H373" s="56"/>
      <c r="I373" s="57"/>
      <c r="J373" s="57"/>
      <c r="O373" s="146"/>
      <c r="P373" s="146"/>
      <c r="Q373" s="146"/>
      <c r="R373" s="146"/>
      <c r="S373" s="146"/>
      <c r="T373" s="146"/>
      <c r="U373" s="146"/>
      <c r="V373" s="146"/>
      <c r="W373" s="146"/>
      <c r="X373" s="146"/>
    </row>
    <row r="374" spans="4:24">
      <c r="D374" s="56"/>
      <c r="E374" s="56"/>
      <c r="F374" s="57"/>
      <c r="G374" s="56"/>
      <c r="H374" s="56"/>
      <c r="I374" s="57"/>
      <c r="J374" s="57"/>
      <c r="O374" s="146"/>
      <c r="P374" s="146"/>
      <c r="Q374" s="146"/>
      <c r="R374" s="146"/>
      <c r="S374" s="146"/>
      <c r="T374" s="146"/>
      <c r="U374" s="146"/>
      <c r="V374" s="146"/>
      <c r="W374" s="146"/>
      <c r="X374" s="146"/>
    </row>
    <row r="375" spans="4:24">
      <c r="D375" s="56"/>
      <c r="E375" s="56"/>
      <c r="F375" s="57"/>
      <c r="G375" s="56"/>
      <c r="H375" s="56"/>
      <c r="I375" s="57"/>
      <c r="J375" s="57"/>
      <c r="O375" s="146"/>
      <c r="P375" s="146"/>
      <c r="Q375" s="146"/>
      <c r="R375" s="146"/>
      <c r="S375" s="146"/>
      <c r="T375" s="146"/>
      <c r="U375" s="146"/>
      <c r="V375" s="146"/>
      <c r="W375" s="146"/>
      <c r="X375" s="146"/>
    </row>
    <row r="376" spans="4:24">
      <c r="D376" s="56"/>
      <c r="E376" s="56"/>
      <c r="F376" s="57"/>
      <c r="G376" s="56"/>
      <c r="H376" s="56"/>
      <c r="I376" s="57"/>
      <c r="J376" s="57"/>
      <c r="O376" s="146"/>
      <c r="P376" s="146"/>
      <c r="Q376" s="146"/>
      <c r="R376" s="146"/>
      <c r="S376" s="146"/>
      <c r="T376" s="146"/>
      <c r="U376" s="146"/>
      <c r="V376" s="146"/>
      <c r="W376" s="146"/>
      <c r="X376" s="146"/>
    </row>
    <row r="377" spans="4:24">
      <c r="D377" s="56"/>
      <c r="E377" s="56"/>
      <c r="F377" s="57"/>
      <c r="G377" s="56"/>
      <c r="H377" s="56"/>
      <c r="I377" s="57"/>
      <c r="J377" s="57"/>
      <c r="O377" s="146"/>
      <c r="P377" s="146"/>
      <c r="Q377" s="146"/>
      <c r="R377" s="146"/>
      <c r="S377" s="146"/>
      <c r="T377" s="146"/>
      <c r="U377" s="146"/>
      <c r="V377" s="146"/>
      <c r="W377" s="146"/>
      <c r="X377" s="146"/>
    </row>
    <row r="378" spans="4:24">
      <c r="D378" s="56"/>
      <c r="E378" s="56"/>
      <c r="F378" s="57"/>
      <c r="G378" s="56"/>
      <c r="H378" s="56"/>
      <c r="I378" s="57"/>
      <c r="J378" s="57"/>
      <c r="O378" s="146"/>
      <c r="P378" s="146"/>
      <c r="Q378" s="146"/>
      <c r="R378" s="146"/>
      <c r="S378" s="146"/>
      <c r="T378" s="146"/>
      <c r="U378" s="146"/>
      <c r="V378" s="146"/>
      <c r="W378" s="146"/>
      <c r="X378" s="146"/>
    </row>
    <row r="379" spans="4:24">
      <c r="D379" s="56"/>
      <c r="E379" s="56"/>
      <c r="F379" s="57"/>
      <c r="G379" s="56"/>
      <c r="H379" s="56"/>
      <c r="I379" s="57"/>
      <c r="J379" s="57"/>
      <c r="O379" s="146"/>
      <c r="P379" s="146"/>
      <c r="Q379" s="146"/>
      <c r="R379" s="146"/>
      <c r="S379" s="146"/>
      <c r="T379" s="146"/>
      <c r="U379" s="146"/>
      <c r="V379" s="146"/>
      <c r="W379" s="146"/>
      <c r="X379" s="146"/>
    </row>
    <row r="380" spans="4:24">
      <c r="D380" s="56"/>
      <c r="E380" s="56"/>
      <c r="F380" s="57"/>
      <c r="G380" s="56"/>
      <c r="H380" s="56"/>
      <c r="I380" s="57"/>
      <c r="J380" s="57"/>
      <c r="O380" s="146"/>
      <c r="P380" s="146"/>
      <c r="Q380" s="146"/>
      <c r="R380" s="146"/>
      <c r="S380" s="146"/>
      <c r="T380" s="146"/>
      <c r="U380" s="146"/>
      <c r="V380" s="146"/>
      <c r="W380" s="146"/>
      <c r="X380" s="146"/>
    </row>
    <row r="381" spans="4:24">
      <c r="D381" s="56"/>
      <c r="E381" s="56"/>
      <c r="F381" s="57"/>
      <c r="G381" s="56"/>
      <c r="H381" s="56"/>
      <c r="I381" s="57"/>
      <c r="J381" s="57"/>
      <c r="O381" s="146"/>
      <c r="P381" s="146"/>
      <c r="Q381" s="146"/>
      <c r="R381" s="146"/>
      <c r="S381" s="146"/>
      <c r="T381" s="146"/>
      <c r="U381" s="146"/>
      <c r="V381" s="146"/>
      <c r="W381" s="146"/>
      <c r="X381" s="146"/>
    </row>
    <row r="382" spans="4:24">
      <c r="D382" s="56"/>
      <c r="E382" s="56"/>
      <c r="F382" s="57"/>
      <c r="G382" s="56"/>
      <c r="H382" s="56"/>
      <c r="I382" s="57"/>
      <c r="J382" s="57"/>
      <c r="O382" s="146"/>
      <c r="P382" s="146"/>
      <c r="Q382" s="146"/>
      <c r="R382" s="146"/>
      <c r="S382" s="146"/>
      <c r="T382" s="146"/>
      <c r="U382" s="146"/>
      <c r="V382" s="146"/>
      <c r="W382" s="146"/>
      <c r="X382" s="146"/>
    </row>
    <row r="383" spans="4:24">
      <c r="D383" s="56"/>
      <c r="E383" s="56"/>
      <c r="F383" s="57"/>
      <c r="G383" s="56"/>
      <c r="H383" s="56"/>
      <c r="I383" s="57"/>
      <c r="J383" s="57"/>
      <c r="O383" s="146"/>
      <c r="P383" s="146"/>
      <c r="Q383" s="146"/>
      <c r="R383" s="146"/>
      <c r="S383" s="146"/>
      <c r="T383" s="146"/>
      <c r="U383" s="146"/>
      <c r="V383" s="146"/>
      <c r="W383" s="146"/>
      <c r="X383" s="146"/>
    </row>
    <row r="384" spans="4:24">
      <c r="D384" s="56"/>
      <c r="E384" s="56"/>
      <c r="F384" s="57"/>
      <c r="G384" s="56"/>
      <c r="H384" s="56"/>
      <c r="I384" s="57"/>
      <c r="J384" s="57"/>
      <c r="O384" s="146"/>
      <c r="P384" s="146"/>
      <c r="Q384" s="146"/>
      <c r="R384" s="146"/>
      <c r="S384" s="146"/>
      <c r="T384" s="146"/>
      <c r="U384" s="146"/>
      <c r="V384" s="146"/>
      <c r="W384" s="146"/>
      <c r="X384" s="146"/>
    </row>
    <row r="385" spans="4:24">
      <c r="D385" s="56"/>
      <c r="E385" s="56"/>
      <c r="F385" s="57"/>
      <c r="G385" s="56"/>
      <c r="H385" s="56"/>
      <c r="I385" s="57"/>
      <c r="J385" s="57"/>
      <c r="O385" s="146"/>
      <c r="P385" s="146"/>
      <c r="Q385" s="146"/>
      <c r="R385" s="146"/>
      <c r="S385" s="146"/>
      <c r="T385" s="146"/>
      <c r="U385" s="146"/>
      <c r="V385" s="146"/>
      <c r="W385" s="146"/>
      <c r="X385" s="146"/>
    </row>
    <row r="386" spans="4:24">
      <c r="D386" s="56"/>
      <c r="E386" s="56"/>
      <c r="F386" s="57"/>
      <c r="G386" s="56"/>
      <c r="H386" s="56"/>
      <c r="I386" s="57"/>
      <c r="J386" s="57"/>
      <c r="O386" s="146"/>
      <c r="P386" s="146"/>
      <c r="Q386" s="146"/>
      <c r="R386" s="146"/>
      <c r="S386" s="146"/>
      <c r="T386" s="146"/>
      <c r="U386" s="146"/>
      <c r="V386" s="146"/>
      <c r="W386" s="146"/>
      <c r="X386" s="146"/>
    </row>
    <row r="387" spans="4:24">
      <c r="D387" s="56"/>
      <c r="E387" s="56"/>
      <c r="F387" s="57"/>
      <c r="G387" s="56"/>
      <c r="H387" s="56"/>
      <c r="I387" s="57"/>
      <c r="J387" s="57"/>
      <c r="O387" s="146"/>
      <c r="P387" s="146"/>
      <c r="Q387" s="146"/>
      <c r="R387" s="146"/>
      <c r="S387" s="146"/>
      <c r="T387" s="146"/>
      <c r="U387" s="146"/>
      <c r="V387" s="146"/>
      <c r="W387" s="146"/>
      <c r="X387" s="146"/>
    </row>
    <row r="388" spans="4:24">
      <c r="D388" s="56"/>
      <c r="E388" s="56"/>
      <c r="F388" s="57"/>
      <c r="G388" s="56"/>
      <c r="H388" s="56"/>
      <c r="I388" s="57"/>
      <c r="J388" s="57"/>
      <c r="O388" s="146"/>
      <c r="P388" s="146"/>
      <c r="Q388" s="146"/>
      <c r="R388" s="146"/>
      <c r="S388" s="146"/>
      <c r="T388" s="146"/>
      <c r="U388" s="146"/>
      <c r="V388" s="146"/>
      <c r="W388" s="146"/>
      <c r="X388" s="146"/>
    </row>
    <row r="389" spans="4:24">
      <c r="D389" s="56"/>
      <c r="E389" s="56"/>
      <c r="F389" s="57"/>
      <c r="G389" s="56"/>
      <c r="H389" s="56"/>
      <c r="I389" s="57"/>
      <c r="J389" s="57"/>
      <c r="O389" s="146"/>
      <c r="P389" s="146"/>
      <c r="Q389" s="146"/>
      <c r="R389" s="146"/>
      <c r="S389" s="146"/>
      <c r="T389" s="146"/>
      <c r="U389" s="146"/>
      <c r="V389" s="146"/>
      <c r="W389" s="146"/>
      <c r="X389" s="146"/>
    </row>
    <row r="390" spans="4:24">
      <c r="D390" s="56"/>
      <c r="E390" s="56"/>
      <c r="F390" s="57"/>
      <c r="G390" s="56"/>
      <c r="H390" s="56"/>
      <c r="I390" s="57"/>
      <c r="J390" s="57"/>
      <c r="O390" s="146"/>
      <c r="P390" s="146"/>
      <c r="Q390" s="146"/>
      <c r="R390" s="146"/>
      <c r="S390" s="146"/>
      <c r="T390" s="146"/>
      <c r="U390" s="146"/>
      <c r="V390" s="146"/>
      <c r="W390" s="146"/>
      <c r="X390" s="146"/>
    </row>
    <row r="391" spans="4:24">
      <c r="D391" s="56"/>
      <c r="E391" s="56"/>
      <c r="F391" s="57"/>
      <c r="G391" s="56"/>
      <c r="H391" s="56"/>
      <c r="I391" s="57"/>
      <c r="J391" s="57"/>
      <c r="O391" s="146"/>
      <c r="P391" s="146"/>
      <c r="Q391" s="146"/>
      <c r="R391" s="146"/>
      <c r="S391" s="146"/>
      <c r="T391" s="146"/>
      <c r="U391" s="146"/>
      <c r="V391" s="146"/>
      <c r="W391" s="146"/>
      <c r="X391" s="146"/>
    </row>
    <row r="392" spans="4:24">
      <c r="D392" s="56"/>
      <c r="E392" s="56"/>
      <c r="F392" s="57"/>
      <c r="G392" s="56"/>
      <c r="H392" s="56"/>
      <c r="I392" s="57"/>
      <c r="J392" s="57"/>
      <c r="O392" s="146"/>
      <c r="P392" s="146"/>
      <c r="Q392" s="146"/>
      <c r="R392" s="146"/>
      <c r="S392" s="146"/>
      <c r="T392" s="146"/>
      <c r="U392" s="146"/>
      <c r="V392" s="146"/>
      <c r="W392" s="146"/>
      <c r="X392" s="146"/>
    </row>
    <row r="393" spans="4:24">
      <c r="D393" s="56"/>
      <c r="E393" s="56"/>
      <c r="F393" s="57"/>
      <c r="G393" s="56"/>
      <c r="H393" s="56"/>
      <c r="I393" s="57"/>
      <c r="J393" s="57"/>
      <c r="O393" s="146"/>
      <c r="P393" s="146"/>
      <c r="Q393" s="146"/>
      <c r="R393" s="146"/>
      <c r="S393" s="146"/>
      <c r="T393" s="146"/>
      <c r="U393" s="146"/>
      <c r="V393" s="146"/>
      <c r="W393" s="146"/>
      <c r="X393" s="146"/>
    </row>
    <row r="394" spans="4:24">
      <c r="D394" s="56"/>
      <c r="E394" s="56"/>
      <c r="F394" s="57"/>
      <c r="G394" s="56"/>
      <c r="H394" s="56"/>
      <c r="I394" s="57"/>
      <c r="J394" s="57"/>
      <c r="O394" s="146"/>
      <c r="P394" s="146"/>
      <c r="Q394" s="146"/>
      <c r="R394" s="146"/>
      <c r="S394" s="146"/>
      <c r="T394" s="146"/>
      <c r="U394" s="146"/>
      <c r="V394" s="146"/>
      <c r="W394" s="146"/>
      <c r="X394" s="146"/>
    </row>
    <row r="395" spans="4:24">
      <c r="D395" s="56"/>
      <c r="E395" s="56"/>
      <c r="F395" s="57"/>
      <c r="G395" s="56"/>
      <c r="H395" s="56"/>
      <c r="I395" s="57"/>
      <c r="J395" s="57"/>
      <c r="O395" s="146"/>
      <c r="P395" s="146"/>
      <c r="Q395" s="146"/>
      <c r="R395" s="146"/>
      <c r="S395" s="146"/>
      <c r="T395" s="146"/>
      <c r="U395" s="146"/>
      <c r="V395" s="146"/>
      <c r="W395" s="146"/>
      <c r="X395" s="146"/>
    </row>
    <row r="396" spans="4:24">
      <c r="D396" s="56"/>
      <c r="E396" s="56"/>
      <c r="F396" s="57"/>
      <c r="G396" s="56"/>
      <c r="H396" s="56"/>
      <c r="I396" s="57"/>
      <c r="J396" s="57"/>
      <c r="O396" s="146"/>
      <c r="P396" s="146"/>
      <c r="Q396" s="146"/>
      <c r="R396" s="146"/>
      <c r="S396" s="146"/>
      <c r="T396" s="146"/>
      <c r="U396" s="146"/>
      <c r="V396" s="146"/>
      <c r="W396" s="146"/>
      <c r="X396" s="146"/>
    </row>
    <row r="397" spans="4:24">
      <c r="D397" s="56"/>
      <c r="E397" s="56"/>
      <c r="F397" s="57"/>
      <c r="G397" s="56"/>
      <c r="H397" s="56"/>
      <c r="I397" s="57"/>
      <c r="J397" s="57"/>
      <c r="O397" s="146"/>
      <c r="P397" s="146"/>
      <c r="Q397" s="146"/>
      <c r="R397" s="146"/>
      <c r="S397" s="146"/>
      <c r="T397" s="146"/>
      <c r="U397" s="146"/>
      <c r="V397" s="146"/>
      <c r="W397" s="146"/>
      <c r="X397" s="146"/>
    </row>
    <row r="398" spans="4:24">
      <c r="D398" s="56"/>
      <c r="E398" s="56"/>
      <c r="F398" s="57"/>
      <c r="G398" s="56"/>
      <c r="H398" s="56"/>
      <c r="I398" s="57"/>
      <c r="J398" s="57"/>
      <c r="O398" s="146"/>
      <c r="P398" s="146"/>
      <c r="Q398" s="146"/>
      <c r="R398" s="146"/>
      <c r="S398" s="146"/>
      <c r="T398" s="146"/>
      <c r="U398" s="146"/>
      <c r="V398" s="146"/>
      <c r="W398" s="146"/>
      <c r="X398" s="146"/>
    </row>
    <row r="399" spans="4:24">
      <c r="D399" s="56"/>
      <c r="E399" s="56"/>
      <c r="F399" s="57"/>
      <c r="G399" s="56"/>
      <c r="H399" s="56"/>
      <c r="I399" s="57"/>
      <c r="J399" s="57"/>
      <c r="O399" s="146"/>
      <c r="P399" s="146"/>
      <c r="Q399" s="146"/>
      <c r="R399" s="146"/>
      <c r="S399" s="146"/>
      <c r="T399" s="146"/>
      <c r="U399" s="146"/>
      <c r="V399" s="146"/>
      <c r="W399" s="146"/>
      <c r="X399" s="146"/>
    </row>
    <row r="400" spans="4:24">
      <c r="D400" s="56"/>
      <c r="E400" s="56"/>
      <c r="F400" s="57"/>
      <c r="G400" s="56"/>
      <c r="H400" s="56"/>
      <c r="I400" s="57"/>
      <c r="J400" s="57"/>
      <c r="O400" s="146"/>
      <c r="P400" s="146"/>
      <c r="Q400" s="146"/>
      <c r="R400" s="146"/>
      <c r="S400" s="146"/>
      <c r="T400" s="146"/>
      <c r="U400" s="146"/>
      <c r="V400" s="146"/>
      <c r="W400" s="146"/>
      <c r="X400" s="146"/>
    </row>
    <row r="401" spans="4:24">
      <c r="D401" s="56"/>
      <c r="E401" s="56"/>
      <c r="F401" s="57"/>
      <c r="G401" s="56"/>
      <c r="H401" s="56"/>
      <c r="I401" s="57"/>
      <c r="J401" s="57"/>
      <c r="O401" s="146"/>
      <c r="P401" s="146"/>
      <c r="Q401" s="146"/>
      <c r="R401" s="146"/>
      <c r="S401" s="146"/>
      <c r="T401" s="146"/>
      <c r="U401" s="146"/>
      <c r="V401" s="146"/>
      <c r="W401" s="146"/>
      <c r="X401" s="146"/>
    </row>
    <row r="402" spans="4:24">
      <c r="D402" s="56"/>
      <c r="E402" s="56"/>
      <c r="F402" s="57"/>
      <c r="G402" s="56"/>
      <c r="H402" s="56"/>
      <c r="I402" s="57"/>
      <c r="J402" s="57"/>
      <c r="O402" s="146"/>
      <c r="P402" s="146"/>
      <c r="Q402" s="146"/>
      <c r="R402" s="146"/>
      <c r="S402" s="146"/>
      <c r="T402" s="146"/>
      <c r="U402" s="146"/>
      <c r="V402" s="146"/>
      <c r="W402" s="146"/>
      <c r="X402" s="146"/>
    </row>
    <row r="403" spans="4:24">
      <c r="D403" s="56"/>
      <c r="E403" s="56"/>
      <c r="F403" s="57"/>
      <c r="G403" s="56"/>
      <c r="H403" s="56"/>
      <c r="I403" s="57"/>
      <c r="J403" s="57"/>
      <c r="O403" s="146"/>
      <c r="P403" s="146"/>
      <c r="Q403" s="146"/>
      <c r="R403" s="146"/>
      <c r="S403" s="146"/>
      <c r="T403" s="146"/>
      <c r="U403" s="146"/>
      <c r="V403" s="146"/>
      <c r="W403" s="146"/>
      <c r="X403" s="146"/>
    </row>
    <row r="404" spans="4:24">
      <c r="D404" s="56"/>
      <c r="E404" s="56"/>
      <c r="F404" s="57"/>
      <c r="G404" s="56"/>
      <c r="H404" s="56"/>
      <c r="I404" s="57"/>
      <c r="J404" s="57"/>
      <c r="O404" s="146"/>
      <c r="P404" s="146"/>
      <c r="Q404" s="146"/>
      <c r="R404" s="146"/>
      <c r="S404" s="146"/>
      <c r="T404" s="146"/>
      <c r="U404" s="146"/>
      <c r="V404" s="146"/>
      <c r="W404" s="146"/>
      <c r="X404" s="146"/>
    </row>
    <row r="405" spans="4:24">
      <c r="D405" s="56"/>
      <c r="E405" s="56"/>
      <c r="F405" s="57"/>
      <c r="G405" s="56"/>
      <c r="H405" s="56"/>
      <c r="I405" s="57"/>
      <c r="J405" s="57"/>
      <c r="O405" s="146"/>
      <c r="P405" s="146"/>
      <c r="Q405" s="146"/>
      <c r="R405" s="146"/>
      <c r="S405" s="146"/>
      <c r="T405" s="146"/>
      <c r="U405" s="146"/>
      <c r="V405" s="146"/>
      <c r="W405" s="146"/>
      <c r="X405" s="146"/>
    </row>
    <row r="406" spans="4:24">
      <c r="D406" s="56"/>
      <c r="E406" s="56"/>
      <c r="F406" s="57"/>
      <c r="G406" s="56"/>
      <c r="H406" s="56"/>
      <c r="I406" s="57"/>
      <c r="J406" s="57"/>
      <c r="O406" s="146"/>
      <c r="P406" s="146"/>
      <c r="Q406" s="146"/>
      <c r="R406" s="146"/>
      <c r="S406" s="146"/>
      <c r="T406" s="146"/>
      <c r="U406" s="146"/>
      <c r="V406" s="146"/>
      <c r="W406" s="146"/>
      <c r="X406" s="146"/>
    </row>
    <row r="407" spans="4:24">
      <c r="D407" s="56"/>
      <c r="E407" s="56"/>
      <c r="F407" s="57"/>
      <c r="G407" s="56"/>
      <c r="H407" s="56"/>
      <c r="I407" s="57"/>
      <c r="J407" s="57"/>
      <c r="O407" s="146"/>
      <c r="P407" s="146"/>
      <c r="Q407" s="146"/>
      <c r="R407" s="146"/>
      <c r="S407" s="146"/>
      <c r="T407" s="146"/>
      <c r="U407" s="146"/>
      <c r="V407" s="146"/>
      <c r="W407" s="146"/>
      <c r="X407" s="146"/>
    </row>
    <row r="408" spans="4:24">
      <c r="D408" s="56"/>
      <c r="E408" s="56"/>
      <c r="F408" s="57"/>
      <c r="G408" s="56"/>
      <c r="H408" s="56"/>
      <c r="I408" s="57"/>
      <c r="J408" s="57"/>
      <c r="O408" s="146"/>
      <c r="P408" s="146"/>
      <c r="Q408" s="146"/>
      <c r="R408" s="146"/>
      <c r="S408" s="146"/>
      <c r="T408" s="146"/>
      <c r="U408" s="146"/>
      <c r="V408" s="146"/>
      <c r="W408" s="146"/>
      <c r="X408" s="146"/>
    </row>
    <row r="409" spans="4:24">
      <c r="D409" s="56"/>
      <c r="E409" s="56"/>
      <c r="F409" s="57"/>
      <c r="G409" s="56"/>
      <c r="H409" s="56"/>
      <c r="I409" s="57"/>
      <c r="J409" s="57"/>
      <c r="O409" s="146"/>
      <c r="P409" s="146"/>
      <c r="Q409" s="146"/>
      <c r="R409" s="146"/>
      <c r="S409" s="146"/>
      <c r="T409" s="146"/>
      <c r="U409" s="146"/>
      <c r="V409" s="146"/>
      <c r="W409" s="146"/>
      <c r="X409" s="146"/>
    </row>
    <row r="410" spans="4:24">
      <c r="D410" s="56"/>
      <c r="E410" s="56"/>
      <c r="F410" s="57"/>
      <c r="G410" s="56"/>
      <c r="H410" s="56"/>
      <c r="I410" s="57"/>
      <c r="J410" s="57"/>
      <c r="O410" s="146"/>
      <c r="P410" s="146"/>
      <c r="Q410" s="146"/>
      <c r="R410" s="146"/>
      <c r="S410" s="146"/>
      <c r="T410" s="146"/>
      <c r="U410" s="146"/>
      <c r="V410" s="146"/>
      <c r="W410" s="146"/>
      <c r="X410" s="146"/>
    </row>
    <row r="411" spans="4:24">
      <c r="D411" s="56"/>
      <c r="E411" s="56"/>
      <c r="F411" s="57"/>
      <c r="G411" s="56"/>
      <c r="H411" s="56"/>
      <c r="I411" s="57"/>
      <c r="J411" s="57"/>
      <c r="O411" s="146"/>
      <c r="P411" s="146"/>
      <c r="Q411" s="146"/>
      <c r="R411" s="146"/>
      <c r="S411" s="146"/>
      <c r="T411" s="146"/>
      <c r="U411" s="146"/>
      <c r="V411" s="146"/>
      <c r="W411" s="146"/>
      <c r="X411" s="146"/>
    </row>
    <row r="412" spans="4:24">
      <c r="D412" s="56"/>
      <c r="E412" s="56"/>
      <c r="F412" s="57"/>
      <c r="G412" s="56"/>
      <c r="H412" s="56"/>
      <c r="I412" s="57"/>
      <c r="J412" s="57"/>
      <c r="O412" s="146"/>
      <c r="P412" s="146"/>
      <c r="Q412" s="146"/>
      <c r="R412" s="146"/>
      <c r="S412" s="146"/>
      <c r="T412" s="146"/>
      <c r="U412" s="146"/>
      <c r="V412" s="146"/>
      <c r="W412" s="146"/>
      <c r="X412" s="146"/>
    </row>
    <row r="413" spans="4:24">
      <c r="D413" s="56"/>
      <c r="E413" s="56"/>
      <c r="F413" s="57"/>
      <c r="G413" s="56"/>
      <c r="H413" s="56"/>
      <c r="I413" s="57"/>
      <c r="J413" s="57"/>
      <c r="O413" s="146"/>
      <c r="P413" s="146"/>
      <c r="Q413" s="146"/>
      <c r="R413" s="146"/>
      <c r="S413" s="146"/>
      <c r="T413" s="146"/>
      <c r="U413" s="146"/>
      <c r="V413" s="146"/>
      <c r="W413" s="146"/>
      <c r="X413" s="146"/>
    </row>
    <row r="414" spans="4:24">
      <c r="D414" s="56"/>
      <c r="E414" s="56"/>
      <c r="F414" s="57"/>
      <c r="G414" s="56"/>
      <c r="H414" s="56"/>
      <c r="I414" s="57"/>
      <c r="J414" s="57"/>
      <c r="O414" s="146"/>
      <c r="P414" s="146"/>
      <c r="Q414" s="146"/>
      <c r="R414" s="146"/>
      <c r="S414" s="146"/>
      <c r="T414" s="146"/>
      <c r="U414" s="146"/>
      <c r="V414" s="146"/>
      <c r="W414" s="146"/>
      <c r="X414" s="146"/>
    </row>
    <row r="415" spans="4:24">
      <c r="D415" s="56"/>
      <c r="E415" s="56"/>
      <c r="F415" s="57"/>
      <c r="G415" s="56"/>
      <c r="H415" s="56"/>
      <c r="I415" s="57"/>
      <c r="J415" s="57"/>
      <c r="O415" s="146"/>
      <c r="P415" s="146"/>
      <c r="Q415" s="146"/>
      <c r="R415" s="146"/>
      <c r="S415" s="146"/>
      <c r="T415" s="146"/>
      <c r="U415" s="146"/>
      <c r="V415" s="146"/>
      <c r="W415" s="146"/>
      <c r="X415" s="146"/>
    </row>
    <row r="416" spans="4:24">
      <c r="D416" s="56"/>
      <c r="E416" s="56"/>
      <c r="F416" s="57"/>
      <c r="G416" s="56"/>
      <c r="H416" s="56"/>
      <c r="I416" s="57"/>
      <c r="J416" s="57"/>
      <c r="O416" s="146"/>
      <c r="P416" s="146"/>
      <c r="Q416" s="146"/>
      <c r="R416" s="146"/>
      <c r="S416" s="146"/>
      <c r="T416" s="146"/>
      <c r="U416" s="146"/>
      <c r="V416" s="146"/>
      <c r="W416" s="146"/>
      <c r="X416" s="146"/>
    </row>
    <row r="417" spans="4:24">
      <c r="D417" s="56"/>
      <c r="E417" s="56"/>
      <c r="F417" s="57"/>
      <c r="G417" s="56"/>
      <c r="H417" s="56"/>
      <c r="I417" s="57"/>
      <c r="J417" s="57"/>
      <c r="O417" s="146"/>
      <c r="P417" s="146"/>
      <c r="Q417" s="146"/>
      <c r="R417" s="146"/>
      <c r="S417" s="146"/>
      <c r="T417" s="146"/>
      <c r="U417" s="146"/>
      <c r="V417" s="146"/>
      <c r="W417" s="146"/>
      <c r="X417" s="146"/>
    </row>
    <row r="418" spans="4:24">
      <c r="D418" s="56"/>
      <c r="E418" s="56"/>
      <c r="F418" s="57"/>
      <c r="G418" s="56"/>
      <c r="H418" s="56"/>
      <c r="I418" s="57"/>
      <c r="J418" s="57"/>
      <c r="O418" s="146"/>
      <c r="P418" s="146"/>
      <c r="Q418" s="146"/>
      <c r="R418" s="146"/>
      <c r="S418" s="146"/>
      <c r="T418" s="146"/>
      <c r="U418" s="146"/>
      <c r="V418" s="146"/>
      <c r="W418" s="146"/>
      <c r="X418" s="146"/>
    </row>
    <row r="419" spans="4:24">
      <c r="D419" s="56"/>
      <c r="E419" s="56"/>
      <c r="F419" s="57"/>
      <c r="G419" s="56"/>
      <c r="H419" s="56"/>
      <c r="I419" s="57"/>
      <c r="J419" s="57"/>
      <c r="O419" s="146"/>
      <c r="P419" s="146"/>
      <c r="Q419" s="146"/>
      <c r="R419" s="146"/>
      <c r="S419" s="146"/>
      <c r="T419" s="146"/>
      <c r="U419" s="146"/>
      <c r="V419" s="146"/>
      <c r="W419" s="146"/>
      <c r="X419" s="146"/>
    </row>
    <row r="420" spans="4:24">
      <c r="D420" s="56"/>
      <c r="E420" s="56"/>
      <c r="F420" s="57"/>
      <c r="G420" s="56"/>
      <c r="H420" s="56"/>
      <c r="I420" s="57"/>
      <c r="J420" s="57"/>
      <c r="O420" s="146"/>
      <c r="P420" s="146"/>
      <c r="Q420" s="146"/>
      <c r="R420" s="146"/>
      <c r="S420" s="146"/>
      <c r="T420" s="146"/>
      <c r="U420" s="146"/>
      <c r="V420" s="146"/>
      <c r="W420" s="146"/>
      <c r="X420" s="146"/>
    </row>
    <row r="421" spans="4:24">
      <c r="D421" s="56"/>
      <c r="E421" s="56"/>
      <c r="F421" s="57"/>
      <c r="G421" s="56"/>
      <c r="H421" s="56"/>
      <c r="I421" s="57"/>
      <c r="J421" s="57"/>
      <c r="O421" s="146"/>
      <c r="P421" s="146"/>
      <c r="Q421" s="146"/>
      <c r="R421" s="146"/>
      <c r="S421" s="146"/>
      <c r="T421" s="146"/>
      <c r="U421" s="146"/>
      <c r="V421" s="146"/>
      <c r="W421" s="146"/>
      <c r="X421" s="146"/>
    </row>
    <row r="422" spans="4:24">
      <c r="D422" s="56"/>
      <c r="E422" s="56"/>
      <c r="F422" s="57"/>
      <c r="G422" s="56"/>
      <c r="H422" s="56"/>
      <c r="I422" s="57"/>
      <c r="J422" s="57"/>
      <c r="O422" s="146"/>
      <c r="P422" s="146"/>
      <c r="Q422" s="146"/>
      <c r="R422" s="146"/>
      <c r="S422" s="146"/>
      <c r="T422" s="146"/>
      <c r="U422" s="146"/>
      <c r="V422" s="146"/>
      <c r="W422" s="146"/>
      <c r="X422" s="146"/>
    </row>
    <row r="423" spans="4:24">
      <c r="D423" s="56"/>
      <c r="E423" s="56"/>
      <c r="F423" s="57"/>
      <c r="G423" s="56"/>
      <c r="H423" s="56"/>
      <c r="I423" s="57"/>
      <c r="J423" s="57"/>
      <c r="O423" s="146"/>
      <c r="P423" s="146"/>
      <c r="Q423" s="146"/>
      <c r="R423" s="146"/>
      <c r="S423" s="146"/>
      <c r="T423" s="146"/>
      <c r="U423" s="146"/>
      <c r="V423" s="146"/>
      <c r="W423" s="146"/>
      <c r="X423" s="146"/>
    </row>
    <row r="424" spans="4:24">
      <c r="D424" s="56"/>
      <c r="E424" s="56"/>
      <c r="F424" s="57"/>
      <c r="G424" s="56"/>
      <c r="H424" s="56"/>
      <c r="I424" s="57"/>
      <c r="J424" s="57"/>
      <c r="O424" s="146"/>
      <c r="P424" s="146"/>
      <c r="Q424" s="146"/>
      <c r="R424" s="146"/>
      <c r="S424" s="146"/>
      <c r="T424" s="146"/>
      <c r="U424" s="146"/>
      <c r="V424" s="146"/>
      <c r="W424" s="146"/>
      <c r="X424" s="146"/>
    </row>
    <row r="425" spans="4:24">
      <c r="D425" s="56"/>
      <c r="E425" s="56"/>
      <c r="F425" s="57"/>
      <c r="G425" s="56"/>
      <c r="H425" s="56"/>
      <c r="I425" s="57"/>
      <c r="J425" s="57"/>
      <c r="O425" s="146"/>
      <c r="P425" s="146"/>
      <c r="Q425" s="146"/>
      <c r="R425" s="146"/>
      <c r="S425" s="146"/>
      <c r="T425" s="146"/>
      <c r="U425" s="146"/>
      <c r="V425" s="146"/>
      <c r="W425" s="146"/>
      <c r="X425" s="146"/>
    </row>
    <row r="426" spans="4:24">
      <c r="D426" s="56"/>
      <c r="E426" s="56"/>
      <c r="F426" s="57"/>
      <c r="G426" s="56"/>
      <c r="H426" s="56"/>
      <c r="I426" s="57"/>
      <c r="J426" s="57"/>
      <c r="O426" s="146"/>
      <c r="P426" s="146"/>
      <c r="Q426" s="146"/>
      <c r="R426" s="146"/>
      <c r="S426" s="146"/>
      <c r="T426" s="146"/>
      <c r="U426" s="146"/>
      <c r="V426" s="146"/>
      <c r="W426" s="146"/>
      <c r="X426" s="146"/>
    </row>
    <row r="427" spans="4:24">
      <c r="D427" s="56"/>
      <c r="E427" s="56"/>
      <c r="F427" s="57"/>
      <c r="G427" s="56"/>
      <c r="H427" s="56"/>
      <c r="I427" s="57"/>
      <c r="J427" s="57"/>
      <c r="O427" s="146"/>
      <c r="P427" s="146"/>
      <c r="Q427" s="146"/>
      <c r="R427" s="146"/>
      <c r="S427" s="146"/>
      <c r="T427" s="146"/>
      <c r="U427" s="146"/>
      <c r="V427" s="146"/>
      <c r="W427" s="146"/>
      <c r="X427" s="146"/>
    </row>
    <row r="428" spans="4:24">
      <c r="D428" s="56"/>
      <c r="E428" s="56"/>
      <c r="F428" s="57"/>
      <c r="G428" s="56"/>
      <c r="H428" s="56"/>
      <c r="I428" s="57"/>
      <c r="J428" s="57"/>
      <c r="O428" s="146"/>
      <c r="P428" s="146"/>
      <c r="Q428" s="146"/>
      <c r="R428" s="146"/>
      <c r="S428" s="146"/>
      <c r="T428" s="146"/>
      <c r="U428" s="146"/>
      <c r="V428" s="146"/>
      <c r="W428" s="146"/>
      <c r="X428" s="146"/>
    </row>
    <row r="429" spans="4:24">
      <c r="D429" s="56"/>
      <c r="E429" s="56"/>
      <c r="F429" s="57"/>
      <c r="G429" s="56"/>
      <c r="H429" s="56"/>
      <c r="I429" s="57"/>
      <c r="J429" s="57"/>
      <c r="O429" s="146"/>
      <c r="P429" s="146"/>
      <c r="Q429" s="146"/>
      <c r="R429" s="146"/>
      <c r="S429" s="146"/>
      <c r="T429" s="146"/>
      <c r="U429" s="146"/>
      <c r="V429" s="146"/>
      <c r="W429" s="146"/>
      <c r="X429" s="146"/>
    </row>
    <row r="430" spans="4:24">
      <c r="D430" s="56"/>
      <c r="E430" s="56"/>
      <c r="F430" s="57"/>
      <c r="G430" s="56"/>
      <c r="H430" s="56"/>
      <c r="I430" s="57"/>
      <c r="J430" s="57"/>
      <c r="O430" s="146"/>
      <c r="P430" s="146"/>
      <c r="Q430" s="146"/>
      <c r="R430" s="146"/>
      <c r="S430" s="146"/>
      <c r="T430" s="146"/>
      <c r="U430" s="146"/>
      <c r="V430" s="146"/>
      <c r="W430" s="146"/>
      <c r="X430" s="146"/>
    </row>
    <row r="431" spans="4:24">
      <c r="D431" s="56"/>
      <c r="E431" s="56"/>
      <c r="F431" s="57"/>
      <c r="G431" s="56"/>
      <c r="H431" s="56"/>
      <c r="I431" s="57"/>
      <c r="J431" s="57"/>
      <c r="O431" s="146"/>
      <c r="P431" s="146"/>
      <c r="Q431" s="146"/>
      <c r="R431" s="146"/>
      <c r="S431" s="146"/>
      <c r="T431" s="146"/>
      <c r="U431" s="146"/>
      <c r="V431" s="146"/>
      <c r="W431" s="146"/>
      <c r="X431" s="146"/>
    </row>
    <row r="432" spans="4:24">
      <c r="D432" s="56"/>
      <c r="E432" s="56"/>
      <c r="F432" s="57"/>
      <c r="G432" s="56"/>
      <c r="H432" s="56"/>
      <c r="I432" s="57"/>
      <c r="J432" s="57"/>
      <c r="O432" s="146"/>
      <c r="P432" s="146"/>
      <c r="Q432" s="146"/>
      <c r="R432" s="146"/>
      <c r="S432" s="146"/>
      <c r="T432" s="146"/>
      <c r="U432" s="146"/>
      <c r="V432" s="146"/>
      <c r="W432" s="146"/>
      <c r="X432" s="146"/>
    </row>
    <row r="433" spans="4:24">
      <c r="D433" s="56"/>
      <c r="E433" s="56"/>
      <c r="F433" s="57"/>
      <c r="G433" s="56"/>
      <c r="H433" s="56"/>
      <c r="I433" s="57"/>
      <c r="J433" s="57"/>
      <c r="O433" s="146"/>
      <c r="P433" s="146"/>
      <c r="Q433" s="146"/>
      <c r="R433" s="146"/>
      <c r="S433" s="146"/>
      <c r="T433" s="146"/>
      <c r="U433" s="146"/>
      <c r="V433" s="146"/>
      <c r="W433" s="146"/>
      <c r="X433" s="146"/>
    </row>
    <row r="434" spans="4:24">
      <c r="D434" s="56"/>
      <c r="E434" s="56"/>
      <c r="F434" s="57"/>
      <c r="G434" s="56"/>
      <c r="H434" s="56"/>
      <c r="I434" s="57"/>
      <c r="J434" s="57"/>
      <c r="O434" s="146"/>
      <c r="P434" s="146"/>
      <c r="Q434" s="146"/>
      <c r="R434" s="146"/>
      <c r="S434" s="146"/>
      <c r="T434" s="146"/>
      <c r="U434" s="146"/>
      <c r="V434" s="146"/>
      <c r="W434" s="146"/>
      <c r="X434" s="146"/>
    </row>
    <row r="435" spans="4:24">
      <c r="D435" s="56"/>
      <c r="E435" s="56"/>
      <c r="F435" s="57"/>
      <c r="G435" s="56"/>
      <c r="H435" s="56"/>
      <c r="I435" s="57"/>
      <c r="J435" s="57"/>
      <c r="O435" s="146"/>
      <c r="P435" s="146"/>
      <c r="Q435" s="146"/>
      <c r="R435" s="146"/>
      <c r="S435" s="146"/>
      <c r="T435" s="146"/>
      <c r="U435" s="146"/>
      <c r="V435" s="146"/>
      <c r="W435" s="146"/>
      <c r="X435" s="146"/>
    </row>
    <row r="436" spans="4:24">
      <c r="D436" s="56"/>
      <c r="E436" s="56"/>
      <c r="F436" s="57"/>
      <c r="G436" s="56"/>
      <c r="H436" s="56"/>
      <c r="I436" s="57"/>
      <c r="J436" s="57"/>
      <c r="O436" s="146"/>
      <c r="P436" s="146"/>
      <c r="Q436" s="146"/>
      <c r="R436" s="146"/>
      <c r="S436" s="146"/>
      <c r="T436" s="146"/>
      <c r="U436" s="146"/>
      <c r="V436" s="146"/>
      <c r="W436" s="146"/>
      <c r="X436" s="146"/>
    </row>
    <row r="437" spans="4:24">
      <c r="D437" s="56"/>
      <c r="E437" s="56"/>
      <c r="F437" s="57"/>
      <c r="G437" s="56"/>
      <c r="H437" s="56"/>
      <c r="I437" s="57"/>
      <c r="J437" s="57"/>
      <c r="O437" s="146"/>
      <c r="P437" s="146"/>
      <c r="Q437" s="146"/>
      <c r="R437" s="146"/>
      <c r="S437" s="146"/>
      <c r="T437" s="146"/>
      <c r="U437" s="146"/>
      <c r="V437" s="146"/>
      <c r="W437" s="146"/>
      <c r="X437" s="146"/>
    </row>
    <row r="438" spans="4:24">
      <c r="D438" s="56"/>
      <c r="E438" s="56"/>
      <c r="F438" s="57"/>
      <c r="G438" s="56"/>
      <c r="H438" s="56"/>
      <c r="I438" s="57"/>
      <c r="J438" s="57"/>
      <c r="O438" s="146"/>
      <c r="P438" s="146"/>
      <c r="Q438" s="146"/>
      <c r="R438" s="146"/>
      <c r="S438" s="146"/>
      <c r="T438" s="146"/>
      <c r="U438" s="146"/>
      <c r="V438" s="146"/>
      <c r="W438" s="146"/>
      <c r="X438" s="146"/>
    </row>
    <row r="439" spans="4:24">
      <c r="D439" s="56"/>
      <c r="E439" s="56"/>
      <c r="F439" s="57"/>
      <c r="G439" s="56"/>
      <c r="H439" s="56"/>
      <c r="I439" s="57"/>
      <c r="J439" s="57"/>
      <c r="O439" s="146"/>
      <c r="P439" s="146"/>
      <c r="Q439" s="146"/>
      <c r="R439" s="146"/>
      <c r="S439" s="146"/>
      <c r="T439" s="146"/>
      <c r="U439" s="146"/>
      <c r="V439" s="146"/>
      <c r="W439" s="146"/>
      <c r="X439" s="146"/>
    </row>
    <row r="440" spans="4:24">
      <c r="D440" s="56"/>
      <c r="E440" s="56"/>
      <c r="F440" s="57"/>
      <c r="G440" s="56"/>
      <c r="H440" s="56"/>
      <c r="I440" s="57"/>
      <c r="J440" s="57"/>
      <c r="O440" s="146"/>
      <c r="P440" s="146"/>
      <c r="Q440" s="146"/>
      <c r="R440" s="146"/>
      <c r="S440" s="146"/>
      <c r="T440" s="146"/>
      <c r="U440" s="146"/>
      <c r="V440" s="146"/>
      <c r="W440" s="146"/>
      <c r="X440" s="146"/>
    </row>
    <row r="441" spans="4:24">
      <c r="D441" s="56"/>
      <c r="E441" s="56"/>
      <c r="F441" s="57"/>
      <c r="G441" s="56"/>
      <c r="H441" s="56"/>
      <c r="I441" s="57"/>
      <c r="J441" s="57"/>
      <c r="O441" s="146"/>
      <c r="P441" s="146"/>
      <c r="Q441" s="146"/>
      <c r="R441" s="146"/>
      <c r="S441" s="146"/>
      <c r="T441" s="146"/>
      <c r="U441" s="146"/>
      <c r="V441" s="146"/>
      <c r="W441" s="146"/>
      <c r="X441" s="146"/>
    </row>
    <row r="442" spans="4:24">
      <c r="D442" s="56"/>
      <c r="E442" s="56"/>
      <c r="F442" s="57"/>
      <c r="G442" s="56"/>
      <c r="H442" s="56"/>
      <c r="I442" s="57"/>
      <c r="J442" s="57"/>
      <c r="O442" s="146"/>
      <c r="P442" s="146"/>
      <c r="Q442" s="146"/>
      <c r="R442" s="146"/>
      <c r="S442" s="146"/>
      <c r="T442" s="146"/>
      <c r="U442" s="146"/>
      <c r="V442" s="146"/>
      <c r="W442" s="146"/>
      <c r="X442" s="146"/>
    </row>
    <row r="443" spans="4:24">
      <c r="D443" s="56"/>
      <c r="E443" s="56"/>
      <c r="F443" s="57"/>
      <c r="G443" s="56"/>
      <c r="H443" s="56"/>
      <c r="I443" s="57"/>
      <c r="J443" s="57"/>
      <c r="O443" s="146"/>
      <c r="P443" s="146"/>
      <c r="Q443" s="146"/>
      <c r="R443" s="146"/>
      <c r="S443" s="146"/>
      <c r="T443" s="146"/>
      <c r="U443" s="146"/>
      <c r="V443" s="146"/>
      <c r="W443" s="146"/>
      <c r="X443" s="146"/>
    </row>
    <row r="444" spans="4:24">
      <c r="D444" s="56"/>
      <c r="E444" s="56"/>
      <c r="F444" s="57"/>
      <c r="G444" s="56"/>
      <c r="H444" s="56"/>
      <c r="I444" s="57"/>
      <c r="J444" s="57"/>
      <c r="O444" s="146"/>
      <c r="P444" s="146"/>
      <c r="Q444" s="146"/>
      <c r="R444" s="146"/>
      <c r="S444" s="146"/>
      <c r="T444" s="146"/>
      <c r="U444" s="146"/>
      <c r="V444" s="146"/>
      <c r="W444" s="146"/>
      <c r="X444" s="146"/>
    </row>
    <row r="445" spans="4:24">
      <c r="D445" s="56"/>
      <c r="E445" s="56"/>
      <c r="F445" s="57"/>
      <c r="G445" s="56"/>
      <c r="H445" s="56"/>
      <c r="I445" s="57"/>
      <c r="J445" s="57"/>
      <c r="O445" s="146"/>
      <c r="P445" s="146"/>
      <c r="Q445" s="146"/>
      <c r="R445" s="146"/>
      <c r="S445" s="146"/>
      <c r="T445" s="146"/>
      <c r="U445" s="146"/>
      <c r="V445" s="146"/>
      <c r="W445" s="146"/>
      <c r="X445" s="146"/>
    </row>
    <row r="446" spans="4:24">
      <c r="D446" s="56"/>
      <c r="E446" s="56"/>
      <c r="F446" s="57"/>
      <c r="G446" s="56"/>
      <c r="H446" s="56"/>
      <c r="I446" s="57"/>
      <c r="J446" s="57"/>
      <c r="O446" s="146"/>
      <c r="P446" s="146"/>
      <c r="Q446" s="146"/>
      <c r="R446" s="146"/>
      <c r="S446" s="146"/>
      <c r="T446" s="146"/>
      <c r="U446" s="146"/>
      <c r="V446" s="146"/>
      <c r="W446" s="146"/>
      <c r="X446" s="146"/>
    </row>
    <row r="447" spans="4:24">
      <c r="D447" s="56"/>
      <c r="E447" s="56"/>
      <c r="F447" s="57"/>
      <c r="G447" s="56"/>
      <c r="H447" s="56"/>
      <c r="I447" s="57"/>
      <c r="J447" s="57"/>
      <c r="O447" s="146"/>
      <c r="P447" s="146"/>
      <c r="Q447" s="146"/>
      <c r="R447" s="146"/>
      <c r="S447" s="146"/>
      <c r="T447" s="146"/>
      <c r="U447" s="146"/>
      <c r="V447" s="146"/>
      <c r="W447" s="146"/>
      <c r="X447" s="146"/>
    </row>
    <row r="448" spans="4:24">
      <c r="D448" s="56"/>
      <c r="E448" s="56"/>
      <c r="F448" s="57"/>
      <c r="G448" s="56"/>
      <c r="H448" s="56"/>
      <c r="I448" s="57"/>
      <c r="J448" s="57"/>
      <c r="O448" s="146"/>
      <c r="P448" s="146"/>
      <c r="Q448" s="146"/>
      <c r="R448" s="146"/>
      <c r="S448" s="146"/>
      <c r="T448" s="146"/>
      <c r="U448" s="146"/>
      <c r="V448" s="146"/>
      <c r="W448" s="146"/>
      <c r="X448" s="146"/>
    </row>
    <row r="449" spans="4:24">
      <c r="D449" s="56"/>
      <c r="E449" s="56"/>
      <c r="F449" s="57"/>
      <c r="G449" s="56"/>
      <c r="H449" s="56"/>
      <c r="I449" s="57"/>
      <c r="J449" s="57"/>
      <c r="O449" s="146"/>
      <c r="P449" s="146"/>
      <c r="Q449" s="146"/>
      <c r="R449" s="146"/>
      <c r="S449" s="146"/>
      <c r="T449" s="146"/>
      <c r="U449" s="146"/>
      <c r="V449" s="146"/>
      <c r="W449" s="146"/>
      <c r="X449" s="146"/>
    </row>
    <row r="450" spans="4:24">
      <c r="D450" s="56"/>
      <c r="E450" s="56"/>
      <c r="F450" s="57"/>
      <c r="G450" s="56"/>
      <c r="H450" s="56"/>
      <c r="I450" s="57"/>
      <c r="J450" s="57"/>
      <c r="O450" s="146"/>
      <c r="P450" s="146"/>
      <c r="Q450" s="146"/>
      <c r="R450" s="146"/>
      <c r="S450" s="146"/>
      <c r="T450" s="146"/>
      <c r="U450" s="146"/>
      <c r="V450" s="146"/>
      <c r="W450" s="146"/>
      <c r="X450" s="146"/>
    </row>
    <row r="451" spans="4:24">
      <c r="D451" s="56"/>
      <c r="E451" s="56"/>
      <c r="F451" s="57"/>
      <c r="G451" s="56"/>
      <c r="H451" s="56"/>
      <c r="I451" s="57"/>
      <c r="J451" s="57"/>
      <c r="O451" s="146"/>
      <c r="P451" s="146"/>
      <c r="Q451" s="146"/>
      <c r="R451" s="146"/>
      <c r="S451" s="146"/>
      <c r="T451" s="146"/>
      <c r="U451" s="146"/>
      <c r="V451" s="146"/>
      <c r="W451" s="146"/>
      <c r="X451" s="146"/>
    </row>
    <row r="452" spans="4:24">
      <c r="D452" s="56"/>
      <c r="E452" s="56"/>
      <c r="F452" s="57"/>
      <c r="G452" s="56"/>
      <c r="H452" s="56"/>
      <c r="I452" s="57"/>
      <c r="J452" s="57"/>
      <c r="O452" s="146"/>
      <c r="P452" s="146"/>
      <c r="Q452" s="146"/>
      <c r="R452" s="146"/>
      <c r="S452" s="146"/>
      <c r="T452" s="146"/>
      <c r="U452" s="146"/>
      <c r="V452" s="146"/>
      <c r="W452" s="146"/>
      <c r="X452" s="146"/>
    </row>
    <row r="453" spans="4:24">
      <c r="D453" s="56"/>
      <c r="E453" s="56"/>
      <c r="F453" s="57"/>
      <c r="G453" s="56"/>
      <c r="H453" s="56"/>
      <c r="I453" s="57"/>
      <c r="J453" s="57"/>
      <c r="O453" s="146"/>
      <c r="P453" s="146"/>
      <c r="Q453" s="146"/>
      <c r="R453" s="146"/>
      <c r="S453" s="146"/>
      <c r="T453" s="146"/>
      <c r="U453" s="146"/>
      <c r="V453" s="146"/>
      <c r="W453" s="146"/>
      <c r="X453" s="146"/>
    </row>
    <row r="454" spans="4:24">
      <c r="D454" s="56"/>
      <c r="E454" s="56"/>
      <c r="F454" s="57"/>
      <c r="G454" s="56"/>
      <c r="H454" s="56"/>
      <c r="I454" s="57"/>
      <c r="J454" s="57"/>
      <c r="O454" s="146"/>
      <c r="P454" s="146"/>
      <c r="Q454" s="146"/>
      <c r="R454" s="146"/>
      <c r="S454" s="146"/>
      <c r="T454" s="146"/>
      <c r="U454" s="146"/>
      <c r="V454" s="146"/>
      <c r="W454" s="146"/>
      <c r="X454" s="146"/>
    </row>
    <row r="455" spans="4:24">
      <c r="D455" s="56"/>
      <c r="E455" s="56"/>
      <c r="F455" s="57"/>
      <c r="G455" s="56"/>
      <c r="H455" s="56"/>
      <c r="I455" s="57"/>
      <c r="J455" s="57"/>
      <c r="O455" s="146"/>
      <c r="P455" s="146"/>
      <c r="Q455" s="146"/>
      <c r="R455" s="146"/>
      <c r="S455" s="146"/>
      <c r="T455" s="146"/>
      <c r="U455" s="146"/>
      <c r="V455" s="146"/>
      <c r="W455" s="146"/>
      <c r="X455" s="146"/>
    </row>
    <row r="456" spans="4:24">
      <c r="D456" s="56"/>
      <c r="E456" s="56"/>
      <c r="F456" s="57"/>
      <c r="G456" s="56"/>
      <c r="H456" s="56"/>
      <c r="I456" s="57"/>
      <c r="J456" s="57"/>
      <c r="O456" s="146"/>
      <c r="P456" s="146"/>
      <c r="Q456" s="146"/>
      <c r="R456" s="146"/>
      <c r="S456" s="146"/>
      <c r="T456" s="146"/>
      <c r="U456" s="146"/>
      <c r="V456" s="146"/>
      <c r="W456" s="146"/>
      <c r="X456" s="146"/>
    </row>
    <row r="457" spans="4:24">
      <c r="D457" s="56"/>
      <c r="E457" s="56"/>
      <c r="F457" s="57"/>
      <c r="G457" s="56"/>
      <c r="H457" s="56"/>
      <c r="I457" s="57"/>
      <c r="J457" s="57"/>
      <c r="O457" s="146"/>
      <c r="P457" s="146"/>
      <c r="Q457" s="146"/>
      <c r="R457" s="146"/>
      <c r="S457" s="146"/>
      <c r="T457" s="146"/>
      <c r="U457" s="146"/>
      <c r="V457" s="146"/>
      <c r="W457" s="146"/>
      <c r="X457" s="146"/>
    </row>
    <row r="458" spans="4:24">
      <c r="D458" s="56"/>
      <c r="E458" s="56"/>
      <c r="F458" s="57"/>
      <c r="G458" s="56"/>
      <c r="H458" s="56"/>
      <c r="I458" s="57"/>
      <c r="J458" s="57"/>
      <c r="O458" s="146"/>
      <c r="P458" s="146"/>
      <c r="Q458" s="146"/>
      <c r="R458" s="146"/>
      <c r="S458" s="146"/>
      <c r="T458" s="146"/>
      <c r="U458" s="146"/>
      <c r="V458" s="146"/>
      <c r="W458" s="146"/>
      <c r="X458" s="146"/>
    </row>
    <row r="459" spans="4:24">
      <c r="D459" s="56"/>
      <c r="E459" s="56"/>
      <c r="F459" s="57"/>
      <c r="G459" s="56"/>
      <c r="H459" s="56"/>
      <c r="I459" s="57"/>
      <c r="J459" s="57"/>
      <c r="O459" s="146"/>
      <c r="P459" s="146"/>
      <c r="Q459" s="146"/>
      <c r="R459" s="146"/>
      <c r="S459" s="146"/>
      <c r="T459" s="146"/>
      <c r="U459" s="146"/>
      <c r="V459" s="146"/>
      <c r="W459" s="146"/>
      <c r="X459" s="146"/>
    </row>
    <row r="460" spans="4:24">
      <c r="D460" s="56"/>
      <c r="E460" s="56"/>
      <c r="F460" s="57"/>
      <c r="G460" s="56"/>
      <c r="H460" s="56"/>
      <c r="I460" s="57"/>
      <c r="J460" s="57"/>
      <c r="O460" s="146"/>
      <c r="P460" s="146"/>
      <c r="Q460" s="146"/>
      <c r="R460" s="146"/>
      <c r="S460" s="146"/>
      <c r="T460" s="146"/>
      <c r="U460" s="146"/>
      <c r="V460" s="146"/>
      <c r="W460" s="146"/>
      <c r="X460" s="146"/>
    </row>
    <row r="461" spans="4:24">
      <c r="D461" s="56"/>
      <c r="E461" s="56"/>
      <c r="F461" s="57"/>
      <c r="G461" s="56"/>
      <c r="H461" s="56"/>
      <c r="I461" s="57"/>
      <c r="J461" s="57"/>
      <c r="O461" s="146"/>
      <c r="P461" s="146"/>
      <c r="Q461" s="146"/>
      <c r="R461" s="146"/>
      <c r="S461" s="146"/>
      <c r="T461" s="146"/>
      <c r="U461" s="146"/>
      <c r="V461" s="146"/>
      <c r="W461" s="146"/>
      <c r="X461" s="146"/>
    </row>
    <row r="462" spans="4:24">
      <c r="D462" s="56"/>
      <c r="E462" s="56"/>
      <c r="F462" s="57"/>
      <c r="G462" s="56"/>
      <c r="H462" s="56"/>
      <c r="I462" s="57"/>
      <c r="J462" s="57"/>
      <c r="O462" s="146"/>
      <c r="P462" s="146"/>
      <c r="Q462" s="146"/>
      <c r="R462" s="146"/>
      <c r="S462" s="146"/>
      <c r="T462" s="146"/>
      <c r="U462" s="146"/>
      <c r="V462" s="146"/>
      <c r="W462" s="146"/>
      <c r="X462" s="146"/>
    </row>
    <row r="463" spans="4:24">
      <c r="D463" s="56"/>
      <c r="E463" s="56"/>
      <c r="F463" s="57"/>
      <c r="G463" s="56"/>
      <c r="H463" s="56"/>
      <c r="I463" s="57"/>
      <c r="J463" s="57"/>
      <c r="O463" s="146"/>
      <c r="P463" s="146"/>
      <c r="Q463" s="146"/>
      <c r="R463" s="146"/>
      <c r="S463" s="146"/>
      <c r="T463" s="146"/>
      <c r="U463" s="146"/>
      <c r="V463" s="146"/>
      <c r="W463" s="146"/>
      <c r="X463" s="146"/>
    </row>
    <row r="464" spans="4:24">
      <c r="D464" s="56"/>
      <c r="E464" s="56"/>
      <c r="F464" s="57"/>
      <c r="G464" s="56"/>
      <c r="H464" s="56"/>
      <c r="I464" s="57"/>
      <c r="J464" s="57"/>
      <c r="O464" s="146"/>
      <c r="P464" s="146"/>
      <c r="Q464" s="146"/>
      <c r="R464" s="146"/>
      <c r="S464" s="146"/>
      <c r="T464" s="146"/>
      <c r="U464" s="146"/>
      <c r="V464" s="146"/>
      <c r="W464" s="146"/>
      <c r="X464" s="146"/>
    </row>
    <row r="465" spans="4:24">
      <c r="D465" s="56"/>
      <c r="E465" s="56"/>
      <c r="F465" s="57"/>
      <c r="G465" s="56"/>
      <c r="H465" s="56"/>
      <c r="I465" s="57"/>
      <c r="J465" s="57"/>
      <c r="O465" s="146"/>
      <c r="P465" s="146"/>
      <c r="Q465" s="146"/>
      <c r="R465" s="146"/>
      <c r="S465" s="146"/>
      <c r="T465" s="146"/>
      <c r="U465" s="146"/>
      <c r="V465" s="146"/>
      <c r="W465" s="146"/>
      <c r="X465" s="146"/>
    </row>
    <row r="466" spans="4:24">
      <c r="D466" s="56"/>
      <c r="E466" s="56"/>
      <c r="F466" s="57"/>
      <c r="G466" s="56"/>
      <c r="H466" s="56"/>
      <c r="I466" s="57"/>
      <c r="J466" s="57"/>
      <c r="O466" s="146"/>
      <c r="P466" s="146"/>
      <c r="Q466" s="146"/>
      <c r="R466" s="146"/>
      <c r="S466" s="146"/>
      <c r="T466" s="146"/>
      <c r="U466" s="146"/>
      <c r="V466" s="146"/>
      <c r="W466" s="146"/>
      <c r="X466" s="146"/>
    </row>
    <row r="467" spans="4:24">
      <c r="D467" s="56"/>
      <c r="E467" s="56"/>
      <c r="F467" s="57"/>
      <c r="G467" s="56"/>
      <c r="H467" s="56"/>
      <c r="I467" s="57"/>
      <c r="J467" s="57"/>
      <c r="O467" s="146"/>
      <c r="P467" s="146"/>
      <c r="Q467" s="146"/>
      <c r="R467" s="146"/>
      <c r="S467" s="146"/>
      <c r="T467" s="146"/>
      <c r="U467" s="146"/>
      <c r="V467" s="146"/>
      <c r="W467" s="146"/>
      <c r="X467" s="146"/>
    </row>
    <row r="468" spans="4:24">
      <c r="D468" s="56"/>
      <c r="E468" s="56"/>
      <c r="F468" s="57"/>
      <c r="G468" s="56"/>
      <c r="H468" s="56"/>
      <c r="I468" s="57"/>
      <c r="J468" s="57"/>
      <c r="O468" s="146"/>
      <c r="P468" s="146"/>
      <c r="Q468" s="146"/>
      <c r="R468" s="146"/>
      <c r="S468" s="146"/>
      <c r="T468" s="146"/>
      <c r="U468" s="146"/>
      <c r="V468" s="146"/>
      <c r="W468" s="146"/>
      <c r="X468" s="146"/>
    </row>
    <row r="469" spans="4:24">
      <c r="D469" s="56"/>
      <c r="E469" s="56"/>
      <c r="F469" s="57"/>
      <c r="G469" s="56"/>
      <c r="H469" s="56"/>
      <c r="I469" s="57"/>
      <c r="J469" s="57"/>
      <c r="O469" s="146"/>
      <c r="P469" s="146"/>
      <c r="Q469" s="146"/>
      <c r="R469" s="146"/>
      <c r="S469" s="146"/>
      <c r="T469" s="146"/>
      <c r="U469" s="146"/>
      <c r="V469" s="146"/>
      <c r="W469" s="146"/>
      <c r="X469" s="146"/>
    </row>
    <row r="470" spans="4:24">
      <c r="D470" s="56"/>
      <c r="E470" s="56"/>
      <c r="F470" s="57"/>
      <c r="G470" s="56"/>
      <c r="H470" s="56"/>
      <c r="I470" s="57"/>
      <c r="J470" s="57"/>
      <c r="O470" s="146"/>
      <c r="P470" s="146"/>
      <c r="Q470" s="146"/>
      <c r="R470" s="146"/>
      <c r="S470" s="146"/>
      <c r="T470" s="146"/>
      <c r="U470" s="146"/>
      <c r="V470" s="146"/>
      <c r="W470" s="146"/>
      <c r="X470" s="146"/>
    </row>
    <row r="471" spans="4:24">
      <c r="D471" s="56"/>
      <c r="E471" s="56"/>
      <c r="F471" s="57"/>
      <c r="G471" s="56"/>
      <c r="H471" s="56"/>
      <c r="I471" s="57"/>
      <c r="J471" s="57"/>
      <c r="O471" s="146"/>
      <c r="P471" s="146"/>
      <c r="Q471" s="146"/>
      <c r="R471" s="146"/>
      <c r="S471" s="146"/>
      <c r="T471" s="146"/>
      <c r="U471" s="146"/>
      <c r="V471" s="146"/>
      <c r="W471" s="146"/>
      <c r="X471" s="146"/>
    </row>
    <row r="472" spans="4:24">
      <c r="D472" s="56"/>
      <c r="E472" s="56"/>
      <c r="F472" s="57"/>
      <c r="G472" s="56"/>
      <c r="H472" s="56"/>
      <c r="I472" s="57"/>
      <c r="J472" s="57"/>
      <c r="O472" s="146"/>
      <c r="P472" s="146"/>
      <c r="Q472" s="146"/>
      <c r="R472" s="146"/>
      <c r="S472" s="146"/>
      <c r="T472" s="146"/>
      <c r="U472" s="146"/>
      <c r="V472" s="146"/>
      <c r="W472" s="146"/>
      <c r="X472" s="146"/>
    </row>
    <row r="473" spans="4:24">
      <c r="D473" s="56"/>
      <c r="E473" s="56"/>
      <c r="F473" s="57"/>
      <c r="G473" s="56"/>
      <c r="H473" s="56"/>
      <c r="I473" s="57"/>
      <c r="J473" s="57"/>
      <c r="O473" s="146"/>
      <c r="P473" s="146"/>
      <c r="Q473" s="146"/>
      <c r="R473" s="146"/>
      <c r="S473" s="146"/>
      <c r="T473" s="146"/>
      <c r="U473" s="146"/>
      <c r="V473" s="146"/>
      <c r="W473" s="146"/>
      <c r="X473" s="146"/>
    </row>
    <row r="474" spans="4:24">
      <c r="D474" s="56"/>
      <c r="E474" s="56"/>
      <c r="F474" s="57"/>
      <c r="G474" s="56"/>
      <c r="H474" s="56"/>
      <c r="I474" s="57"/>
      <c r="J474" s="57"/>
      <c r="O474" s="146"/>
      <c r="P474" s="146"/>
      <c r="Q474" s="146"/>
      <c r="R474" s="146"/>
      <c r="S474" s="146"/>
      <c r="T474" s="146"/>
      <c r="U474" s="146"/>
      <c r="V474" s="146"/>
      <c r="W474" s="146"/>
      <c r="X474" s="146"/>
    </row>
    <row r="475" spans="4:24">
      <c r="D475" s="56"/>
      <c r="E475" s="56"/>
      <c r="F475" s="57"/>
      <c r="G475" s="56"/>
      <c r="H475" s="56"/>
      <c r="I475" s="57"/>
      <c r="J475" s="57"/>
      <c r="O475" s="146"/>
      <c r="P475" s="146"/>
      <c r="Q475" s="146"/>
      <c r="R475" s="146"/>
      <c r="S475" s="146"/>
      <c r="T475" s="146"/>
      <c r="U475" s="146"/>
      <c r="V475" s="146"/>
      <c r="W475" s="146"/>
      <c r="X475" s="146"/>
    </row>
    <row r="476" spans="4:24">
      <c r="D476" s="56"/>
      <c r="E476" s="56"/>
      <c r="F476" s="57"/>
      <c r="G476" s="56"/>
      <c r="H476" s="56"/>
      <c r="I476" s="57"/>
      <c r="J476" s="57"/>
      <c r="O476" s="146"/>
      <c r="P476" s="146"/>
      <c r="Q476" s="146"/>
      <c r="R476" s="146"/>
      <c r="S476" s="146"/>
      <c r="T476" s="146"/>
      <c r="U476" s="146"/>
      <c r="V476" s="146"/>
      <c r="W476" s="146"/>
      <c r="X476" s="146"/>
    </row>
    <row r="477" spans="4:24">
      <c r="D477" s="56"/>
      <c r="E477" s="56"/>
      <c r="F477" s="57"/>
      <c r="G477" s="56"/>
      <c r="H477" s="56"/>
      <c r="I477" s="57"/>
      <c r="J477" s="57"/>
      <c r="O477" s="146"/>
      <c r="P477" s="146"/>
      <c r="Q477" s="146"/>
      <c r="R477" s="146"/>
      <c r="S477" s="146"/>
      <c r="T477" s="146"/>
      <c r="U477" s="146"/>
      <c r="V477" s="146"/>
      <c r="W477" s="146"/>
      <c r="X477" s="146"/>
    </row>
    <row r="478" spans="4:24">
      <c r="D478" s="56"/>
      <c r="E478" s="56"/>
      <c r="F478" s="57"/>
      <c r="G478" s="56"/>
      <c r="H478" s="56"/>
      <c r="I478" s="57"/>
      <c r="J478" s="57"/>
      <c r="O478" s="146"/>
      <c r="P478" s="146"/>
      <c r="Q478" s="146"/>
      <c r="R478" s="146"/>
      <c r="S478" s="146"/>
      <c r="T478" s="146"/>
      <c r="U478" s="146"/>
      <c r="V478" s="146"/>
      <c r="W478" s="146"/>
      <c r="X478" s="146"/>
    </row>
    <row r="479" spans="4:24">
      <c r="D479" s="56"/>
      <c r="E479" s="56"/>
      <c r="F479" s="57"/>
      <c r="G479" s="56"/>
      <c r="H479" s="56"/>
      <c r="I479" s="57"/>
      <c r="J479" s="57"/>
      <c r="O479" s="146"/>
      <c r="P479" s="146"/>
      <c r="Q479" s="146"/>
      <c r="R479" s="146"/>
      <c r="S479" s="146"/>
      <c r="T479" s="146"/>
      <c r="U479" s="146"/>
      <c r="V479" s="146"/>
      <c r="W479" s="146"/>
      <c r="X479" s="146"/>
    </row>
    <row r="480" spans="4:24">
      <c r="D480" s="56"/>
      <c r="E480" s="56"/>
      <c r="F480" s="57"/>
      <c r="G480" s="56"/>
      <c r="H480" s="56"/>
      <c r="I480" s="57"/>
      <c r="J480" s="57"/>
      <c r="O480" s="146"/>
      <c r="P480" s="146"/>
      <c r="Q480" s="146"/>
      <c r="R480" s="146"/>
      <c r="S480" s="146"/>
      <c r="T480" s="146"/>
      <c r="U480" s="146"/>
      <c r="V480" s="146"/>
      <c r="W480" s="146"/>
      <c r="X480" s="146"/>
    </row>
    <row r="481" spans="4:24">
      <c r="D481" s="56"/>
      <c r="E481" s="56"/>
      <c r="F481" s="57"/>
      <c r="G481" s="56"/>
      <c r="H481" s="56"/>
      <c r="I481" s="57"/>
      <c r="J481" s="57"/>
      <c r="O481" s="146"/>
      <c r="P481" s="146"/>
      <c r="Q481" s="146"/>
      <c r="R481" s="146"/>
      <c r="S481" s="146"/>
      <c r="T481" s="146"/>
      <c r="U481" s="146"/>
      <c r="V481" s="146"/>
      <c r="W481" s="146"/>
      <c r="X481" s="146"/>
    </row>
    <row r="482" spans="4:24">
      <c r="D482" s="56"/>
      <c r="E482" s="56"/>
      <c r="F482" s="57"/>
      <c r="G482" s="56"/>
      <c r="H482" s="56"/>
      <c r="I482" s="57"/>
      <c r="J482" s="57"/>
      <c r="O482" s="146"/>
      <c r="P482" s="146"/>
      <c r="Q482" s="146"/>
      <c r="R482" s="146"/>
      <c r="S482" s="146"/>
      <c r="T482" s="146"/>
      <c r="U482" s="146"/>
      <c r="V482" s="146"/>
      <c r="W482" s="146"/>
      <c r="X482" s="146"/>
    </row>
    <row r="483" spans="4:24">
      <c r="D483" s="56"/>
      <c r="E483" s="56"/>
      <c r="F483" s="57"/>
      <c r="G483" s="56"/>
      <c r="H483" s="56"/>
      <c r="I483" s="57"/>
      <c r="J483" s="57"/>
      <c r="O483" s="146"/>
      <c r="P483" s="146"/>
      <c r="Q483" s="146"/>
      <c r="R483" s="146"/>
      <c r="S483" s="146"/>
      <c r="T483" s="146"/>
      <c r="U483" s="146"/>
      <c r="V483" s="146"/>
      <c r="W483" s="146"/>
      <c r="X483" s="146"/>
    </row>
    <row r="484" spans="4:24">
      <c r="D484" s="56"/>
      <c r="E484" s="56"/>
      <c r="F484" s="57"/>
      <c r="G484" s="56"/>
      <c r="H484" s="56"/>
      <c r="I484" s="57"/>
      <c r="J484" s="57"/>
      <c r="O484" s="146"/>
      <c r="P484" s="146"/>
      <c r="Q484" s="146"/>
      <c r="R484" s="146"/>
      <c r="S484" s="146"/>
      <c r="T484" s="146"/>
      <c r="U484" s="146"/>
      <c r="V484" s="146"/>
      <c r="W484" s="146"/>
      <c r="X484" s="146"/>
    </row>
    <row r="485" spans="4:24">
      <c r="D485" s="56"/>
      <c r="E485" s="56"/>
      <c r="F485" s="57"/>
      <c r="G485" s="56"/>
      <c r="H485" s="56"/>
      <c r="I485" s="57"/>
      <c r="J485" s="57"/>
      <c r="O485" s="146"/>
      <c r="P485" s="146"/>
      <c r="Q485" s="146"/>
      <c r="R485" s="146"/>
      <c r="S485" s="146"/>
      <c r="T485" s="146"/>
      <c r="U485" s="146"/>
      <c r="V485" s="146"/>
      <c r="W485" s="146"/>
      <c r="X485" s="146"/>
    </row>
    <row r="486" spans="4:24">
      <c r="D486" s="56"/>
      <c r="E486" s="56"/>
      <c r="F486" s="57"/>
      <c r="G486" s="56"/>
      <c r="H486" s="56"/>
      <c r="I486" s="57"/>
      <c r="J486" s="57"/>
      <c r="O486" s="146"/>
      <c r="P486" s="146"/>
      <c r="Q486" s="146"/>
      <c r="R486" s="146"/>
      <c r="S486" s="146"/>
      <c r="T486" s="146"/>
      <c r="U486" s="146"/>
      <c r="V486" s="146"/>
      <c r="W486" s="146"/>
      <c r="X486" s="146"/>
    </row>
    <row r="487" spans="4:24">
      <c r="D487" s="56"/>
      <c r="E487" s="56"/>
      <c r="F487" s="57"/>
      <c r="G487" s="56"/>
      <c r="H487" s="56"/>
      <c r="I487" s="57"/>
      <c r="J487" s="57"/>
      <c r="O487" s="146"/>
      <c r="P487" s="146"/>
      <c r="Q487" s="146"/>
      <c r="R487" s="146"/>
      <c r="S487" s="146"/>
      <c r="T487" s="146"/>
      <c r="U487" s="146"/>
      <c r="V487" s="146"/>
      <c r="W487" s="146"/>
      <c r="X487" s="146"/>
    </row>
    <row r="488" spans="4:24">
      <c r="D488" s="56"/>
      <c r="E488" s="56"/>
      <c r="F488" s="57"/>
      <c r="G488" s="56"/>
      <c r="H488" s="56"/>
      <c r="I488" s="57"/>
      <c r="J488" s="57"/>
      <c r="O488" s="146"/>
      <c r="P488" s="146"/>
      <c r="Q488" s="146"/>
      <c r="R488" s="146"/>
      <c r="S488" s="146"/>
      <c r="T488" s="146"/>
      <c r="U488" s="146"/>
      <c r="V488" s="146"/>
      <c r="W488" s="146"/>
      <c r="X488" s="146"/>
    </row>
    <row r="489" spans="4:24">
      <c r="D489" s="56"/>
      <c r="E489" s="56"/>
      <c r="F489" s="57"/>
      <c r="G489" s="56"/>
      <c r="H489" s="56"/>
      <c r="I489" s="57"/>
      <c r="J489" s="57"/>
      <c r="O489" s="146"/>
      <c r="P489" s="146"/>
      <c r="Q489" s="146"/>
      <c r="R489" s="146"/>
      <c r="S489" s="146"/>
      <c r="T489" s="146"/>
      <c r="U489" s="146"/>
      <c r="V489" s="146"/>
      <c r="W489" s="146"/>
      <c r="X489" s="146"/>
    </row>
    <row r="490" spans="4:24">
      <c r="D490" s="56"/>
      <c r="E490" s="56"/>
      <c r="F490" s="57"/>
      <c r="G490" s="56"/>
      <c r="H490" s="56"/>
      <c r="I490" s="57"/>
      <c r="J490" s="57"/>
      <c r="O490" s="146"/>
      <c r="P490" s="146"/>
      <c r="Q490" s="146"/>
      <c r="R490" s="146"/>
      <c r="S490" s="146"/>
      <c r="T490" s="146"/>
      <c r="U490" s="146"/>
      <c r="V490" s="146"/>
      <c r="W490" s="146"/>
      <c r="X490" s="146"/>
    </row>
    <row r="491" spans="4:24">
      <c r="D491" s="56"/>
      <c r="E491" s="56"/>
      <c r="F491" s="57"/>
      <c r="G491" s="56"/>
      <c r="H491" s="56"/>
      <c r="I491" s="57"/>
      <c r="J491" s="57"/>
      <c r="O491" s="146"/>
      <c r="P491" s="146"/>
      <c r="Q491" s="146"/>
      <c r="R491" s="146"/>
      <c r="S491" s="146"/>
      <c r="T491" s="146"/>
      <c r="U491" s="146"/>
      <c r="V491" s="146"/>
      <c r="W491" s="146"/>
      <c r="X491" s="146"/>
    </row>
    <row r="492" spans="4:24">
      <c r="D492" s="56"/>
      <c r="E492" s="56"/>
      <c r="F492" s="57"/>
      <c r="G492" s="56"/>
      <c r="H492" s="56"/>
      <c r="I492" s="57"/>
      <c r="J492" s="57"/>
      <c r="O492" s="146"/>
      <c r="P492" s="146"/>
      <c r="Q492" s="146"/>
      <c r="R492" s="146"/>
      <c r="S492" s="146"/>
      <c r="T492" s="146"/>
      <c r="U492" s="146"/>
      <c r="V492" s="146"/>
      <c r="W492" s="146"/>
      <c r="X492" s="146"/>
    </row>
    <row r="493" spans="4:24">
      <c r="D493" s="56"/>
      <c r="E493" s="56"/>
      <c r="F493" s="57"/>
      <c r="G493" s="56"/>
      <c r="H493" s="56"/>
      <c r="I493" s="57"/>
      <c r="J493" s="57"/>
      <c r="O493" s="146"/>
      <c r="P493" s="146"/>
      <c r="Q493" s="146"/>
      <c r="R493" s="146"/>
      <c r="S493" s="146"/>
      <c r="T493" s="146"/>
      <c r="U493" s="146"/>
      <c r="V493" s="146"/>
      <c r="W493" s="146"/>
      <c r="X493" s="146"/>
    </row>
    <row r="494" spans="4:24">
      <c r="D494" s="56"/>
      <c r="E494" s="56"/>
      <c r="F494" s="57"/>
      <c r="G494" s="56"/>
      <c r="H494" s="56"/>
      <c r="I494" s="57"/>
      <c r="J494" s="57"/>
      <c r="O494" s="146"/>
      <c r="P494" s="146"/>
      <c r="Q494" s="146"/>
      <c r="R494" s="146"/>
      <c r="S494" s="146"/>
      <c r="T494" s="146"/>
      <c r="U494" s="146"/>
      <c r="V494" s="146"/>
      <c r="W494" s="146"/>
      <c r="X494" s="146"/>
    </row>
    <row r="495" spans="4:24">
      <c r="D495" s="56"/>
      <c r="E495" s="56"/>
      <c r="F495" s="57"/>
      <c r="G495" s="56"/>
      <c r="H495" s="56"/>
      <c r="I495" s="57"/>
      <c r="J495" s="57"/>
      <c r="O495" s="146"/>
      <c r="P495" s="146"/>
      <c r="Q495" s="146"/>
      <c r="R495" s="146"/>
      <c r="S495" s="146"/>
      <c r="T495" s="146"/>
      <c r="U495" s="146"/>
      <c r="V495" s="146"/>
      <c r="W495" s="146"/>
      <c r="X495" s="146"/>
    </row>
    <row r="496" spans="4:24">
      <c r="D496" s="56"/>
      <c r="E496" s="56"/>
      <c r="F496" s="57"/>
      <c r="G496" s="56"/>
      <c r="H496" s="56"/>
      <c r="I496" s="57"/>
      <c r="J496" s="57"/>
      <c r="O496" s="146"/>
      <c r="P496" s="146"/>
      <c r="Q496" s="146"/>
      <c r="R496" s="146"/>
      <c r="S496" s="146"/>
      <c r="T496" s="146"/>
      <c r="U496" s="146"/>
      <c r="V496" s="146"/>
      <c r="W496" s="146"/>
      <c r="X496" s="146"/>
    </row>
    <row r="497" spans="4:24">
      <c r="D497" s="56"/>
      <c r="E497" s="56"/>
      <c r="F497" s="57"/>
      <c r="G497" s="56"/>
      <c r="H497" s="56"/>
      <c r="I497" s="57"/>
      <c r="J497" s="57"/>
      <c r="O497" s="146"/>
      <c r="P497" s="146"/>
      <c r="Q497" s="146"/>
      <c r="R497" s="146"/>
      <c r="S497" s="146"/>
      <c r="T497" s="146"/>
      <c r="U497" s="146"/>
      <c r="V497" s="146"/>
      <c r="W497" s="146"/>
      <c r="X497" s="146"/>
    </row>
    <row r="498" spans="4:24">
      <c r="D498" s="56"/>
      <c r="E498" s="56"/>
      <c r="F498" s="57"/>
      <c r="G498" s="56"/>
      <c r="H498" s="56"/>
      <c r="I498" s="57"/>
      <c r="J498" s="57"/>
      <c r="O498" s="146"/>
      <c r="P498" s="146"/>
      <c r="Q498" s="146"/>
      <c r="R498" s="146"/>
      <c r="S498" s="146"/>
      <c r="T498" s="146"/>
      <c r="U498" s="146"/>
      <c r="V498" s="146"/>
      <c r="W498" s="146"/>
      <c r="X498" s="146"/>
    </row>
    <row r="499" spans="4:24">
      <c r="D499" s="56"/>
      <c r="E499" s="56"/>
      <c r="F499" s="57"/>
      <c r="G499" s="56"/>
      <c r="H499" s="56"/>
      <c r="I499" s="57"/>
      <c r="J499" s="57"/>
      <c r="O499" s="146"/>
      <c r="P499" s="146"/>
      <c r="Q499" s="146"/>
      <c r="R499" s="146"/>
      <c r="S499" s="146"/>
      <c r="T499" s="146"/>
      <c r="U499" s="146"/>
      <c r="V499" s="146"/>
      <c r="W499" s="146"/>
      <c r="X499" s="146"/>
    </row>
    <row r="500" spans="4:24">
      <c r="D500" s="56"/>
      <c r="E500" s="56"/>
      <c r="F500" s="57"/>
      <c r="G500" s="56"/>
      <c r="H500" s="56"/>
      <c r="I500" s="57"/>
      <c r="J500" s="57"/>
      <c r="O500" s="146"/>
      <c r="P500" s="146"/>
      <c r="Q500" s="146"/>
      <c r="R500" s="146"/>
      <c r="S500" s="146"/>
      <c r="T500" s="146"/>
      <c r="U500" s="146"/>
      <c r="V500" s="146"/>
      <c r="W500" s="146"/>
      <c r="X500" s="146"/>
    </row>
    <row r="501" spans="4:24">
      <c r="D501" s="56"/>
      <c r="E501" s="56"/>
      <c r="F501" s="57"/>
      <c r="G501" s="56"/>
      <c r="H501" s="56"/>
      <c r="I501" s="57"/>
      <c r="J501" s="57"/>
      <c r="O501" s="146"/>
      <c r="P501" s="146"/>
      <c r="Q501" s="146"/>
      <c r="R501" s="146"/>
      <c r="S501" s="146"/>
      <c r="T501" s="146"/>
      <c r="U501" s="146"/>
      <c r="V501" s="146"/>
      <c r="W501" s="146"/>
      <c r="X501" s="146"/>
    </row>
    <row r="502" spans="4:24">
      <c r="D502" s="56"/>
      <c r="E502" s="56"/>
      <c r="F502" s="57"/>
      <c r="G502" s="56"/>
      <c r="H502" s="56"/>
      <c r="I502" s="57"/>
      <c r="J502" s="57"/>
      <c r="O502" s="146"/>
      <c r="P502" s="146"/>
      <c r="Q502" s="146"/>
      <c r="R502" s="146"/>
      <c r="S502" s="146"/>
      <c r="T502" s="146"/>
      <c r="U502" s="146"/>
      <c r="V502" s="146"/>
      <c r="W502" s="146"/>
      <c r="X502" s="146"/>
    </row>
    <row r="503" spans="4:24">
      <c r="D503" s="56"/>
      <c r="E503" s="56"/>
      <c r="F503" s="57"/>
      <c r="G503" s="56"/>
      <c r="H503" s="56"/>
      <c r="I503" s="57"/>
      <c r="J503" s="57"/>
      <c r="O503" s="146"/>
      <c r="P503" s="146"/>
      <c r="Q503" s="146"/>
      <c r="R503" s="146"/>
      <c r="S503" s="146"/>
      <c r="T503" s="146"/>
      <c r="U503" s="146"/>
      <c r="V503" s="146"/>
      <c r="W503" s="146"/>
      <c r="X503" s="146"/>
    </row>
    <row r="504" spans="4:24">
      <c r="D504" s="56"/>
      <c r="E504" s="56"/>
      <c r="F504" s="57"/>
      <c r="G504" s="56"/>
      <c r="H504" s="56"/>
      <c r="I504" s="57"/>
      <c r="J504" s="57"/>
      <c r="O504" s="146"/>
      <c r="P504" s="146"/>
      <c r="Q504" s="146"/>
      <c r="R504" s="146"/>
      <c r="S504" s="146"/>
      <c r="T504" s="146"/>
      <c r="U504" s="146"/>
      <c r="V504" s="146"/>
      <c r="W504" s="146"/>
      <c r="X504" s="146"/>
    </row>
    <row r="505" spans="4:24">
      <c r="D505" s="56"/>
      <c r="E505" s="56"/>
      <c r="F505" s="57"/>
      <c r="G505" s="56"/>
      <c r="H505" s="56"/>
      <c r="I505" s="57"/>
      <c r="J505" s="57"/>
      <c r="O505" s="146"/>
      <c r="P505" s="146"/>
      <c r="Q505" s="146"/>
      <c r="R505" s="146"/>
      <c r="S505" s="146"/>
      <c r="T505" s="146"/>
      <c r="U505" s="146"/>
      <c r="V505" s="146"/>
      <c r="W505" s="146"/>
      <c r="X505" s="146"/>
    </row>
    <row r="506" spans="4:24">
      <c r="D506" s="56"/>
      <c r="E506" s="56"/>
      <c r="F506" s="57"/>
      <c r="G506" s="56"/>
      <c r="H506" s="56"/>
      <c r="I506" s="57"/>
      <c r="J506" s="57"/>
      <c r="O506" s="146"/>
      <c r="P506" s="146"/>
      <c r="Q506" s="146"/>
      <c r="R506" s="146"/>
      <c r="S506" s="146"/>
      <c r="T506" s="146"/>
      <c r="U506" s="146"/>
      <c r="V506" s="146"/>
      <c r="W506" s="146"/>
      <c r="X506" s="146"/>
    </row>
    <row r="507" spans="4:24">
      <c r="D507" s="56"/>
      <c r="E507" s="56"/>
      <c r="F507" s="57"/>
      <c r="G507" s="56"/>
      <c r="H507" s="56"/>
      <c r="I507" s="57"/>
      <c r="J507" s="57"/>
      <c r="O507" s="146"/>
      <c r="P507" s="146"/>
      <c r="Q507" s="146"/>
      <c r="R507" s="146"/>
      <c r="S507" s="146"/>
      <c r="T507" s="146"/>
      <c r="U507" s="146"/>
      <c r="V507" s="146"/>
      <c r="W507" s="146"/>
      <c r="X507" s="146"/>
    </row>
    <row r="508" spans="4:24">
      <c r="D508" s="56"/>
      <c r="E508" s="56"/>
      <c r="F508" s="57"/>
      <c r="G508" s="56"/>
      <c r="H508" s="56"/>
      <c r="I508" s="57"/>
      <c r="J508" s="57"/>
      <c r="O508" s="146"/>
      <c r="P508" s="146"/>
      <c r="Q508" s="146"/>
      <c r="R508" s="146"/>
      <c r="S508" s="146"/>
      <c r="T508" s="146"/>
      <c r="U508" s="146"/>
      <c r="V508" s="146"/>
      <c r="W508" s="146"/>
      <c r="X508" s="146"/>
    </row>
    <row r="509" spans="4:24">
      <c r="D509" s="56"/>
      <c r="E509" s="56"/>
      <c r="F509" s="57"/>
      <c r="G509" s="56"/>
      <c r="H509" s="56"/>
      <c r="I509" s="57"/>
      <c r="J509" s="57"/>
      <c r="O509" s="146"/>
      <c r="P509" s="146"/>
      <c r="Q509" s="146"/>
      <c r="R509" s="146"/>
      <c r="S509" s="146"/>
      <c r="T509" s="146"/>
      <c r="U509" s="146"/>
      <c r="V509" s="146"/>
      <c r="W509" s="146"/>
      <c r="X509" s="146"/>
    </row>
    <row r="510" spans="4:24">
      <c r="D510" s="56"/>
      <c r="E510" s="56"/>
      <c r="F510" s="57"/>
      <c r="G510" s="56"/>
      <c r="H510" s="56"/>
      <c r="I510" s="57"/>
      <c r="J510" s="57"/>
      <c r="O510" s="146"/>
      <c r="P510" s="146"/>
      <c r="Q510" s="146"/>
      <c r="R510" s="146"/>
      <c r="S510" s="146"/>
      <c r="T510" s="146"/>
      <c r="U510" s="146"/>
      <c r="V510" s="146"/>
      <c r="W510" s="146"/>
      <c r="X510" s="146"/>
    </row>
    <row r="511" spans="4:24">
      <c r="D511" s="56"/>
      <c r="E511" s="56"/>
      <c r="F511" s="57"/>
      <c r="G511" s="56"/>
      <c r="H511" s="56"/>
      <c r="I511" s="57"/>
      <c r="J511" s="57"/>
      <c r="O511" s="146"/>
      <c r="P511" s="146"/>
      <c r="Q511" s="146"/>
      <c r="R511" s="146"/>
      <c r="S511" s="146"/>
      <c r="T511" s="146"/>
      <c r="U511" s="146"/>
      <c r="V511" s="146"/>
      <c r="W511" s="146"/>
      <c r="X511" s="146"/>
    </row>
    <row r="512" spans="4:24">
      <c r="D512" s="56"/>
      <c r="E512" s="56"/>
      <c r="F512" s="57"/>
      <c r="G512" s="56"/>
      <c r="H512" s="56"/>
      <c r="I512" s="57"/>
      <c r="J512" s="57"/>
      <c r="O512" s="146"/>
      <c r="P512" s="146"/>
      <c r="Q512" s="146"/>
      <c r="R512" s="146"/>
      <c r="S512" s="146"/>
      <c r="T512" s="146"/>
      <c r="U512" s="146"/>
      <c r="V512" s="146"/>
      <c r="W512" s="146"/>
      <c r="X512" s="146"/>
    </row>
    <row r="513" spans="4:24">
      <c r="D513" s="56"/>
      <c r="E513" s="56"/>
      <c r="F513" s="57"/>
      <c r="G513" s="56"/>
      <c r="H513" s="56"/>
      <c r="I513" s="57"/>
      <c r="J513" s="57"/>
      <c r="O513" s="146"/>
      <c r="P513" s="146"/>
      <c r="Q513" s="146"/>
      <c r="R513" s="146"/>
      <c r="S513" s="146"/>
      <c r="T513" s="146"/>
      <c r="U513" s="146"/>
      <c r="V513" s="146"/>
      <c r="W513" s="146"/>
      <c r="X513" s="146"/>
    </row>
    <row r="514" spans="4:24">
      <c r="D514" s="56"/>
      <c r="E514" s="56"/>
      <c r="F514" s="57"/>
      <c r="G514" s="56"/>
      <c r="H514" s="56"/>
      <c r="I514" s="57"/>
      <c r="J514" s="57"/>
      <c r="O514" s="146"/>
      <c r="P514" s="146"/>
      <c r="Q514" s="146"/>
      <c r="R514" s="146"/>
      <c r="S514" s="146"/>
      <c r="T514" s="146"/>
      <c r="U514" s="146"/>
      <c r="V514" s="146"/>
      <c r="W514" s="146"/>
      <c r="X514" s="146"/>
    </row>
    <row r="515" spans="4:24">
      <c r="D515" s="56"/>
      <c r="E515" s="56"/>
      <c r="F515" s="57"/>
      <c r="G515" s="56"/>
      <c r="H515" s="56"/>
      <c r="I515" s="57"/>
      <c r="J515" s="57"/>
      <c r="O515" s="146"/>
      <c r="P515" s="146"/>
      <c r="Q515" s="146"/>
      <c r="R515" s="146"/>
      <c r="S515" s="146"/>
      <c r="T515" s="146"/>
      <c r="U515" s="146"/>
      <c r="V515" s="146"/>
      <c r="W515" s="146"/>
      <c r="X515" s="146"/>
    </row>
    <row r="516" spans="4:24">
      <c r="D516" s="56"/>
      <c r="E516" s="56"/>
      <c r="F516" s="57"/>
      <c r="G516" s="56"/>
      <c r="H516" s="56"/>
      <c r="I516" s="57"/>
      <c r="J516" s="57"/>
      <c r="O516" s="146"/>
      <c r="P516" s="146"/>
      <c r="Q516" s="146"/>
      <c r="R516" s="146"/>
      <c r="S516" s="146"/>
      <c r="T516" s="146"/>
      <c r="U516" s="146"/>
      <c r="V516" s="146"/>
      <c r="W516" s="146"/>
      <c r="X516" s="146"/>
    </row>
    <row r="517" spans="4:24">
      <c r="D517" s="56"/>
      <c r="E517" s="56"/>
      <c r="F517" s="57"/>
      <c r="G517" s="56"/>
      <c r="H517" s="56"/>
      <c r="I517" s="57"/>
      <c r="J517" s="57"/>
      <c r="O517" s="146"/>
      <c r="P517" s="146"/>
      <c r="Q517" s="146"/>
      <c r="R517" s="146"/>
      <c r="S517" s="146"/>
      <c r="T517" s="146"/>
      <c r="U517" s="146"/>
      <c r="V517" s="146"/>
      <c r="W517" s="146"/>
      <c r="X517" s="146"/>
    </row>
    <row r="518" spans="4:24">
      <c r="D518" s="56"/>
      <c r="E518" s="56"/>
      <c r="F518" s="57"/>
      <c r="G518" s="56"/>
      <c r="H518" s="56"/>
      <c r="I518" s="57"/>
      <c r="J518" s="57"/>
      <c r="O518" s="146"/>
      <c r="P518" s="146"/>
      <c r="Q518" s="146"/>
      <c r="R518" s="146"/>
      <c r="S518" s="146"/>
      <c r="T518" s="146"/>
      <c r="U518" s="146"/>
      <c r="V518" s="146"/>
      <c r="W518" s="146"/>
      <c r="X518" s="146"/>
    </row>
    <row r="519" spans="4:24">
      <c r="D519" s="56"/>
      <c r="E519" s="56"/>
      <c r="F519" s="57"/>
      <c r="G519" s="56"/>
      <c r="H519" s="56"/>
      <c r="I519" s="57"/>
      <c r="J519" s="57"/>
      <c r="O519" s="146"/>
      <c r="P519" s="146"/>
      <c r="Q519" s="146"/>
      <c r="R519" s="146"/>
      <c r="S519" s="146"/>
      <c r="T519" s="146"/>
      <c r="U519" s="146"/>
      <c r="V519" s="146"/>
      <c r="W519" s="146"/>
      <c r="X519" s="146"/>
    </row>
    <row r="520" spans="4:24">
      <c r="D520" s="56"/>
      <c r="E520" s="56"/>
      <c r="F520" s="57"/>
      <c r="G520" s="56"/>
      <c r="H520" s="56"/>
      <c r="I520" s="57"/>
      <c r="J520" s="57"/>
      <c r="O520" s="146"/>
      <c r="P520" s="146"/>
      <c r="Q520" s="146"/>
      <c r="R520" s="146"/>
      <c r="S520" s="146"/>
      <c r="T520" s="146"/>
      <c r="U520" s="146"/>
      <c r="V520" s="146"/>
      <c r="W520" s="146"/>
      <c r="X520" s="146"/>
    </row>
    <row r="521" spans="4:24">
      <c r="D521" s="56"/>
      <c r="E521" s="56"/>
      <c r="F521" s="57"/>
      <c r="G521" s="56"/>
      <c r="H521" s="56"/>
      <c r="I521" s="57"/>
      <c r="J521" s="57"/>
      <c r="O521" s="146"/>
      <c r="P521" s="146"/>
      <c r="Q521" s="146"/>
      <c r="R521" s="146"/>
      <c r="S521" s="146"/>
      <c r="T521" s="146"/>
      <c r="U521" s="146"/>
      <c r="V521" s="146"/>
      <c r="W521" s="146"/>
      <c r="X521" s="146"/>
    </row>
    <row r="522" spans="4:24">
      <c r="D522" s="56"/>
      <c r="E522" s="56"/>
      <c r="F522" s="57"/>
      <c r="G522" s="56"/>
      <c r="H522" s="56"/>
      <c r="I522" s="57"/>
      <c r="J522" s="57"/>
      <c r="O522" s="146"/>
      <c r="P522" s="146"/>
      <c r="Q522" s="146"/>
      <c r="R522" s="146"/>
      <c r="S522" s="146"/>
      <c r="T522" s="146"/>
      <c r="U522" s="146"/>
      <c r="V522" s="146"/>
      <c r="W522" s="146"/>
      <c r="X522" s="146"/>
    </row>
    <row r="523" spans="4:24">
      <c r="D523" s="56"/>
      <c r="E523" s="56"/>
      <c r="F523" s="57"/>
      <c r="G523" s="56"/>
      <c r="H523" s="56"/>
      <c r="I523" s="57"/>
      <c r="J523" s="57"/>
      <c r="O523" s="146"/>
      <c r="P523" s="146"/>
      <c r="Q523" s="146"/>
      <c r="R523" s="146"/>
      <c r="S523" s="146"/>
      <c r="T523" s="146"/>
      <c r="U523" s="146"/>
      <c r="V523" s="146"/>
      <c r="W523" s="146"/>
      <c r="X523" s="146"/>
    </row>
    <row r="524" spans="4:24">
      <c r="D524" s="56"/>
      <c r="E524" s="56"/>
      <c r="F524" s="57"/>
      <c r="G524" s="56"/>
      <c r="H524" s="56"/>
      <c r="I524" s="57"/>
      <c r="J524" s="57"/>
      <c r="O524" s="146"/>
      <c r="P524" s="146"/>
      <c r="Q524" s="146"/>
      <c r="R524" s="146"/>
      <c r="S524" s="146"/>
      <c r="T524" s="146"/>
      <c r="U524" s="146"/>
      <c r="V524" s="146"/>
      <c r="W524" s="146"/>
      <c r="X524" s="146"/>
    </row>
    <row r="525" spans="4:24">
      <c r="D525" s="56"/>
      <c r="E525" s="56"/>
      <c r="F525" s="57"/>
      <c r="G525" s="56"/>
      <c r="H525" s="56"/>
      <c r="I525" s="57"/>
      <c r="J525" s="57"/>
      <c r="O525" s="146"/>
      <c r="P525" s="146"/>
      <c r="Q525" s="146"/>
      <c r="R525" s="146"/>
      <c r="S525" s="146"/>
      <c r="T525" s="146"/>
      <c r="U525" s="146"/>
      <c r="V525" s="146"/>
      <c r="W525" s="146"/>
      <c r="X525" s="146"/>
    </row>
    <row r="526" spans="4:24">
      <c r="D526" s="56"/>
      <c r="E526" s="56"/>
      <c r="F526" s="57"/>
      <c r="G526" s="56"/>
      <c r="H526" s="56"/>
      <c r="I526" s="57"/>
      <c r="J526" s="57"/>
      <c r="O526" s="146"/>
      <c r="P526" s="146"/>
      <c r="Q526" s="146"/>
      <c r="R526" s="146"/>
      <c r="S526" s="146"/>
      <c r="T526" s="146"/>
      <c r="U526" s="146"/>
      <c r="V526" s="146"/>
      <c r="W526" s="146"/>
      <c r="X526" s="146"/>
    </row>
    <row r="527" spans="4:24">
      <c r="D527" s="56"/>
      <c r="E527" s="56"/>
      <c r="F527" s="57"/>
      <c r="G527" s="56"/>
      <c r="H527" s="56"/>
      <c r="I527" s="57"/>
      <c r="J527" s="57"/>
      <c r="O527" s="146"/>
      <c r="P527" s="146"/>
      <c r="Q527" s="146"/>
      <c r="R527" s="146"/>
      <c r="S527" s="146"/>
      <c r="T527" s="146"/>
      <c r="U527" s="146"/>
      <c r="V527" s="146"/>
      <c r="W527" s="146"/>
      <c r="X527" s="146"/>
    </row>
    <row r="528" spans="4:24">
      <c r="D528" s="56"/>
      <c r="E528" s="56"/>
      <c r="F528" s="57"/>
      <c r="G528" s="56"/>
      <c r="H528" s="56"/>
      <c r="I528" s="57"/>
      <c r="J528" s="57"/>
      <c r="O528" s="146"/>
      <c r="P528" s="146"/>
      <c r="Q528" s="146"/>
      <c r="R528" s="146"/>
      <c r="S528" s="146"/>
      <c r="T528" s="146"/>
      <c r="U528" s="146"/>
      <c r="V528" s="146"/>
      <c r="W528" s="146"/>
      <c r="X528" s="146"/>
    </row>
    <row r="529" spans="4:24">
      <c r="D529" s="56"/>
      <c r="E529" s="56"/>
      <c r="F529" s="57"/>
      <c r="G529" s="56"/>
      <c r="H529" s="56"/>
      <c r="I529" s="57"/>
      <c r="J529" s="57"/>
      <c r="O529" s="146"/>
      <c r="P529" s="146"/>
      <c r="Q529" s="146"/>
      <c r="R529" s="146"/>
      <c r="S529" s="146"/>
      <c r="T529" s="146"/>
      <c r="U529" s="146"/>
      <c r="V529" s="146"/>
      <c r="W529" s="146"/>
      <c r="X529" s="146"/>
    </row>
    <row r="530" spans="4:24">
      <c r="D530" s="56"/>
      <c r="E530" s="56"/>
      <c r="F530" s="57"/>
      <c r="G530" s="56"/>
      <c r="H530" s="56"/>
      <c r="I530" s="57"/>
      <c r="J530" s="57"/>
      <c r="O530" s="146"/>
      <c r="P530" s="146"/>
      <c r="Q530" s="146"/>
      <c r="R530" s="146"/>
      <c r="S530" s="146"/>
      <c r="T530" s="146"/>
      <c r="U530" s="146"/>
      <c r="V530" s="146"/>
      <c r="W530" s="146"/>
      <c r="X530" s="146"/>
    </row>
    <row r="531" spans="4:24">
      <c r="D531" s="56"/>
      <c r="E531" s="56"/>
      <c r="F531" s="57"/>
      <c r="G531" s="56"/>
      <c r="H531" s="56"/>
      <c r="I531" s="57"/>
      <c r="J531" s="57"/>
      <c r="O531" s="146"/>
      <c r="P531" s="146"/>
      <c r="Q531" s="146"/>
      <c r="R531" s="146"/>
      <c r="S531" s="146"/>
      <c r="T531" s="146"/>
      <c r="U531" s="146"/>
      <c r="V531" s="146"/>
      <c r="W531" s="146"/>
      <c r="X531" s="146"/>
    </row>
    <row r="532" spans="4:24">
      <c r="D532" s="56"/>
      <c r="E532" s="56"/>
      <c r="F532" s="57"/>
      <c r="G532" s="56"/>
      <c r="H532" s="56"/>
      <c r="I532" s="57"/>
      <c r="J532" s="57"/>
      <c r="O532" s="146"/>
      <c r="P532" s="146"/>
      <c r="Q532" s="146"/>
      <c r="R532" s="146"/>
      <c r="S532" s="146"/>
      <c r="T532" s="146"/>
      <c r="U532" s="146"/>
      <c r="V532" s="146"/>
      <c r="W532" s="146"/>
      <c r="X532" s="146"/>
    </row>
    <row r="533" spans="4:24">
      <c r="D533" s="56"/>
      <c r="E533" s="56"/>
      <c r="F533" s="57"/>
      <c r="G533" s="56"/>
      <c r="H533" s="56"/>
      <c r="I533" s="57"/>
      <c r="J533" s="57"/>
      <c r="O533" s="146"/>
      <c r="P533" s="146"/>
      <c r="Q533" s="146"/>
      <c r="R533" s="146"/>
      <c r="S533" s="146"/>
      <c r="T533" s="146"/>
      <c r="U533" s="146"/>
      <c r="V533" s="146"/>
      <c r="W533" s="146"/>
      <c r="X533" s="146"/>
    </row>
    <row r="534" spans="4:24">
      <c r="D534" s="56"/>
      <c r="E534" s="56"/>
      <c r="F534" s="57"/>
      <c r="G534" s="56"/>
      <c r="H534" s="56"/>
      <c r="I534" s="57"/>
      <c r="J534" s="57"/>
      <c r="O534" s="146"/>
      <c r="P534" s="146"/>
      <c r="Q534" s="146"/>
      <c r="R534" s="146"/>
      <c r="S534" s="146"/>
      <c r="T534" s="146"/>
      <c r="U534" s="146"/>
      <c r="V534" s="146"/>
      <c r="W534" s="146"/>
      <c r="X534" s="146"/>
    </row>
    <row r="535" spans="4:24">
      <c r="D535" s="56"/>
      <c r="E535" s="56"/>
      <c r="F535" s="57"/>
      <c r="G535" s="56"/>
      <c r="H535" s="56"/>
      <c r="I535" s="57"/>
      <c r="J535" s="57"/>
      <c r="O535" s="146"/>
      <c r="P535" s="146"/>
      <c r="Q535" s="146"/>
      <c r="R535" s="146"/>
      <c r="S535" s="146"/>
      <c r="T535" s="146"/>
      <c r="U535" s="146"/>
      <c r="V535" s="146"/>
      <c r="W535" s="146"/>
      <c r="X535" s="146"/>
    </row>
    <row r="536" spans="4:24">
      <c r="D536" s="56"/>
      <c r="E536" s="56"/>
      <c r="F536" s="57"/>
      <c r="G536" s="56"/>
      <c r="H536" s="56"/>
      <c r="I536" s="57"/>
      <c r="J536" s="57"/>
      <c r="O536" s="146"/>
      <c r="P536" s="146"/>
      <c r="Q536" s="146"/>
      <c r="R536" s="146"/>
      <c r="S536" s="146"/>
      <c r="T536" s="146"/>
      <c r="U536" s="146"/>
      <c r="V536" s="146"/>
      <c r="W536" s="146"/>
      <c r="X536" s="146"/>
    </row>
    <row r="537" spans="4:24">
      <c r="D537" s="56"/>
      <c r="E537" s="56"/>
      <c r="F537" s="57"/>
      <c r="G537" s="56"/>
      <c r="H537" s="56"/>
      <c r="I537" s="57"/>
      <c r="J537" s="57"/>
      <c r="O537" s="146"/>
      <c r="P537" s="146"/>
      <c r="Q537" s="146"/>
      <c r="R537" s="146"/>
      <c r="S537" s="146"/>
      <c r="T537" s="146"/>
      <c r="U537" s="146"/>
      <c r="V537" s="146"/>
      <c r="W537" s="146"/>
      <c r="X537" s="146"/>
    </row>
    <row r="538" spans="4:24">
      <c r="D538" s="56"/>
      <c r="E538" s="56"/>
      <c r="F538" s="57"/>
      <c r="G538" s="56"/>
      <c r="H538" s="56"/>
      <c r="I538" s="57"/>
      <c r="J538" s="57"/>
      <c r="O538" s="146"/>
      <c r="P538" s="146"/>
      <c r="Q538" s="146"/>
      <c r="R538" s="146"/>
      <c r="S538" s="146"/>
      <c r="T538" s="146"/>
      <c r="U538" s="146"/>
      <c r="V538" s="146"/>
      <c r="W538" s="146"/>
      <c r="X538" s="146"/>
    </row>
    <row r="539" spans="4:24">
      <c r="D539" s="56"/>
      <c r="E539" s="56"/>
      <c r="F539" s="57"/>
      <c r="G539" s="56"/>
      <c r="H539" s="56"/>
      <c r="I539" s="57"/>
      <c r="J539" s="57"/>
      <c r="O539" s="146"/>
      <c r="P539" s="146"/>
      <c r="Q539" s="146"/>
      <c r="R539" s="146"/>
      <c r="S539" s="146"/>
      <c r="T539" s="146"/>
      <c r="U539" s="146"/>
      <c r="V539" s="146"/>
      <c r="W539" s="146"/>
      <c r="X539" s="146"/>
    </row>
    <row r="540" spans="4:24">
      <c r="D540" s="56"/>
      <c r="E540" s="56"/>
      <c r="F540" s="57"/>
      <c r="G540" s="56"/>
      <c r="H540" s="56"/>
      <c r="I540" s="57"/>
      <c r="J540" s="57"/>
      <c r="O540" s="146"/>
      <c r="P540" s="146"/>
      <c r="Q540" s="146"/>
      <c r="R540" s="146"/>
      <c r="S540" s="146"/>
      <c r="T540" s="146"/>
      <c r="U540" s="146"/>
      <c r="V540" s="146"/>
      <c r="W540" s="146"/>
      <c r="X540" s="146"/>
    </row>
    <row r="541" spans="4:24">
      <c r="D541" s="56"/>
      <c r="E541" s="56"/>
      <c r="F541" s="57"/>
      <c r="G541" s="56"/>
      <c r="H541" s="56"/>
      <c r="I541" s="57"/>
      <c r="J541" s="57"/>
      <c r="O541" s="146"/>
      <c r="P541" s="146"/>
      <c r="Q541" s="146"/>
      <c r="R541" s="146"/>
      <c r="S541" s="146"/>
      <c r="T541" s="146"/>
      <c r="U541" s="146"/>
      <c r="V541" s="146"/>
      <c r="W541" s="146"/>
      <c r="X541" s="146"/>
    </row>
    <row r="542" spans="4:24">
      <c r="D542" s="56"/>
      <c r="E542" s="56"/>
      <c r="F542" s="57"/>
      <c r="G542" s="56"/>
      <c r="H542" s="56"/>
      <c r="I542" s="57"/>
      <c r="J542" s="57"/>
      <c r="O542" s="146"/>
      <c r="P542" s="146"/>
      <c r="Q542" s="146"/>
      <c r="R542" s="146"/>
      <c r="S542" s="146"/>
      <c r="T542" s="146"/>
      <c r="U542" s="146"/>
      <c r="V542" s="146"/>
      <c r="W542" s="146"/>
      <c r="X542" s="146"/>
    </row>
    <row r="543" spans="4:24">
      <c r="D543" s="56"/>
      <c r="E543" s="56"/>
      <c r="F543" s="57"/>
      <c r="G543" s="56"/>
      <c r="H543" s="56"/>
      <c r="I543" s="57"/>
      <c r="J543" s="57"/>
      <c r="O543" s="146"/>
      <c r="P543" s="146"/>
      <c r="Q543" s="146"/>
      <c r="R543" s="146"/>
      <c r="S543" s="146"/>
      <c r="T543" s="146"/>
      <c r="U543" s="146"/>
      <c r="V543" s="146"/>
      <c r="W543" s="146"/>
      <c r="X543" s="146"/>
    </row>
    <row r="544" spans="4:24">
      <c r="D544" s="56"/>
      <c r="E544" s="56"/>
      <c r="F544" s="57"/>
      <c r="G544" s="56"/>
      <c r="H544" s="56"/>
      <c r="I544" s="57"/>
      <c r="J544" s="57"/>
      <c r="O544" s="146"/>
      <c r="P544" s="146"/>
      <c r="Q544" s="146"/>
      <c r="R544" s="146"/>
      <c r="S544" s="146"/>
      <c r="T544" s="146"/>
      <c r="U544" s="146"/>
      <c r="V544" s="146"/>
      <c r="W544" s="146"/>
      <c r="X544" s="146"/>
    </row>
    <row r="545" spans="4:24">
      <c r="D545" s="56"/>
      <c r="E545" s="56"/>
      <c r="F545" s="57"/>
      <c r="G545" s="56"/>
      <c r="H545" s="56"/>
      <c r="I545" s="57"/>
      <c r="J545" s="57"/>
      <c r="O545" s="146"/>
      <c r="P545" s="146"/>
      <c r="Q545" s="146"/>
      <c r="R545" s="146"/>
      <c r="S545" s="146"/>
      <c r="T545" s="146"/>
      <c r="U545" s="146"/>
      <c r="V545" s="146"/>
      <c r="W545" s="146"/>
      <c r="X545" s="146"/>
    </row>
    <row r="546" spans="4:24">
      <c r="D546" s="56"/>
      <c r="E546" s="56"/>
      <c r="F546" s="57"/>
      <c r="G546" s="56"/>
      <c r="H546" s="56"/>
      <c r="I546" s="57"/>
      <c r="J546" s="57"/>
      <c r="O546" s="146"/>
      <c r="P546" s="146"/>
      <c r="Q546" s="146"/>
      <c r="R546" s="146"/>
      <c r="S546" s="146"/>
      <c r="T546" s="146"/>
      <c r="U546" s="146"/>
      <c r="V546" s="146"/>
      <c r="W546" s="146"/>
      <c r="X546" s="146"/>
    </row>
    <row r="547" spans="4:24">
      <c r="D547" s="56"/>
      <c r="E547" s="56"/>
      <c r="F547" s="57"/>
      <c r="G547" s="56"/>
      <c r="H547" s="56"/>
      <c r="I547" s="57"/>
      <c r="J547" s="57"/>
      <c r="O547" s="146"/>
      <c r="P547" s="146"/>
      <c r="Q547" s="146"/>
      <c r="R547" s="146"/>
      <c r="S547" s="146"/>
      <c r="T547" s="146"/>
      <c r="U547" s="146"/>
      <c r="V547" s="146"/>
      <c r="W547" s="146"/>
      <c r="X547" s="146"/>
    </row>
    <row r="548" spans="4:24">
      <c r="D548" s="56"/>
      <c r="E548" s="56"/>
      <c r="F548" s="57"/>
      <c r="G548" s="56"/>
      <c r="H548" s="56"/>
      <c r="I548" s="57"/>
      <c r="J548" s="57"/>
      <c r="O548" s="146"/>
      <c r="P548" s="146"/>
      <c r="Q548" s="146"/>
      <c r="R548" s="146"/>
      <c r="S548" s="146"/>
      <c r="T548" s="146"/>
      <c r="U548" s="146"/>
      <c r="V548" s="146"/>
      <c r="W548" s="146"/>
      <c r="X548" s="146"/>
    </row>
    <row r="549" spans="4:24">
      <c r="D549" s="56"/>
      <c r="E549" s="56"/>
      <c r="F549" s="57"/>
      <c r="G549" s="56"/>
      <c r="H549" s="56"/>
      <c r="I549" s="57"/>
      <c r="J549" s="57"/>
      <c r="O549" s="146"/>
      <c r="P549" s="146"/>
      <c r="Q549" s="146"/>
      <c r="R549" s="146"/>
      <c r="S549" s="146"/>
      <c r="T549" s="146"/>
      <c r="U549" s="146"/>
      <c r="V549" s="146"/>
      <c r="W549" s="146"/>
      <c r="X549" s="146"/>
    </row>
    <row r="550" spans="4:24">
      <c r="D550" s="56"/>
      <c r="E550" s="56"/>
      <c r="F550" s="57"/>
      <c r="G550" s="56"/>
      <c r="H550" s="56"/>
      <c r="I550" s="57"/>
      <c r="J550" s="57"/>
      <c r="O550" s="146"/>
      <c r="P550" s="146"/>
      <c r="Q550" s="146"/>
      <c r="R550" s="146"/>
      <c r="S550" s="146"/>
      <c r="T550" s="146"/>
      <c r="U550" s="146"/>
      <c r="V550" s="146"/>
      <c r="W550" s="146"/>
      <c r="X550" s="146"/>
    </row>
    <row r="551" spans="4:24">
      <c r="D551" s="56"/>
      <c r="E551" s="56"/>
      <c r="F551" s="57"/>
      <c r="G551" s="56"/>
      <c r="H551" s="56"/>
      <c r="I551" s="57"/>
      <c r="J551" s="57"/>
      <c r="O551" s="146"/>
      <c r="P551" s="146"/>
      <c r="Q551" s="146"/>
      <c r="R551" s="146"/>
      <c r="S551" s="146"/>
      <c r="T551" s="146"/>
      <c r="U551" s="146"/>
      <c r="V551" s="146"/>
      <c r="W551" s="146"/>
      <c r="X551" s="146"/>
    </row>
    <row r="552" spans="4:24">
      <c r="D552" s="56"/>
      <c r="E552" s="56"/>
      <c r="F552" s="57"/>
      <c r="G552" s="56"/>
      <c r="H552" s="56"/>
      <c r="I552" s="57"/>
      <c r="J552" s="57"/>
      <c r="O552" s="146"/>
      <c r="P552" s="146"/>
      <c r="Q552" s="146"/>
      <c r="R552" s="146"/>
      <c r="S552" s="146"/>
      <c r="T552" s="146"/>
      <c r="U552" s="146"/>
      <c r="V552" s="146"/>
      <c r="W552" s="146"/>
      <c r="X552" s="146"/>
    </row>
    <row r="553" spans="4:24">
      <c r="D553" s="56"/>
      <c r="E553" s="56"/>
      <c r="F553" s="57"/>
      <c r="G553" s="56"/>
      <c r="H553" s="56"/>
      <c r="I553" s="57"/>
      <c r="J553" s="57"/>
      <c r="O553" s="146"/>
      <c r="P553" s="146"/>
      <c r="Q553" s="146"/>
      <c r="R553" s="146"/>
      <c r="S553" s="146"/>
      <c r="T553" s="146"/>
      <c r="U553" s="146"/>
      <c r="V553" s="146"/>
      <c r="W553" s="146"/>
      <c r="X553" s="146"/>
    </row>
    <row r="554" spans="4:24">
      <c r="D554" s="56"/>
      <c r="E554" s="56"/>
      <c r="F554" s="57"/>
      <c r="G554" s="56"/>
      <c r="H554" s="56"/>
      <c r="I554" s="57"/>
      <c r="J554" s="57"/>
      <c r="O554" s="146"/>
      <c r="P554" s="146"/>
      <c r="Q554" s="146"/>
      <c r="R554" s="146"/>
      <c r="S554" s="146"/>
      <c r="T554" s="146"/>
      <c r="U554" s="146"/>
      <c r="V554" s="146"/>
      <c r="W554" s="146"/>
      <c r="X554" s="146"/>
    </row>
    <row r="555" spans="4:24">
      <c r="D555" s="56"/>
      <c r="E555" s="56"/>
      <c r="F555" s="57"/>
      <c r="G555" s="56"/>
      <c r="H555" s="56"/>
      <c r="I555" s="57"/>
      <c r="J555" s="57"/>
      <c r="O555" s="146"/>
      <c r="P555" s="146"/>
      <c r="Q555" s="146"/>
      <c r="R555" s="146"/>
      <c r="S555" s="146"/>
      <c r="T555" s="146"/>
      <c r="U555" s="146"/>
      <c r="V555" s="146"/>
      <c r="W555" s="146"/>
      <c r="X555" s="146"/>
    </row>
    <row r="556" spans="4:24">
      <c r="D556" s="56"/>
      <c r="E556" s="56"/>
      <c r="F556" s="57"/>
      <c r="G556" s="56"/>
      <c r="H556" s="56"/>
      <c r="I556" s="57"/>
      <c r="J556" s="57"/>
      <c r="O556" s="146"/>
      <c r="P556" s="146"/>
      <c r="Q556" s="146"/>
      <c r="R556" s="146"/>
      <c r="S556" s="146"/>
      <c r="T556" s="146"/>
      <c r="U556" s="146"/>
      <c r="V556" s="146"/>
      <c r="W556" s="146"/>
      <c r="X556" s="146"/>
    </row>
    <row r="557" spans="4:24">
      <c r="D557" s="56"/>
      <c r="E557" s="56"/>
      <c r="F557" s="57"/>
      <c r="G557" s="56"/>
      <c r="H557" s="56"/>
      <c r="I557" s="57"/>
      <c r="J557" s="57"/>
      <c r="O557" s="146"/>
      <c r="P557" s="146"/>
      <c r="Q557" s="146"/>
      <c r="R557" s="146"/>
      <c r="S557" s="146"/>
      <c r="T557" s="146"/>
      <c r="U557" s="146"/>
      <c r="V557" s="146"/>
      <c r="W557" s="146"/>
      <c r="X557" s="146"/>
    </row>
    <row r="558" spans="4:24">
      <c r="D558" s="56"/>
      <c r="E558" s="56"/>
      <c r="F558" s="57"/>
      <c r="G558" s="56"/>
      <c r="H558" s="56"/>
      <c r="I558" s="57"/>
      <c r="J558" s="57"/>
      <c r="O558" s="146"/>
      <c r="P558" s="146"/>
      <c r="Q558" s="146"/>
      <c r="R558" s="146"/>
      <c r="S558" s="146"/>
      <c r="T558" s="146"/>
      <c r="U558" s="146"/>
      <c r="V558" s="146"/>
      <c r="W558" s="146"/>
      <c r="X558" s="146"/>
    </row>
    <row r="559" spans="4:24">
      <c r="D559" s="56"/>
      <c r="E559" s="56"/>
      <c r="F559" s="57"/>
      <c r="G559" s="56"/>
      <c r="H559" s="56"/>
      <c r="I559" s="57"/>
      <c r="J559" s="57"/>
      <c r="O559" s="146"/>
      <c r="P559" s="146"/>
      <c r="Q559" s="146"/>
      <c r="R559" s="146"/>
      <c r="S559" s="146"/>
      <c r="T559" s="146"/>
      <c r="U559" s="146"/>
      <c r="V559" s="146"/>
      <c r="W559" s="146"/>
      <c r="X559" s="146"/>
    </row>
    <row r="560" spans="4:24">
      <c r="D560" s="56"/>
      <c r="E560" s="56"/>
      <c r="F560" s="57"/>
      <c r="G560" s="56"/>
      <c r="H560" s="56"/>
      <c r="I560" s="57"/>
      <c r="J560" s="57"/>
      <c r="O560" s="146"/>
      <c r="P560" s="146"/>
      <c r="Q560" s="146"/>
      <c r="R560" s="146"/>
      <c r="S560" s="146"/>
      <c r="T560" s="146"/>
      <c r="U560" s="146"/>
      <c r="V560" s="146"/>
      <c r="W560" s="146"/>
      <c r="X560" s="146"/>
    </row>
    <row r="561" spans="4:24">
      <c r="D561" s="56"/>
      <c r="E561" s="56"/>
      <c r="F561" s="57"/>
      <c r="G561" s="56"/>
      <c r="H561" s="56"/>
      <c r="I561" s="57"/>
      <c r="J561" s="57"/>
      <c r="O561" s="146"/>
      <c r="P561" s="146"/>
      <c r="Q561" s="146"/>
      <c r="R561" s="146"/>
      <c r="S561" s="146"/>
      <c r="T561" s="146"/>
      <c r="U561" s="146"/>
      <c r="V561" s="146"/>
      <c r="W561" s="146"/>
      <c r="X561" s="146"/>
    </row>
    <row r="562" spans="4:24">
      <c r="D562" s="56"/>
      <c r="E562" s="56"/>
      <c r="F562" s="57"/>
      <c r="G562" s="56"/>
      <c r="H562" s="56"/>
      <c r="I562" s="57"/>
      <c r="J562" s="57"/>
      <c r="O562" s="146"/>
      <c r="P562" s="146"/>
      <c r="Q562" s="146"/>
      <c r="R562" s="146"/>
      <c r="S562" s="146"/>
      <c r="T562" s="146"/>
      <c r="U562" s="146"/>
      <c r="V562" s="146"/>
      <c r="W562" s="146"/>
      <c r="X562" s="146"/>
    </row>
    <row r="563" spans="4:24">
      <c r="D563" s="56"/>
      <c r="E563" s="56"/>
      <c r="F563" s="57"/>
      <c r="G563" s="56"/>
      <c r="H563" s="56"/>
      <c r="I563" s="57"/>
      <c r="J563" s="57"/>
      <c r="O563" s="146"/>
      <c r="P563" s="146"/>
      <c r="Q563" s="146"/>
      <c r="R563" s="146"/>
      <c r="S563" s="146"/>
      <c r="T563" s="146"/>
      <c r="U563" s="146"/>
      <c r="V563" s="146"/>
      <c r="W563" s="146"/>
      <c r="X563" s="146"/>
    </row>
    <row r="564" spans="4:24">
      <c r="D564" s="56"/>
      <c r="E564" s="56"/>
      <c r="F564" s="57"/>
      <c r="G564" s="56"/>
      <c r="H564" s="56"/>
      <c r="I564" s="57"/>
      <c r="J564" s="57"/>
      <c r="O564" s="146"/>
      <c r="P564" s="146"/>
      <c r="Q564" s="146"/>
      <c r="R564" s="146"/>
      <c r="S564" s="146"/>
      <c r="T564" s="146"/>
      <c r="U564" s="146"/>
      <c r="V564" s="146"/>
      <c r="W564" s="146"/>
      <c r="X564" s="146"/>
    </row>
    <row r="565" spans="4:24">
      <c r="D565" s="56"/>
      <c r="E565" s="56"/>
      <c r="F565" s="57"/>
      <c r="G565" s="56"/>
      <c r="H565" s="56"/>
      <c r="I565" s="57"/>
      <c r="J565" s="57"/>
      <c r="O565" s="146"/>
      <c r="P565" s="146"/>
      <c r="Q565" s="146"/>
      <c r="R565" s="146"/>
      <c r="S565" s="146"/>
      <c r="T565" s="146"/>
      <c r="U565" s="146"/>
      <c r="V565" s="146"/>
      <c r="W565" s="146"/>
      <c r="X565" s="146"/>
    </row>
    <row r="566" spans="4:24">
      <c r="D566" s="56"/>
      <c r="E566" s="56"/>
      <c r="F566" s="57"/>
      <c r="G566" s="56"/>
      <c r="H566" s="56"/>
      <c r="I566" s="57"/>
      <c r="J566" s="57"/>
      <c r="O566" s="146"/>
      <c r="P566" s="146"/>
      <c r="Q566" s="146"/>
      <c r="R566" s="146"/>
      <c r="S566" s="146"/>
      <c r="T566" s="146"/>
      <c r="U566" s="146"/>
      <c r="V566" s="146"/>
      <c r="W566" s="146"/>
      <c r="X566" s="146"/>
    </row>
    <row r="567" spans="4:24">
      <c r="D567" s="56"/>
      <c r="E567" s="56"/>
      <c r="F567" s="57"/>
      <c r="G567" s="56"/>
      <c r="H567" s="56"/>
      <c r="I567" s="57"/>
      <c r="J567" s="57"/>
      <c r="O567" s="146"/>
      <c r="P567" s="146"/>
      <c r="Q567" s="146"/>
      <c r="R567" s="146"/>
      <c r="S567" s="146"/>
      <c r="T567" s="146"/>
      <c r="U567" s="146"/>
      <c r="V567" s="146"/>
      <c r="W567" s="146"/>
      <c r="X567" s="146"/>
    </row>
    <row r="568" spans="4:24">
      <c r="D568" s="56"/>
      <c r="E568" s="56"/>
      <c r="F568" s="57"/>
      <c r="G568" s="56"/>
      <c r="H568" s="56"/>
      <c r="I568" s="57"/>
      <c r="J568" s="57"/>
      <c r="O568" s="146"/>
      <c r="P568" s="146"/>
      <c r="Q568" s="146"/>
      <c r="R568" s="146"/>
      <c r="S568" s="146"/>
      <c r="T568" s="146"/>
      <c r="U568" s="146"/>
      <c r="V568" s="146"/>
      <c r="W568" s="146"/>
      <c r="X568" s="146"/>
    </row>
    <row r="569" spans="4:24">
      <c r="D569" s="56"/>
      <c r="E569" s="56"/>
      <c r="F569" s="57"/>
      <c r="G569" s="56"/>
      <c r="H569" s="56"/>
      <c r="I569" s="57"/>
      <c r="J569" s="57"/>
      <c r="O569" s="146"/>
      <c r="P569" s="146"/>
      <c r="Q569" s="146"/>
      <c r="R569" s="146"/>
      <c r="S569" s="146"/>
      <c r="T569" s="146"/>
      <c r="U569" s="146"/>
      <c r="V569" s="146"/>
      <c r="W569" s="146"/>
      <c r="X569" s="146"/>
    </row>
    <row r="570" spans="4:24">
      <c r="D570" s="56"/>
      <c r="E570" s="56"/>
      <c r="F570" s="57"/>
      <c r="G570" s="56"/>
      <c r="H570" s="56"/>
      <c r="I570" s="57"/>
      <c r="J570" s="57"/>
      <c r="O570" s="146"/>
      <c r="P570" s="146"/>
      <c r="Q570" s="146"/>
      <c r="R570" s="146"/>
      <c r="S570" s="146"/>
      <c r="T570" s="146"/>
      <c r="U570" s="146"/>
      <c r="V570" s="146"/>
      <c r="W570" s="146"/>
      <c r="X570" s="146"/>
    </row>
    <row r="571" spans="4:24">
      <c r="D571" s="56"/>
      <c r="E571" s="56"/>
      <c r="F571" s="57"/>
      <c r="G571" s="56"/>
      <c r="H571" s="56"/>
      <c r="I571" s="57"/>
      <c r="J571" s="57"/>
      <c r="O571" s="146"/>
      <c r="P571" s="146"/>
      <c r="Q571" s="146"/>
      <c r="R571" s="146"/>
      <c r="S571" s="146"/>
      <c r="T571" s="146"/>
      <c r="U571" s="146"/>
      <c r="V571" s="146"/>
      <c r="W571" s="146"/>
      <c r="X571" s="146"/>
    </row>
    <row r="572" spans="4:24">
      <c r="D572" s="56"/>
      <c r="E572" s="56"/>
      <c r="F572" s="57"/>
      <c r="G572" s="56"/>
      <c r="H572" s="56"/>
      <c r="I572" s="57"/>
      <c r="J572" s="57"/>
      <c r="O572" s="146"/>
      <c r="P572" s="146"/>
      <c r="Q572" s="146"/>
      <c r="R572" s="146"/>
      <c r="S572" s="146"/>
      <c r="T572" s="146"/>
      <c r="U572" s="146"/>
      <c r="V572" s="146"/>
      <c r="W572" s="146"/>
      <c r="X572" s="146"/>
    </row>
    <row r="573" spans="4:24">
      <c r="D573" s="56"/>
      <c r="E573" s="56"/>
      <c r="F573" s="57"/>
      <c r="G573" s="56"/>
      <c r="H573" s="56"/>
      <c r="I573" s="57"/>
      <c r="J573" s="57"/>
      <c r="O573" s="146"/>
      <c r="P573" s="146"/>
      <c r="Q573" s="146"/>
      <c r="R573" s="146"/>
      <c r="S573" s="146"/>
      <c r="T573" s="146"/>
      <c r="U573" s="146"/>
      <c r="V573" s="146"/>
      <c r="W573" s="146"/>
      <c r="X573" s="146"/>
    </row>
    <row r="574" spans="4:24">
      <c r="D574" s="56"/>
      <c r="E574" s="56"/>
      <c r="F574" s="57"/>
      <c r="G574" s="56"/>
      <c r="H574" s="56"/>
      <c r="I574" s="57"/>
      <c r="J574" s="57"/>
      <c r="O574" s="146"/>
      <c r="P574" s="146"/>
      <c r="Q574" s="146"/>
      <c r="R574" s="146"/>
      <c r="S574" s="146"/>
      <c r="T574" s="146"/>
      <c r="U574" s="146"/>
      <c r="V574" s="146"/>
      <c r="W574" s="146"/>
      <c r="X574" s="146"/>
    </row>
    <row r="575" spans="4:24">
      <c r="D575" s="56"/>
      <c r="E575" s="56"/>
      <c r="F575" s="57"/>
      <c r="G575" s="56"/>
      <c r="H575" s="56"/>
      <c r="I575" s="57"/>
      <c r="J575" s="57"/>
      <c r="O575" s="146"/>
      <c r="P575" s="146"/>
      <c r="Q575" s="146"/>
      <c r="R575" s="146"/>
      <c r="S575" s="146"/>
      <c r="T575" s="146"/>
      <c r="U575" s="146"/>
      <c r="V575" s="146"/>
      <c r="W575" s="146"/>
      <c r="X575" s="146"/>
    </row>
    <row r="576" spans="4:24">
      <c r="D576" s="56"/>
      <c r="E576" s="56"/>
      <c r="F576" s="57"/>
      <c r="G576" s="56"/>
      <c r="H576" s="56"/>
      <c r="I576" s="57"/>
      <c r="J576" s="57"/>
      <c r="O576" s="146"/>
      <c r="P576" s="146"/>
      <c r="Q576" s="146"/>
      <c r="R576" s="146"/>
      <c r="S576" s="146"/>
      <c r="T576" s="146"/>
      <c r="U576" s="146"/>
      <c r="V576" s="146"/>
      <c r="W576" s="146"/>
      <c r="X576" s="146"/>
    </row>
    <row r="577" spans="4:24">
      <c r="D577" s="56"/>
      <c r="E577" s="56"/>
      <c r="F577" s="57"/>
      <c r="G577" s="56"/>
      <c r="H577" s="56"/>
      <c r="I577" s="57"/>
      <c r="J577" s="57"/>
      <c r="O577" s="146"/>
      <c r="P577" s="146"/>
      <c r="Q577" s="146"/>
      <c r="R577" s="146"/>
      <c r="S577" s="146"/>
      <c r="T577" s="146"/>
      <c r="U577" s="146"/>
      <c r="V577" s="146"/>
      <c r="W577" s="146"/>
      <c r="X577" s="146"/>
    </row>
    <row r="578" spans="4:24">
      <c r="D578" s="56"/>
      <c r="E578" s="56"/>
      <c r="F578" s="57"/>
      <c r="G578" s="56"/>
      <c r="H578" s="56"/>
      <c r="I578" s="57"/>
      <c r="J578" s="57"/>
      <c r="O578" s="146"/>
      <c r="P578" s="146"/>
      <c r="Q578" s="146"/>
      <c r="R578" s="146"/>
      <c r="S578" s="146"/>
      <c r="T578" s="146"/>
      <c r="U578" s="146"/>
      <c r="V578" s="146"/>
      <c r="W578" s="146"/>
      <c r="X578" s="146"/>
    </row>
    <row r="579" spans="4:24">
      <c r="D579" s="56"/>
      <c r="E579" s="56"/>
      <c r="F579" s="57"/>
      <c r="G579" s="56"/>
      <c r="H579" s="56"/>
      <c r="I579" s="57"/>
      <c r="J579" s="57"/>
      <c r="O579" s="146"/>
      <c r="P579" s="146"/>
      <c r="Q579" s="146"/>
      <c r="R579" s="146"/>
      <c r="S579" s="146"/>
      <c r="T579" s="146"/>
      <c r="U579" s="146"/>
      <c r="V579" s="146"/>
      <c r="W579" s="146"/>
      <c r="X579" s="146"/>
    </row>
    <row r="580" spans="4:24">
      <c r="D580" s="56"/>
      <c r="E580" s="56"/>
      <c r="F580" s="57"/>
      <c r="G580" s="56"/>
      <c r="H580" s="56"/>
      <c r="I580" s="57"/>
      <c r="J580" s="57"/>
      <c r="O580" s="146"/>
      <c r="P580" s="146"/>
      <c r="Q580" s="146"/>
      <c r="R580" s="146"/>
      <c r="S580" s="146"/>
      <c r="T580" s="146"/>
      <c r="U580" s="146"/>
      <c r="V580" s="146"/>
      <c r="W580" s="146"/>
      <c r="X580" s="146"/>
    </row>
    <row r="581" spans="4:24">
      <c r="D581" s="56"/>
      <c r="E581" s="56"/>
      <c r="F581" s="57"/>
      <c r="G581" s="56"/>
      <c r="H581" s="56"/>
      <c r="I581" s="57"/>
      <c r="J581" s="57"/>
      <c r="O581" s="146"/>
      <c r="P581" s="146"/>
      <c r="Q581" s="146"/>
      <c r="R581" s="146"/>
      <c r="S581" s="146"/>
      <c r="T581" s="146"/>
      <c r="U581" s="146"/>
      <c r="V581" s="146"/>
      <c r="W581" s="146"/>
      <c r="X581" s="146"/>
    </row>
    <row r="582" spans="4:24">
      <c r="D582" s="56"/>
      <c r="E582" s="56"/>
      <c r="F582" s="57"/>
      <c r="G582" s="56"/>
      <c r="H582" s="56"/>
      <c r="I582" s="57"/>
      <c r="J582" s="57"/>
      <c r="O582" s="146"/>
      <c r="P582" s="146"/>
      <c r="Q582" s="146"/>
      <c r="R582" s="146"/>
      <c r="S582" s="146"/>
      <c r="T582" s="146"/>
      <c r="U582" s="146"/>
      <c r="V582" s="146"/>
      <c r="W582" s="146"/>
      <c r="X582" s="146"/>
    </row>
    <row r="583" spans="4:24">
      <c r="D583" s="56"/>
      <c r="E583" s="56"/>
      <c r="F583" s="57"/>
      <c r="G583" s="56"/>
      <c r="H583" s="56"/>
      <c r="I583" s="57"/>
      <c r="J583" s="57"/>
      <c r="O583" s="146"/>
      <c r="P583" s="146"/>
      <c r="Q583" s="146"/>
      <c r="R583" s="146"/>
      <c r="S583" s="146"/>
      <c r="T583" s="146"/>
      <c r="U583" s="146"/>
      <c r="V583" s="146"/>
      <c r="W583" s="146"/>
      <c r="X583" s="146"/>
    </row>
    <row r="584" spans="4:24">
      <c r="D584" s="56"/>
      <c r="E584" s="56"/>
      <c r="F584" s="57"/>
      <c r="G584" s="56"/>
      <c r="H584" s="56"/>
      <c r="I584" s="57"/>
      <c r="J584" s="57"/>
      <c r="O584" s="146"/>
      <c r="P584" s="146"/>
      <c r="Q584" s="146"/>
      <c r="R584" s="146"/>
      <c r="S584" s="146"/>
      <c r="T584" s="146"/>
      <c r="U584" s="146"/>
      <c r="V584" s="146"/>
      <c r="W584" s="146"/>
      <c r="X584" s="146"/>
    </row>
    <row r="585" spans="4:24">
      <c r="D585" s="56"/>
      <c r="E585" s="56"/>
      <c r="F585" s="57"/>
      <c r="G585" s="56"/>
      <c r="H585" s="56"/>
      <c r="I585" s="57"/>
      <c r="J585" s="57"/>
      <c r="O585" s="146"/>
      <c r="P585" s="146"/>
      <c r="Q585" s="146"/>
      <c r="R585" s="146"/>
      <c r="S585" s="146"/>
      <c r="T585" s="146"/>
      <c r="U585" s="146"/>
      <c r="V585" s="146"/>
      <c r="W585" s="146"/>
      <c r="X585" s="146"/>
    </row>
    <row r="586" spans="4:24">
      <c r="D586" s="56"/>
      <c r="E586" s="56"/>
      <c r="F586" s="57"/>
      <c r="G586" s="56"/>
      <c r="H586" s="56"/>
      <c r="I586" s="57"/>
      <c r="J586" s="57"/>
      <c r="O586" s="146"/>
      <c r="P586" s="146"/>
      <c r="Q586" s="146"/>
      <c r="R586" s="146"/>
      <c r="S586" s="146"/>
      <c r="T586" s="146"/>
      <c r="U586" s="146"/>
      <c r="V586" s="146"/>
      <c r="W586" s="146"/>
      <c r="X586" s="146"/>
    </row>
    <row r="587" spans="4:24">
      <c r="D587" s="56"/>
      <c r="E587" s="56"/>
      <c r="F587" s="57"/>
      <c r="G587" s="56"/>
      <c r="H587" s="56"/>
      <c r="I587" s="57"/>
      <c r="J587" s="57"/>
      <c r="O587" s="146"/>
      <c r="P587" s="146"/>
      <c r="Q587" s="146"/>
      <c r="R587" s="146"/>
      <c r="S587" s="146"/>
      <c r="T587" s="146"/>
      <c r="U587" s="146"/>
      <c r="V587" s="146"/>
      <c r="W587" s="146"/>
      <c r="X587" s="146"/>
    </row>
    <row r="588" spans="4:24">
      <c r="D588" s="56"/>
      <c r="E588" s="56"/>
      <c r="F588" s="57"/>
      <c r="G588" s="56"/>
      <c r="H588" s="56"/>
      <c r="I588" s="57"/>
      <c r="J588" s="57"/>
      <c r="O588" s="146"/>
      <c r="P588" s="146"/>
      <c r="Q588" s="146"/>
      <c r="R588" s="146"/>
      <c r="S588" s="146"/>
      <c r="T588" s="146"/>
      <c r="U588" s="146"/>
      <c r="V588" s="146"/>
      <c r="W588" s="146"/>
      <c r="X588" s="146"/>
    </row>
    <row r="589" spans="4:24">
      <c r="D589" s="56"/>
      <c r="E589" s="56"/>
      <c r="F589" s="57"/>
      <c r="G589" s="56"/>
      <c r="H589" s="56"/>
      <c r="I589" s="57"/>
      <c r="J589" s="57"/>
      <c r="O589" s="146"/>
      <c r="P589" s="146"/>
      <c r="Q589" s="146"/>
      <c r="R589" s="146"/>
      <c r="S589" s="146"/>
      <c r="T589" s="146"/>
      <c r="U589" s="146"/>
      <c r="V589" s="146"/>
      <c r="W589" s="146"/>
      <c r="X589" s="146"/>
    </row>
    <row r="590" spans="4:24">
      <c r="D590" s="56"/>
      <c r="E590" s="56"/>
      <c r="F590" s="57"/>
      <c r="G590" s="56"/>
      <c r="H590" s="56"/>
      <c r="I590" s="57"/>
      <c r="J590" s="57"/>
      <c r="O590" s="146"/>
      <c r="P590" s="146"/>
      <c r="Q590" s="146"/>
      <c r="R590" s="146"/>
      <c r="S590" s="146"/>
      <c r="T590" s="146"/>
      <c r="U590" s="146"/>
      <c r="V590" s="146"/>
      <c r="W590" s="146"/>
      <c r="X590" s="146"/>
    </row>
    <row r="591" spans="4:24">
      <c r="D591" s="56"/>
      <c r="E591" s="56"/>
      <c r="F591" s="57"/>
      <c r="G591" s="56"/>
      <c r="H591" s="56"/>
      <c r="I591" s="57"/>
      <c r="J591" s="57"/>
      <c r="O591" s="146"/>
      <c r="P591" s="146"/>
      <c r="Q591" s="146"/>
      <c r="R591" s="146"/>
      <c r="S591" s="146"/>
      <c r="T591" s="146"/>
      <c r="U591" s="146"/>
      <c r="V591" s="146"/>
      <c r="W591" s="146"/>
      <c r="X591" s="146"/>
    </row>
    <row r="592" spans="4:24">
      <c r="D592" s="56"/>
      <c r="E592" s="56"/>
      <c r="F592" s="57"/>
      <c r="G592" s="56"/>
      <c r="H592" s="56"/>
      <c r="I592" s="57"/>
      <c r="J592" s="57"/>
      <c r="O592" s="146"/>
      <c r="P592" s="146"/>
      <c r="Q592" s="146"/>
      <c r="R592" s="146"/>
      <c r="S592" s="146"/>
      <c r="T592" s="146"/>
      <c r="U592" s="146"/>
      <c r="V592" s="146"/>
      <c r="W592" s="146"/>
      <c r="X592" s="146"/>
    </row>
    <row r="593" spans="4:24">
      <c r="D593" s="56"/>
      <c r="E593" s="56"/>
      <c r="F593" s="57"/>
      <c r="G593" s="56"/>
      <c r="H593" s="56"/>
      <c r="I593" s="57"/>
      <c r="J593" s="57"/>
      <c r="O593" s="146"/>
      <c r="P593" s="146"/>
      <c r="Q593" s="146"/>
      <c r="R593" s="146"/>
      <c r="S593" s="146"/>
      <c r="T593" s="146"/>
      <c r="U593" s="146"/>
      <c r="V593" s="146"/>
      <c r="W593" s="146"/>
      <c r="X593" s="146"/>
    </row>
    <row r="594" spans="4:24">
      <c r="D594" s="56"/>
      <c r="E594" s="56"/>
      <c r="F594" s="57"/>
      <c r="G594" s="56"/>
      <c r="H594" s="56"/>
      <c r="I594" s="57"/>
      <c r="J594" s="57"/>
      <c r="O594" s="146"/>
      <c r="P594" s="146"/>
      <c r="Q594" s="146"/>
      <c r="R594" s="146"/>
      <c r="S594" s="146"/>
      <c r="T594" s="146"/>
      <c r="U594" s="146"/>
      <c r="V594" s="146"/>
      <c r="W594" s="146"/>
      <c r="X594" s="146"/>
    </row>
    <row r="595" spans="4:24">
      <c r="D595" s="56"/>
      <c r="E595" s="56"/>
      <c r="F595" s="57"/>
      <c r="G595" s="56"/>
      <c r="H595" s="56"/>
      <c r="I595" s="57"/>
      <c r="J595" s="57"/>
      <c r="O595" s="146"/>
      <c r="P595" s="146"/>
      <c r="Q595" s="146"/>
      <c r="R595" s="146"/>
      <c r="S595" s="146"/>
      <c r="T595" s="146"/>
      <c r="U595" s="146"/>
      <c r="V595" s="146"/>
      <c r="W595" s="146"/>
      <c r="X595" s="146"/>
    </row>
    <row r="596" spans="4:24">
      <c r="D596" s="56"/>
      <c r="E596" s="56"/>
      <c r="F596" s="57"/>
      <c r="G596" s="56"/>
      <c r="H596" s="56"/>
      <c r="I596" s="57"/>
      <c r="J596" s="57"/>
      <c r="O596" s="146"/>
      <c r="P596" s="146"/>
      <c r="Q596" s="146"/>
      <c r="R596" s="146"/>
      <c r="S596" s="146"/>
      <c r="T596" s="146"/>
      <c r="U596" s="146"/>
      <c r="V596" s="146"/>
      <c r="W596" s="146"/>
      <c r="X596" s="146"/>
    </row>
    <row r="597" spans="4:24">
      <c r="D597" s="56"/>
      <c r="E597" s="56"/>
      <c r="F597" s="57"/>
      <c r="G597" s="56"/>
      <c r="H597" s="56"/>
      <c r="I597" s="57"/>
      <c r="J597" s="57"/>
      <c r="O597" s="146"/>
      <c r="P597" s="146"/>
      <c r="Q597" s="146"/>
      <c r="R597" s="146"/>
      <c r="S597" s="146"/>
      <c r="T597" s="146"/>
      <c r="U597" s="146"/>
      <c r="V597" s="146"/>
      <c r="W597" s="146"/>
      <c r="X597" s="146"/>
    </row>
    <row r="598" spans="4:24">
      <c r="D598" s="56"/>
      <c r="E598" s="56"/>
      <c r="F598" s="57"/>
      <c r="G598" s="56"/>
      <c r="H598" s="56"/>
      <c r="I598" s="57"/>
      <c r="J598" s="57"/>
      <c r="O598" s="146"/>
      <c r="P598" s="146"/>
      <c r="Q598" s="146"/>
      <c r="R598" s="146"/>
      <c r="S598" s="146"/>
      <c r="T598" s="146"/>
      <c r="U598" s="146"/>
      <c r="V598" s="146"/>
      <c r="W598" s="146"/>
      <c r="X598" s="146"/>
    </row>
    <row r="599" spans="4:24">
      <c r="D599" s="56"/>
      <c r="E599" s="56"/>
      <c r="F599" s="57"/>
      <c r="G599" s="56"/>
      <c r="H599" s="56"/>
      <c r="I599" s="57"/>
      <c r="J599" s="57"/>
      <c r="O599" s="146"/>
      <c r="P599" s="146"/>
      <c r="Q599" s="146"/>
      <c r="R599" s="146"/>
      <c r="S599" s="146"/>
      <c r="T599" s="146"/>
      <c r="U599" s="146"/>
      <c r="V599" s="146"/>
      <c r="W599" s="146"/>
      <c r="X599" s="146"/>
    </row>
    <row r="600" spans="4:24">
      <c r="D600" s="56"/>
      <c r="E600" s="56"/>
      <c r="F600" s="57"/>
      <c r="G600" s="56"/>
      <c r="H600" s="56"/>
      <c r="I600" s="57"/>
      <c r="J600" s="57"/>
      <c r="O600" s="146"/>
      <c r="P600" s="146"/>
      <c r="Q600" s="146"/>
      <c r="R600" s="146"/>
      <c r="S600" s="146"/>
      <c r="T600" s="146"/>
      <c r="U600" s="146"/>
      <c r="V600" s="146"/>
      <c r="W600" s="146"/>
      <c r="X600" s="146"/>
    </row>
    <row r="601" spans="4:24">
      <c r="D601" s="56"/>
      <c r="E601" s="56"/>
      <c r="F601" s="57"/>
      <c r="G601" s="56"/>
      <c r="H601" s="56"/>
      <c r="I601" s="57"/>
      <c r="J601" s="57"/>
      <c r="O601" s="146"/>
      <c r="P601" s="146"/>
      <c r="Q601" s="146"/>
      <c r="R601" s="146"/>
      <c r="S601" s="146"/>
      <c r="T601" s="146"/>
      <c r="U601" s="146"/>
      <c r="V601" s="146"/>
      <c r="W601" s="146"/>
      <c r="X601" s="146"/>
    </row>
    <row r="602" spans="4:24">
      <c r="D602" s="56"/>
      <c r="E602" s="56"/>
      <c r="F602" s="57"/>
      <c r="G602" s="56"/>
      <c r="H602" s="56"/>
      <c r="I602" s="57"/>
      <c r="J602" s="57"/>
      <c r="O602" s="146"/>
      <c r="P602" s="146"/>
      <c r="Q602" s="146"/>
      <c r="R602" s="146"/>
      <c r="S602" s="146"/>
      <c r="T602" s="146"/>
      <c r="U602" s="146"/>
      <c r="V602" s="146"/>
      <c r="W602" s="146"/>
      <c r="X602" s="146"/>
    </row>
    <row r="603" spans="4:24">
      <c r="D603" s="56"/>
      <c r="E603" s="56"/>
      <c r="F603" s="57"/>
      <c r="G603" s="56"/>
      <c r="H603" s="56"/>
      <c r="I603" s="57"/>
      <c r="J603" s="57"/>
      <c r="O603" s="146"/>
      <c r="P603" s="146"/>
      <c r="Q603" s="146"/>
      <c r="R603" s="146"/>
      <c r="S603" s="146"/>
      <c r="T603" s="146"/>
      <c r="U603" s="146"/>
      <c r="V603" s="146"/>
      <c r="W603" s="146"/>
      <c r="X603" s="146"/>
    </row>
    <row r="604" spans="4:24">
      <c r="D604" s="56"/>
      <c r="E604" s="56"/>
      <c r="F604" s="57"/>
      <c r="G604" s="56"/>
      <c r="H604" s="56"/>
      <c r="I604" s="57"/>
      <c r="J604" s="57"/>
      <c r="O604" s="146"/>
      <c r="P604" s="146"/>
      <c r="Q604" s="146"/>
      <c r="R604" s="146"/>
      <c r="S604" s="146"/>
      <c r="T604" s="146"/>
      <c r="U604" s="146"/>
      <c r="V604" s="146"/>
      <c r="W604" s="146"/>
      <c r="X604" s="146"/>
    </row>
    <row r="605" spans="4:24">
      <c r="D605" s="56"/>
      <c r="E605" s="56"/>
      <c r="F605" s="57"/>
      <c r="G605" s="56"/>
      <c r="H605" s="56"/>
      <c r="I605" s="57"/>
      <c r="J605" s="57"/>
      <c r="O605" s="146"/>
      <c r="P605" s="146"/>
      <c r="Q605" s="146"/>
      <c r="R605" s="146"/>
      <c r="S605" s="146"/>
      <c r="T605" s="146"/>
      <c r="U605" s="146"/>
      <c r="V605" s="146"/>
      <c r="W605" s="146"/>
      <c r="X605" s="146"/>
    </row>
    <row r="606" spans="4:24">
      <c r="D606" s="56"/>
      <c r="E606" s="56"/>
      <c r="F606" s="57"/>
      <c r="G606" s="56"/>
      <c r="H606" s="56"/>
      <c r="I606" s="57"/>
      <c r="J606" s="57"/>
      <c r="O606" s="146"/>
      <c r="P606" s="146"/>
      <c r="Q606" s="146"/>
      <c r="R606" s="146"/>
      <c r="S606" s="146"/>
      <c r="T606" s="146"/>
      <c r="U606" s="146"/>
      <c r="V606" s="146"/>
      <c r="W606" s="146"/>
      <c r="X606" s="146"/>
    </row>
    <row r="607" spans="4:24">
      <c r="D607" s="56"/>
      <c r="E607" s="56"/>
      <c r="F607" s="57"/>
      <c r="G607" s="56"/>
      <c r="H607" s="56"/>
      <c r="I607" s="57"/>
      <c r="J607" s="57"/>
      <c r="O607" s="146"/>
      <c r="P607" s="146"/>
      <c r="Q607" s="146"/>
      <c r="R607" s="146"/>
      <c r="S607" s="146"/>
      <c r="T607" s="146"/>
      <c r="U607" s="146"/>
      <c r="V607" s="146"/>
      <c r="W607" s="146"/>
      <c r="X607" s="146"/>
    </row>
    <row r="608" spans="4:24">
      <c r="D608" s="56"/>
      <c r="E608" s="56"/>
      <c r="F608" s="57"/>
      <c r="G608" s="56"/>
      <c r="H608" s="56"/>
      <c r="I608" s="57"/>
      <c r="J608" s="57"/>
      <c r="O608" s="146"/>
      <c r="P608" s="146"/>
      <c r="Q608" s="146"/>
      <c r="R608" s="146"/>
      <c r="S608" s="146"/>
      <c r="T608" s="146"/>
      <c r="U608" s="146"/>
      <c r="V608" s="146"/>
      <c r="W608" s="146"/>
      <c r="X608" s="146"/>
    </row>
    <row r="609" spans="4:24">
      <c r="D609" s="56"/>
      <c r="E609" s="56"/>
      <c r="F609" s="57"/>
      <c r="G609" s="56"/>
      <c r="H609" s="56"/>
      <c r="I609" s="57"/>
      <c r="J609" s="57"/>
      <c r="O609" s="146"/>
      <c r="P609" s="146"/>
      <c r="Q609" s="146"/>
      <c r="R609" s="146"/>
      <c r="S609" s="146"/>
      <c r="T609" s="146"/>
      <c r="U609" s="146"/>
      <c r="V609" s="146"/>
      <c r="W609" s="146"/>
      <c r="X609" s="146"/>
    </row>
    <row r="610" spans="4:24">
      <c r="D610" s="56"/>
      <c r="E610" s="56"/>
      <c r="F610" s="57"/>
      <c r="G610" s="56"/>
      <c r="H610" s="56"/>
      <c r="I610" s="57"/>
      <c r="J610" s="57"/>
      <c r="O610" s="146"/>
      <c r="P610" s="146"/>
      <c r="Q610" s="146"/>
      <c r="R610" s="146"/>
      <c r="S610" s="146"/>
      <c r="T610" s="146"/>
      <c r="U610" s="146"/>
      <c r="V610" s="146"/>
      <c r="W610" s="146"/>
      <c r="X610" s="146"/>
    </row>
    <row r="611" spans="4:24">
      <c r="D611" s="56"/>
      <c r="E611" s="56"/>
      <c r="F611" s="57"/>
      <c r="G611" s="56"/>
      <c r="H611" s="56"/>
      <c r="I611" s="57"/>
      <c r="J611" s="57"/>
      <c r="O611" s="146"/>
      <c r="P611" s="146"/>
      <c r="Q611" s="146"/>
      <c r="R611" s="146"/>
      <c r="S611" s="146"/>
      <c r="T611" s="146"/>
      <c r="U611" s="146"/>
      <c r="V611" s="146"/>
      <c r="W611" s="146"/>
      <c r="X611" s="146"/>
    </row>
    <row r="612" spans="4:24">
      <c r="D612" s="56"/>
      <c r="E612" s="56"/>
      <c r="F612" s="57"/>
      <c r="G612" s="56"/>
      <c r="H612" s="56"/>
      <c r="I612" s="57"/>
      <c r="J612" s="57"/>
      <c r="O612" s="146"/>
      <c r="P612" s="146"/>
      <c r="Q612" s="146"/>
      <c r="R612" s="146"/>
      <c r="S612" s="146"/>
      <c r="T612" s="146"/>
      <c r="U612" s="146"/>
      <c r="V612" s="146"/>
      <c r="W612" s="146"/>
      <c r="X612" s="146"/>
    </row>
    <row r="613" spans="4:24">
      <c r="D613" s="56"/>
      <c r="E613" s="56"/>
      <c r="F613" s="57"/>
      <c r="G613" s="56"/>
      <c r="H613" s="56"/>
      <c r="I613" s="57"/>
      <c r="J613" s="57"/>
      <c r="O613" s="146"/>
      <c r="P613" s="146"/>
      <c r="Q613" s="146"/>
      <c r="R613" s="146"/>
      <c r="S613" s="146"/>
      <c r="T613" s="146"/>
      <c r="U613" s="146"/>
      <c r="V613" s="146"/>
      <c r="W613" s="146"/>
      <c r="X613" s="146"/>
    </row>
    <row r="614" spans="4:24">
      <c r="D614" s="56"/>
      <c r="E614" s="56"/>
      <c r="F614" s="57"/>
      <c r="G614" s="56"/>
      <c r="H614" s="56"/>
      <c r="I614" s="57"/>
      <c r="J614" s="57"/>
      <c r="O614" s="146"/>
      <c r="P614" s="146"/>
      <c r="Q614" s="146"/>
      <c r="R614" s="146"/>
      <c r="S614" s="146"/>
      <c r="T614" s="146"/>
      <c r="U614" s="146"/>
      <c r="V614" s="146"/>
      <c r="W614" s="146"/>
      <c r="X614" s="146"/>
    </row>
    <row r="615" spans="4:24">
      <c r="D615" s="56"/>
      <c r="E615" s="56"/>
      <c r="F615" s="57"/>
      <c r="G615" s="56"/>
      <c r="H615" s="56"/>
      <c r="I615" s="57"/>
      <c r="J615" s="57"/>
      <c r="O615" s="146"/>
      <c r="P615" s="146"/>
      <c r="Q615" s="146"/>
      <c r="R615" s="146"/>
      <c r="S615" s="146"/>
      <c r="T615" s="146"/>
      <c r="U615" s="146"/>
      <c r="V615" s="146"/>
      <c r="W615" s="146"/>
      <c r="X615" s="146"/>
    </row>
    <row r="616" spans="4:24">
      <c r="D616" s="56"/>
      <c r="E616" s="56"/>
      <c r="F616" s="57"/>
      <c r="G616" s="56"/>
      <c r="H616" s="56"/>
      <c r="I616" s="57"/>
      <c r="J616" s="57"/>
      <c r="O616" s="146"/>
      <c r="P616" s="146"/>
      <c r="Q616" s="146"/>
      <c r="R616" s="146"/>
      <c r="S616" s="146"/>
      <c r="T616" s="146"/>
      <c r="U616" s="146"/>
      <c r="V616" s="146"/>
      <c r="W616" s="146"/>
      <c r="X616" s="146"/>
    </row>
    <row r="617" spans="4:24">
      <c r="D617" s="56"/>
      <c r="E617" s="56"/>
      <c r="F617" s="57"/>
      <c r="G617" s="56"/>
      <c r="H617" s="56"/>
      <c r="I617" s="57"/>
      <c r="J617" s="57"/>
      <c r="O617" s="146"/>
      <c r="P617" s="146"/>
      <c r="Q617" s="146"/>
      <c r="R617" s="146"/>
      <c r="S617" s="146"/>
      <c r="T617" s="146"/>
      <c r="U617" s="146"/>
      <c r="V617" s="146"/>
      <c r="W617" s="146"/>
      <c r="X617" s="146"/>
    </row>
    <row r="618" spans="4:24">
      <c r="D618" s="56"/>
      <c r="E618" s="56"/>
      <c r="F618" s="57"/>
      <c r="G618" s="56"/>
      <c r="H618" s="56"/>
      <c r="I618" s="57"/>
      <c r="J618" s="57"/>
      <c r="O618" s="146"/>
      <c r="P618" s="146"/>
      <c r="Q618" s="146"/>
      <c r="R618" s="146"/>
      <c r="S618" s="146"/>
      <c r="T618" s="146"/>
      <c r="U618" s="146"/>
      <c r="V618" s="146"/>
      <c r="W618" s="146"/>
      <c r="X618" s="146"/>
    </row>
    <row r="619" spans="4:24">
      <c r="D619" s="56"/>
      <c r="E619" s="56"/>
      <c r="F619" s="57"/>
      <c r="G619" s="56"/>
      <c r="H619" s="56"/>
      <c r="I619" s="57"/>
      <c r="J619" s="57"/>
      <c r="O619" s="146"/>
      <c r="P619" s="146"/>
      <c r="Q619" s="146"/>
      <c r="R619" s="146"/>
      <c r="S619" s="146"/>
      <c r="T619" s="146"/>
      <c r="U619" s="146"/>
      <c r="V619" s="146"/>
      <c r="W619" s="146"/>
      <c r="X619" s="146"/>
    </row>
    <row r="620" spans="4:24">
      <c r="D620" s="56"/>
      <c r="E620" s="56"/>
      <c r="F620" s="57"/>
      <c r="G620" s="56"/>
      <c r="H620" s="56"/>
      <c r="I620" s="57"/>
      <c r="J620" s="57"/>
      <c r="O620" s="146"/>
      <c r="P620" s="146"/>
      <c r="Q620" s="146"/>
      <c r="R620" s="146"/>
      <c r="S620" s="146"/>
      <c r="T620" s="146"/>
      <c r="U620" s="146"/>
      <c r="V620" s="146"/>
      <c r="W620" s="146"/>
      <c r="X620" s="146"/>
    </row>
    <row r="621" spans="4:24">
      <c r="D621" s="56"/>
      <c r="E621" s="56"/>
      <c r="F621" s="57"/>
      <c r="G621" s="56"/>
      <c r="H621" s="56"/>
      <c r="I621" s="57"/>
      <c r="J621" s="57"/>
      <c r="O621" s="146"/>
      <c r="P621" s="146"/>
      <c r="Q621" s="146"/>
      <c r="R621" s="146"/>
      <c r="S621" s="146"/>
      <c r="T621" s="146"/>
      <c r="U621" s="146"/>
      <c r="V621" s="146"/>
      <c r="W621" s="146"/>
      <c r="X621" s="146"/>
    </row>
    <row r="622" spans="4:24">
      <c r="D622" s="56"/>
      <c r="E622" s="56"/>
      <c r="F622" s="57"/>
      <c r="G622" s="56"/>
      <c r="H622" s="56"/>
      <c r="I622" s="57"/>
      <c r="J622" s="57"/>
      <c r="O622" s="146"/>
      <c r="P622" s="146"/>
      <c r="Q622" s="146"/>
      <c r="R622" s="146"/>
      <c r="S622" s="146"/>
      <c r="T622" s="146"/>
      <c r="U622" s="146"/>
      <c r="V622" s="146"/>
      <c r="W622" s="146"/>
      <c r="X622" s="146"/>
    </row>
    <row r="623" spans="4:24">
      <c r="D623" s="56"/>
      <c r="E623" s="56"/>
      <c r="F623" s="57"/>
      <c r="G623" s="56"/>
      <c r="H623" s="56"/>
      <c r="I623" s="57"/>
      <c r="J623" s="57"/>
      <c r="O623" s="146"/>
      <c r="P623" s="146"/>
      <c r="Q623" s="146"/>
      <c r="R623" s="146"/>
      <c r="S623" s="146"/>
      <c r="T623" s="146"/>
      <c r="U623" s="146"/>
      <c r="V623" s="146"/>
      <c r="W623" s="146"/>
      <c r="X623" s="146"/>
    </row>
    <row r="624" spans="4:24">
      <c r="D624" s="56"/>
      <c r="E624" s="56"/>
      <c r="F624" s="57"/>
      <c r="G624" s="56"/>
      <c r="H624" s="56"/>
      <c r="I624" s="57"/>
      <c r="J624" s="57"/>
      <c r="O624" s="146"/>
      <c r="P624" s="146"/>
      <c r="Q624" s="146"/>
      <c r="R624" s="146"/>
      <c r="S624" s="146"/>
      <c r="T624" s="146"/>
      <c r="U624" s="146"/>
      <c r="V624" s="146"/>
      <c r="W624" s="146"/>
      <c r="X624" s="146"/>
    </row>
    <row r="625" spans="4:24">
      <c r="D625" s="56"/>
      <c r="E625" s="56"/>
      <c r="F625" s="57"/>
      <c r="G625" s="56"/>
      <c r="H625" s="56"/>
      <c r="I625" s="57"/>
      <c r="J625" s="57"/>
      <c r="O625" s="146"/>
      <c r="P625" s="146"/>
      <c r="Q625" s="146"/>
      <c r="R625" s="146"/>
      <c r="S625" s="146"/>
      <c r="T625" s="146"/>
      <c r="U625" s="146"/>
      <c r="V625" s="146"/>
      <c r="W625" s="146"/>
      <c r="X625" s="146"/>
    </row>
    <row r="626" spans="4:24">
      <c r="D626" s="56"/>
      <c r="E626" s="56"/>
      <c r="F626" s="57"/>
      <c r="G626" s="56"/>
      <c r="H626" s="56"/>
      <c r="I626" s="57"/>
      <c r="J626" s="57"/>
      <c r="O626" s="146"/>
      <c r="P626" s="146"/>
      <c r="Q626" s="146"/>
      <c r="R626" s="146"/>
      <c r="S626" s="146"/>
      <c r="T626" s="146"/>
      <c r="U626" s="146"/>
      <c r="V626" s="146"/>
      <c r="W626" s="146"/>
      <c r="X626" s="146"/>
    </row>
    <row r="627" spans="4:24">
      <c r="D627" s="56"/>
      <c r="E627" s="56"/>
      <c r="F627" s="57"/>
      <c r="G627" s="56"/>
      <c r="H627" s="56"/>
      <c r="I627" s="57"/>
      <c r="J627" s="57"/>
      <c r="O627" s="146"/>
      <c r="P627" s="146"/>
      <c r="Q627" s="146"/>
      <c r="R627" s="146"/>
      <c r="S627" s="146"/>
      <c r="T627" s="146"/>
      <c r="U627" s="146"/>
      <c r="V627" s="146"/>
      <c r="W627" s="146"/>
      <c r="X627" s="146"/>
    </row>
    <row r="628" spans="4:24">
      <c r="D628" s="56"/>
      <c r="E628" s="56"/>
      <c r="F628" s="57"/>
      <c r="G628" s="56"/>
      <c r="H628" s="56"/>
      <c r="I628" s="57"/>
      <c r="J628" s="57"/>
      <c r="O628" s="146"/>
      <c r="P628" s="146"/>
      <c r="Q628" s="146"/>
      <c r="R628" s="146"/>
      <c r="S628" s="146"/>
      <c r="T628" s="146"/>
      <c r="U628" s="146"/>
      <c r="V628" s="146"/>
      <c r="W628" s="146"/>
      <c r="X628" s="146"/>
    </row>
    <row r="629" spans="4:24">
      <c r="D629" s="56"/>
      <c r="E629" s="56"/>
      <c r="F629" s="57"/>
      <c r="G629" s="56"/>
      <c r="H629" s="56"/>
      <c r="I629" s="57"/>
      <c r="J629" s="57"/>
      <c r="O629" s="146"/>
      <c r="P629" s="146"/>
      <c r="Q629" s="146"/>
      <c r="R629" s="146"/>
      <c r="S629" s="146"/>
      <c r="T629" s="146"/>
      <c r="U629" s="146"/>
      <c r="V629" s="146"/>
      <c r="W629" s="146"/>
      <c r="X629" s="146"/>
    </row>
    <row r="630" spans="4:24">
      <c r="D630" s="56"/>
      <c r="E630" s="56"/>
      <c r="F630" s="57"/>
      <c r="G630" s="56"/>
      <c r="H630" s="56"/>
      <c r="I630" s="57"/>
      <c r="J630" s="57"/>
      <c r="O630" s="146"/>
      <c r="P630" s="146"/>
      <c r="Q630" s="146"/>
      <c r="R630" s="146"/>
      <c r="S630" s="146"/>
      <c r="T630" s="146"/>
      <c r="U630" s="146"/>
      <c r="V630" s="146"/>
      <c r="W630" s="146"/>
      <c r="X630" s="146"/>
    </row>
    <row r="631" spans="4:24">
      <c r="D631" s="56"/>
      <c r="E631" s="56"/>
      <c r="F631" s="57"/>
      <c r="G631" s="56"/>
      <c r="H631" s="56"/>
      <c r="I631" s="57"/>
      <c r="J631" s="57"/>
      <c r="O631" s="146"/>
      <c r="P631" s="146"/>
      <c r="Q631" s="146"/>
      <c r="R631" s="146"/>
      <c r="S631" s="146"/>
      <c r="T631" s="146"/>
      <c r="U631" s="146"/>
      <c r="V631" s="146"/>
      <c r="W631" s="146"/>
      <c r="X631" s="146"/>
    </row>
    <row r="632" spans="4:24">
      <c r="D632" s="56"/>
      <c r="E632" s="56"/>
      <c r="F632" s="57"/>
      <c r="G632" s="56"/>
      <c r="H632" s="56"/>
      <c r="I632" s="57"/>
      <c r="J632" s="57"/>
      <c r="O632" s="146"/>
      <c r="P632" s="146"/>
      <c r="Q632" s="146"/>
      <c r="R632" s="146"/>
      <c r="S632" s="146"/>
      <c r="T632" s="146"/>
      <c r="U632" s="146"/>
      <c r="V632" s="146"/>
      <c r="W632" s="146"/>
      <c r="X632" s="146"/>
    </row>
    <row r="633" spans="4:24">
      <c r="D633" s="56"/>
      <c r="E633" s="56"/>
      <c r="F633" s="57"/>
      <c r="G633" s="56"/>
      <c r="H633" s="56"/>
      <c r="I633" s="57"/>
      <c r="J633" s="57"/>
      <c r="O633" s="146"/>
      <c r="P633" s="146"/>
      <c r="Q633" s="146"/>
      <c r="R633" s="146"/>
      <c r="S633" s="146"/>
      <c r="T633" s="146"/>
      <c r="U633" s="146"/>
      <c r="V633" s="146"/>
      <c r="W633" s="146"/>
      <c r="X633" s="146"/>
    </row>
    <row r="634" spans="4:24">
      <c r="D634" s="56"/>
      <c r="E634" s="56"/>
      <c r="F634" s="57"/>
      <c r="G634" s="56"/>
      <c r="H634" s="56"/>
      <c r="I634" s="57"/>
      <c r="J634" s="57"/>
      <c r="O634" s="146"/>
      <c r="P634" s="146"/>
      <c r="Q634" s="146"/>
      <c r="R634" s="146"/>
      <c r="S634" s="146"/>
      <c r="T634" s="146"/>
      <c r="U634" s="146"/>
      <c r="V634" s="146"/>
      <c r="W634" s="146"/>
      <c r="X634" s="146"/>
    </row>
    <row r="635" spans="4:24">
      <c r="D635" s="56"/>
      <c r="E635" s="56"/>
      <c r="F635" s="57"/>
      <c r="G635" s="56"/>
      <c r="H635" s="56"/>
      <c r="I635" s="57"/>
      <c r="J635" s="57"/>
      <c r="O635" s="146"/>
      <c r="P635" s="146"/>
      <c r="Q635" s="146"/>
      <c r="R635" s="146"/>
      <c r="S635" s="146"/>
      <c r="T635" s="146"/>
      <c r="U635" s="146"/>
      <c r="V635" s="146"/>
      <c r="W635" s="146"/>
      <c r="X635" s="146"/>
    </row>
    <row r="636" spans="4:24">
      <c r="D636" s="56"/>
      <c r="E636" s="56"/>
      <c r="F636" s="57"/>
      <c r="G636" s="56"/>
      <c r="H636" s="56"/>
      <c r="I636" s="57"/>
      <c r="J636" s="57"/>
      <c r="O636" s="146"/>
      <c r="P636" s="146"/>
      <c r="Q636" s="146"/>
      <c r="R636" s="146"/>
      <c r="S636" s="146"/>
      <c r="T636" s="146"/>
      <c r="U636" s="146"/>
      <c r="V636" s="146"/>
      <c r="W636" s="146"/>
      <c r="X636" s="146"/>
    </row>
    <row r="637" spans="4:24">
      <c r="D637" s="56"/>
      <c r="E637" s="56"/>
      <c r="F637" s="57"/>
      <c r="G637" s="56"/>
      <c r="H637" s="56"/>
      <c r="I637" s="57"/>
      <c r="J637" s="57"/>
      <c r="O637" s="146"/>
      <c r="P637" s="146"/>
      <c r="Q637" s="146"/>
      <c r="R637" s="146"/>
      <c r="S637" s="146"/>
      <c r="T637" s="146"/>
      <c r="U637" s="146"/>
      <c r="V637" s="146"/>
      <c r="W637" s="146"/>
      <c r="X637" s="146"/>
    </row>
    <row r="638" spans="4:24">
      <c r="D638" s="56"/>
      <c r="E638" s="56"/>
      <c r="F638" s="57"/>
      <c r="G638" s="56"/>
      <c r="H638" s="56"/>
      <c r="I638" s="57"/>
      <c r="J638" s="57"/>
      <c r="O638" s="146"/>
      <c r="P638" s="146"/>
      <c r="Q638" s="146"/>
      <c r="R638" s="146"/>
      <c r="S638" s="146"/>
      <c r="T638" s="146"/>
      <c r="U638" s="146"/>
      <c r="V638" s="146"/>
      <c r="W638" s="146"/>
      <c r="X638" s="146"/>
    </row>
    <row r="639" spans="4:24">
      <c r="D639" s="56"/>
      <c r="E639" s="56"/>
      <c r="F639" s="57"/>
      <c r="G639" s="56"/>
      <c r="H639" s="56"/>
      <c r="I639" s="57"/>
      <c r="J639" s="57"/>
      <c r="O639" s="146"/>
      <c r="P639" s="146"/>
      <c r="Q639" s="146"/>
      <c r="R639" s="146"/>
      <c r="S639" s="146"/>
      <c r="T639" s="146"/>
      <c r="U639" s="146"/>
      <c r="V639" s="146"/>
      <c r="W639" s="146"/>
      <c r="X639" s="146"/>
    </row>
    <row r="640" spans="4:24">
      <c r="D640" s="56"/>
      <c r="E640" s="56"/>
      <c r="F640" s="57"/>
      <c r="G640" s="56"/>
      <c r="H640" s="56"/>
      <c r="I640" s="57"/>
      <c r="J640" s="57"/>
      <c r="O640" s="146"/>
      <c r="P640" s="146"/>
      <c r="Q640" s="146"/>
      <c r="R640" s="146"/>
      <c r="S640" s="146"/>
      <c r="T640" s="146"/>
      <c r="U640" s="146"/>
      <c r="V640" s="146"/>
      <c r="W640" s="146"/>
      <c r="X640" s="146"/>
    </row>
    <row r="641" spans="4:24">
      <c r="D641" s="56"/>
      <c r="E641" s="56"/>
      <c r="F641" s="57"/>
      <c r="G641" s="56"/>
      <c r="H641" s="56"/>
      <c r="I641" s="57"/>
      <c r="J641" s="57"/>
      <c r="O641" s="146"/>
      <c r="P641" s="146"/>
      <c r="Q641" s="146"/>
      <c r="R641" s="146"/>
      <c r="S641" s="146"/>
      <c r="T641" s="146"/>
      <c r="U641" s="146"/>
      <c r="V641" s="146"/>
      <c r="W641" s="146"/>
      <c r="X641" s="146"/>
    </row>
    <row r="642" spans="4:24">
      <c r="D642" s="56"/>
      <c r="E642" s="56"/>
      <c r="F642" s="57"/>
      <c r="G642" s="56"/>
      <c r="H642" s="56"/>
      <c r="I642" s="57"/>
      <c r="J642" s="57"/>
      <c r="O642" s="146"/>
      <c r="P642" s="146"/>
      <c r="Q642" s="146"/>
      <c r="R642" s="146"/>
      <c r="S642" s="146"/>
      <c r="T642" s="146"/>
      <c r="U642" s="146"/>
      <c r="V642" s="146"/>
      <c r="W642" s="146"/>
      <c r="X642" s="146"/>
    </row>
    <row r="643" spans="4:24">
      <c r="D643" s="56"/>
      <c r="E643" s="56"/>
      <c r="F643" s="57"/>
      <c r="G643" s="56"/>
      <c r="H643" s="56"/>
      <c r="I643" s="57"/>
      <c r="J643" s="57"/>
      <c r="O643" s="146"/>
      <c r="P643" s="146"/>
      <c r="Q643" s="146"/>
      <c r="R643" s="146"/>
      <c r="S643" s="146"/>
      <c r="T643" s="146"/>
      <c r="U643" s="146"/>
      <c r="V643" s="146"/>
      <c r="W643" s="146"/>
      <c r="X643" s="146"/>
    </row>
    <row r="644" spans="4:24">
      <c r="D644" s="56"/>
      <c r="E644" s="56"/>
      <c r="F644" s="57"/>
      <c r="G644" s="56"/>
      <c r="H644" s="56"/>
      <c r="I644" s="57"/>
      <c r="J644" s="57"/>
      <c r="O644" s="146"/>
      <c r="P644" s="146"/>
      <c r="Q644" s="146"/>
      <c r="R644" s="146"/>
      <c r="S644" s="146"/>
      <c r="T644" s="146"/>
      <c r="U644" s="146"/>
      <c r="V644" s="146"/>
      <c r="W644" s="146"/>
      <c r="X644" s="146"/>
    </row>
    <row r="645" spans="4:24">
      <c r="D645" s="56"/>
      <c r="E645" s="56"/>
      <c r="F645" s="57"/>
      <c r="G645" s="56"/>
      <c r="H645" s="56"/>
      <c r="I645" s="57"/>
      <c r="J645" s="57"/>
      <c r="O645" s="146"/>
      <c r="P645" s="146"/>
      <c r="Q645" s="146"/>
      <c r="R645" s="146"/>
      <c r="S645" s="146"/>
      <c r="T645" s="146"/>
      <c r="U645" s="146"/>
      <c r="V645" s="146"/>
      <c r="W645" s="146"/>
      <c r="X645" s="146"/>
    </row>
    <row r="646" spans="4:24">
      <c r="D646" s="56"/>
      <c r="E646" s="56"/>
      <c r="F646" s="57"/>
      <c r="G646" s="56"/>
      <c r="H646" s="56"/>
      <c r="I646" s="57"/>
      <c r="J646" s="57"/>
      <c r="O646" s="146"/>
      <c r="P646" s="146"/>
      <c r="Q646" s="146"/>
      <c r="R646" s="146"/>
      <c r="S646" s="146"/>
      <c r="T646" s="146"/>
      <c r="U646" s="146"/>
      <c r="V646" s="146"/>
      <c r="W646" s="146"/>
      <c r="X646" s="146"/>
    </row>
    <row r="647" spans="4:24">
      <c r="D647" s="56"/>
      <c r="E647" s="56"/>
      <c r="F647" s="57"/>
      <c r="G647" s="56"/>
      <c r="H647" s="56"/>
      <c r="I647" s="57"/>
      <c r="J647" s="57"/>
      <c r="O647" s="146"/>
      <c r="P647" s="146"/>
      <c r="Q647" s="146"/>
      <c r="R647" s="146"/>
      <c r="S647" s="146"/>
      <c r="T647" s="146"/>
      <c r="U647" s="146"/>
      <c r="V647" s="146"/>
      <c r="W647" s="146"/>
      <c r="X647" s="146"/>
    </row>
    <row r="648" spans="4:24">
      <c r="D648" s="56"/>
      <c r="E648" s="56"/>
      <c r="F648" s="57"/>
      <c r="G648" s="56"/>
      <c r="H648" s="56"/>
      <c r="I648" s="57"/>
      <c r="J648" s="57"/>
      <c r="O648" s="146"/>
      <c r="P648" s="146"/>
      <c r="Q648" s="146"/>
      <c r="R648" s="146"/>
      <c r="S648" s="146"/>
      <c r="T648" s="146"/>
      <c r="U648" s="146"/>
      <c r="V648" s="146"/>
      <c r="W648" s="146"/>
      <c r="X648" s="146"/>
    </row>
    <row r="649" spans="4:24">
      <c r="D649" s="56"/>
      <c r="E649" s="56"/>
      <c r="F649" s="57"/>
      <c r="G649" s="56"/>
      <c r="H649" s="56"/>
      <c r="I649" s="57"/>
      <c r="J649" s="57"/>
      <c r="O649" s="146"/>
      <c r="P649" s="146"/>
      <c r="Q649" s="146"/>
      <c r="R649" s="146"/>
      <c r="S649" s="146"/>
      <c r="T649" s="146"/>
      <c r="U649" s="146"/>
      <c r="V649" s="146"/>
      <c r="W649" s="146"/>
      <c r="X649" s="146"/>
    </row>
    <row r="650" spans="4:24">
      <c r="D650" s="56"/>
      <c r="E650" s="56"/>
      <c r="F650" s="57"/>
      <c r="G650" s="56"/>
      <c r="H650" s="56"/>
      <c r="I650" s="57"/>
      <c r="J650" s="57"/>
      <c r="O650" s="146"/>
      <c r="P650" s="146"/>
      <c r="Q650" s="146"/>
      <c r="R650" s="146"/>
      <c r="S650" s="146"/>
      <c r="T650" s="146"/>
      <c r="U650" s="146"/>
      <c r="V650" s="146"/>
      <c r="W650" s="146"/>
      <c r="X650" s="146"/>
    </row>
    <row r="651" spans="4:24">
      <c r="D651" s="56"/>
      <c r="E651" s="56"/>
      <c r="F651" s="57"/>
      <c r="G651" s="56"/>
      <c r="H651" s="56"/>
      <c r="I651" s="57"/>
      <c r="J651" s="57"/>
      <c r="O651" s="146"/>
      <c r="P651" s="146"/>
      <c r="Q651" s="146"/>
      <c r="R651" s="146"/>
      <c r="S651" s="146"/>
      <c r="T651" s="146"/>
      <c r="U651" s="146"/>
      <c r="V651" s="146"/>
      <c r="W651" s="146"/>
      <c r="X651" s="146"/>
    </row>
    <row r="652" spans="4:24">
      <c r="D652" s="56"/>
      <c r="E652" s="56"/>
      <c r="F652" s="57"/>
      <c r="G652" s="56"/>
      <c r="H652" s="56"/>
      <c r="I652" s="57"/>
      <c r="J652" s="57"/>
      <c r="O652" s="146"/>
      <c r="P652" s="146"/>
      <c r="Q652" s="146"/>
      <c r="R652" s="146"/>
      <c r="S652" s="146"/>
      <c r="T652" s="146"/>
      <c r="U652" s="146"/>
      <c r="V652" s="146"/>
      <c r="W652" s="146"/>
      <c r="X652" s="146"/>
    </row>
    <row r="653" spans="4:24">
      <c r="D653" s="56"/>
      <c r="E653" s="56"/>
      <c r="F653" s="57"/>
      <c r="G653" s="56"/>
      <c r="H653" s="56"/>
      <c r="I653" s="57"/>
      <c r="J653" s="57"/>
      <c r="O653" s="146"/>
      <c r="P653" s="146"/>
      <c r="Q653" s="146"/>
      <c r="R653" s="146"/>
      <c r="S653" s="146"/>
      <c r="T653" s="146"/>
      <c r="U653" s="146"/>
      <c r="V653" s="146"/>
      <c r="W653" s="146"/>
      <c r="X653" s="146"/>
    </row>
    <row r="654" spans="4:24">
      <c r="D654" s="56"/>
      <c r="E654" s="56"/>
      <c r="F654" s="57"/>
      <c r="G654" s="56"/>
      <c r="H654" s="56"/>
      <c r="I654" s="57"/>
      <c r="J654" s="57"/>
      <c r="O654" s="146"/>
      <c r="P654" s="146"/>
      <c r="Q654" s="146"/>
      <c r="R654" s="146"/>
      <c r="S654" s="146"/>
      <c r="T654" s="146"/>
      <c r="U654" s="146"/>
      <c r="V654" s="146"/>
      <c r="W654" s="146"/>
      <c r="X654" s="146"/>
    </row>
    <row r="655" spans="4:24">
      <c r="D655" s="56"/>
      <c r="E655" s="56"/>
      <c r="F655" s="57"/>
      <c r="G655" s="56"/>
      <c r="H655" s="56"/>
      <c r="I655" s="57"/>
      <c r="J655" s="57"/>
      <c r="O655" s="146"/>
      <c r="P655" s="146"/>
      <c r="Q655" s="146"/>
      <c r="R655" s="146"/>
      <c r="S655" s="146"/>
      <c r="T655" s="146"/>
      <c r="U655" s="146"/>
      <c r="V655" s="146"/>
      <c r="W655" s="146"/>
      <c r="X655" s="146"/>
    </row>
    <row r="656" spans="4:24">
      <c r="D656" s="56"/>
      <c r="E656" s="56"/>
      <c r="F656" s="57"/>
      <c r="G656" s="56"/>
      <c r="H656" s="56"/>
      <c r="I656" s="57"/>
      <c r="J656" s="57"/>
      <c r="O656" s="146"/>
      <c r="P656" s="146"/>
      <c r="Q656" s="146"/>
      <c r="R656" s="146"/>
      <c r="S656" s="146"/>
      <c r="T656" s="146"/>
      <c r="U656" s="146"/>
      <c r="V656" s="146"/>
      <c r="W656" s="146"/>
      <c r="X656" s="146"/>
    </row>
    <row r="657" spans="4:24">
      <c r="D657" s="56"/>
      <c r="E657" s="56"/>
      <c r="F657" s="57"/>
      <c r="G657" s="56"/>
      <c r="H657" s="56"/>
      <c r="I657" s="57"/>
      <c r="J657" s="57"/>
      <c r="O657" s="146"/>
      <c r="P657" s="146"/>
      <c r="Q657" s="146"/>
      <c r="R657" s="146"/>
      <c r="S657" s="146"/>
      <c r="T657" s="146"/>
      <c r="U657" s="146"/>
      <c r="V657" s="146"/>
      <c r="W657" s="146"/>
      <c r="X657" s="146"/>
    </row>
    <row r="658" spans="4:24">
      <c r="D658" s="56"/>
      <c r="E658" s="56"/>
      <c r="F658" s="57"/>
      <c r="G658" s="56"/>
      <c r="H658" s="56"/>
      <c r="I658" s="57"/>
      <c r="J658" s="57"/>
      <c r="O658" s="146"/>
      <c r="P658" s="146"/>
      <c r="Q658" s="146"/>
      <c r="R658" s="146"/>
      <c r="S658" s="146"/>
      <c r="T658" s="146"/>
      <c r="U658" s="146"/>
      <c r="V658" s="146"/>
      <c r="W658" s="146"/>
      <c r="X658" s="146"/>
    </row>
    <row r="659" spans="4:24">
      <c r="D659" s="56"/>
      <c r="E659" s="56"/>
      <c r="F659" s="57"/>
      <c r="G659" s="56"/>
      <c r="H659" s="56"/>
      <c r="I659" s="57"/>
      <c r="J659" s="57"/>
      <c r="O659" s="146"/>
      <c r="P659" s="146"/>
      <c r="Q659" s="146"/>
      <c r="R659" s="146"/>
      <c r="S659" s="146"/>
      <c r="T659" s="146"/>
      <c r="U659" s="146"/>
      <c r="V659" s="146"/>
      <c r="W659" s="146"/>
      <c r="X659" s="146"/>
    </row>
    <row r="660" spans="4:24">
      <c r="D660" s="56"/>
      <c r="E660" s="56"/>
      <c r="F660" s="57"/>
      <c r="G660" s="56"/>
      <c r="H660" s="56"/>
      <c r="I660" s="57"/>
      <c r="J660" s="57"/>
      <c r="O660" s="146"/>
      <c r="P660" s="146"/>
      <c r="Q660" s="146"/>
      <c r="R660" s="146"/>
      <c r="S660" s="146"/>
      <c r="T660" s="146"/>
      <c r="U660" s="146"/>
      <c r="V660" s="146"/>
      <c r="W660" s="146"/>
      <c r="X660" s="146"/>
    </row>
    <row r="661" spans="4:24">
      <c r="D661" s="56"/>
      <c r="E661" s="56"/>
      <c r="F661" s="57"/>
      <c r="G661" s="56"/>
      <c r="H661" s="56"/>
      <c r="I661" s="57"/>
      <c r="J661" s="57"/>
      <c r="O661" s="146"/>
      <c r="P661" s="146"/>
      <c r="Q661" s="146"/>
      <c r="R661" s="146"/>
      <c r="S661" s="146"/>
      <c r="T661" s="146"/>
      <c r="U661" s="146"/>
      <c r="V661" s="146"/>
      <c r="W661" s="146"/>
      <c r="X661" s="146"/>
    </row>
    <row r="662" spans="4:24">
      <c r="D662" s="56"/>
      <c r="E662" s="56"/>
      <c r="F662" s="57"/>
      <c r="G662" s="56"/>
      <c r="H662" s="56"/>
      <c r="I662" s="57"/>
      <c r="J662" s="57"/>
      <c r="O662" s="146"/>
      <c r="P662" s="146"/>
      <c r="Q662" s="146"/>
      <c r="R662" s="146"/>
      <c r="S662" s="146"/>
      <c r="T662" s="146"/>
      <c r="U662" s="146"/>
      <c r="V662" s="146"/>
      <c r="W662" s="146"/>
      <c r="X662" s="146"/>
    </row>
    <row r="663" spans="4:24">
      <c r="D663" s="56"/>
      <c r="E663" s="56"/>
      <c r="F663" s="57"/>
      <c r="G663" s="56"/>
      <c r="H663" s="56"/>
      <c r="I663" s="57"/>
      <c r="J663" s="57"/>
      <c r="O663" s="146"/>
      <c r="P663" s="146"/>
      <c r="Q663" s="146"/>
      <c r="R663" s="146"/>
      <c r="S663" s="146"/>
      <c r="T663" s="146"/>
      <c r="U663" s="146"/>
      <c r="V663" s="146"/>
      <c r="W663" s="146"/>
      <c r="X663" s="146"/>
    </row>
    <row r="664" spans="4:24">
      <c r="D664" s="56"/>
      <c r="E664" s="56"/>
      <c r="F664" s="57"/>
      <c r="G664" s="56"/>
      <c r="H664" s="56"/>
      <c r="I664" s="57"/>
      <c r="J664" s="57"/>
      <c r="O664" s="146"/>
      <c r="P664" s="146"/>
      <c r="Q664" s="146"/>
      <c r="R664" s="146"/>
      <c r="S664" s="146"/>
      <c r="T664" s="146"/>
      <c r="U664" s="146"/>
      <c r="V664" s="146"/>
      <c r="W664" s="146"/>
      <c r="X664" s="146"/>
    </row>
    <row r="665" spans="4:24">
      <c r="D665" s="56"/>
      <c r="E665" s="56"/>
      <c r="F665" s="57"/>
      <c r="G665" s="56"/>
      <c r="H665" s="56"/>
      <c r="I665" s="57"/>
      <c r="J665" s="57"/>
      <c r="O665" s="146"/>
      <c r="P665" s="146"/>
      <c r="Q665" s="146"/>
      <c r="R665" s="146"/>
      <c r="S665" s="146"/>
      <c r="T665" s="146"/>
      <c r="U665" s="146"/>
      <c r="V665" s="146"/>
      <c r="W665" s="146"/>
      <c r="X665" s="146"/>
    </row>
    <row r="666" spans="4:24">
      <c r="D666" s="56"/>
      <c r="E666" s="56"/>
      <c r="F666" s="57"/>
      <c r="G666" s="56"/>
      <c r="H666" s="56"/>
      <c r="I666" s="57"/>
      <c r="J666" s="57"/>
      <c r="O666" s="146"/>
      <c r="P666" s="146"/>
      <c r="Q666" s="146"/>
      <c r="R666" s="146"/>
      <c r="S666" s="146"/>
      <c r="T666" s="146"/>
      <c r="U666" s="146"/>
      <c r="V666" s="146"/>
      <c r="W666" s="146"/>
      <c r="X666" s="146"/>
    </row>
    <row r="667" spans="4:24">
      <c r="D667" s="56"/>
      <c r="E667" s="56"/>
      <c r="F667" s="57"/>
      <c r="G667" s="56"/>
      <c r="H667" s="56"/>
      <c r="I667" s="57"/>
      <c r="J667" s="57"/>
      <c r="O667" s="146"/>
      <c r="P667" s="146"/>
      <c r="Q667" s="146"/>
      <c r="R667" s="146"/>
      <c r="S667" s="146"/>
      <c r="T667" s="146"/>
      <c r="U667" s="146"/>
      <c r="V667" s="146"/>
      <c r="W667" s="146"/>
      <c r="X667" s="146"/>
    </row>
    <row r="668" spans="4:24">
      <c r="D668" s="56"/>
      <c r="E668" s="56"/>
      <c r="F668" s="57"/>
      <c r="G668" s="56"/>
      <c r="H668" s="56"/>
      <c r="I668" s="57"/>
      <c r="J668" s="57"/>
      <c r="O668" s="146"/>
      <c r="P668" s="146"/>
      <c r="Q668" s="146"/>
      <c r="R668" s="146"/>
      <c r="S668" s="146"/>
      <c r="T668" s="146"/>
      <c r="U668" s="146"/>
      <c r="V668" s="146"/>
      <c r="W668" s="146"/>
      <c r="X668" s="146"/>
    </row>
    <row r="669" spans="4:24">
      <c r="D669" s="56"/>
      <c r="E669" s="56"/>
      <c r="F669" s="57"/>
      <c r="G669" s="56"/>
      <c r="H669" s="56"/>
      <c r="I669" s="57"/>
      <c r="J669" s="57"/>
      <c r="O669" s="146"/>
      <c r="P669" s="146"/>
      <c r="Q669" s="146"/>
      <c r="R669" s="146"/>
      <c r="S669" s="146"/>
      <c r="T669" s="146"/>
      <c r="U669" s="146"/>
      <c r="V669" s="146"/>
      <c r="W669" s="146"/>
      <c r="X669" s="146"/>
    </row>
    <row r="670" spans="4:24">
      <c r="D670" s="56"/>
      <c r="E670" s="56"/>
      <c r="F670" s="57"/>
      <c r="G670" s="56"/>
      <c r="H670" s="56"/>
      <c r="I670" s="57"/>
      <c r="J670" s="57"/>
      <c r="O670" s="146"/>
      <c r="P670" s="146"/>
      <c r="Q670" s="146"/>
      <c r="R670" s="146"/>
      <c r="S670" s="146"/>
      <c r="T670" s="146"/>
      <c r="U670" s="146"/>
      <c r="V670" s="146"/>
      <c r="W670" s="146"/>
      <c r="X670" s="146"/>
    </row>
    <row r="671" spans="4:24">
      <c r="D671" s="56"/>
      <c r="E671" s="56"/>
      <c r="F671" s="57"/>
      <c r="G671" s="56"/>
      <c r="H671" s="56"/>
      <c r="I671" s="57"/>
      <c r="J671" s="57"/>
      <c r="O671" s="146"/>
      <c r="P671" s="146"/>
      <c r="Q671" s="146"/>
      <c r="R671" s="146"/>
      <c r="S671" s="146"/>
      <c r="T671" s="146"/>
      <c r="U671" s="146"/>
      <c r="V671" s="146"/>
      <c r="W671" s="146"/>
      <c r="X671" s="146"/>
    </row>
    <row r="672" spans="4:24">
      <c r="D672" s="56"/>
      <c r="E672" s="56"/>
      <c r="F672" s="57"/>
      <c r="G672" s="56"/>
      <c r="H672" s="56"/>
      <c r="I672" s="57"/>
      <c r="J672" s="57"/>
      <c r="O672" s="146"/>
      <c r="P672" s="146"/>
      <c r="Q672" s="146"/>
      <c r="R672" s="146"/>
      <c r="S672" s="146"/>
      <c r="T672" s="146"/>
      <c r="U672" s="146"/>
      <c r="V672" s="146"/>
      <c r="W672" s="146"/>
      <c r="X672" s="146"/>
    </row>
    <row r="673" spans="4:24">
      <c r="D673" s="56"/>
      <c r="E673" s="56"/>
      <c r="F673" s="57"/>
      <c r="G673" s="56"/>
      <c r="H673" s="56"/>
      <c r="I673" s="57"/>
      <c r="J673" s="57"/>
      <c r="O673" s="146"/>
      <c r="P673" s="146"/>
      <c r="Q673" s="146"/>
      <c r="R673" s="146"/>
      <c r="S673" s="146"/>
      <c r="T673" s="146"/>
      <c r="U673" s="146"/>
      <c r="V673" s="146"/>
      <c r="W673" s="146"/>
      <c r="X673" s="146"/>
    </row>
    <row r="674" spans="4:24">
      <c r="D674" s="56"/>
      <c r="E674" s="56"/>
      <c r="F674" s="57"/>
      <c r="G674" s="56"/>
      <c r="H674" s="56"/>
      <c r="I674" s="57"/>
      <c r="J674" s="57"/>
      <c r="O674" s="146"/>
      <c r="P674" s="146"/>
      <c r="Q674" s="146"/>
      <c r="R674" s="146"/>
      <c r="S674" s="146"/>
      <c r="T674" s="146"/>
      <c r="U674" s="146"/>
      <c r="V674" s="146"/>
      <c r="W674" s="146"/>
      <c r="X674" s="146"/>
    </row>
    <row r="675" spans="4:24">
      <c r="D675" s="56"/>
      <c r="E675" s="56"/>
      <c r="F675" s="57"/>
      <c r="G675" s="56"/>
      <c r="H675" s="56"/>
      <c r="I675" s="57"/>
      <c r="J675" s="57"/>
      <c r="O675" s="146"/>
      <c r="P675" s="146"/>
      <c r="Q675" s="146"/>
      <c r="R675" s="146"/>
      <c r="S675" s="146"/>
      <c r="T675" s="146"/>
      <c r="U675" s="146"/>
      <c r="V675" s="146"/>
      <c r="W675" s="146"/>
      <c r="X675" s="146"/>
    </row>
    <row r="676" spans="4:24">
      <c r="D676" s="56"/>
      <c r="E676" s="56"/>
      <c r="F676" s="57"/>
      <c r="G676" s="56"/>
      <c r="H676" s="56"/>
      <c r="I676" s="57"/>
      <c r="J676" s="57"/>
      <c r="O676" s="146"/>
      <c r="P676" s="146"/>
      <c r="Q676" s="146"/>
      <c r="R676" s="146"/>
      <c r="S676" s="146"/>
      <c r="T676" s="146"/>
      <c r="U676" s="146"/>
      <c r="V676" s="146"/>
      <c r="W676" s="146"/>
      <c r="X676" s="146"/>
    </row>
    <row r="677" spans="4:24">
      <c r="D677" s="56"/>
      <c r="E677" s="56"/>
      <c r="F677" s="57"/>
      <c r="G677" s="56"/>
      <c r="H677" s="56"/>
      <c r="I677" s="57"/>
      <c r="J677" s="57"/>
      <c r="O677" s="146"/>
      <c r="P677" s="146"/>
      <c r="Q677" s="146"/>
      <c r="R677" s="146"/>
      <c r="S677" s="146"/>
      <c r="T677" s="146"/>
      <c r="U677" s="146"/>
      <c r="V677" s="146"/>
      <c r="W677" s="146"/>
      <c r="X677" s="146"/>
    </row>
    <row r="678" spans="4:24">
      <c r="D678" s="56"/>
      <c r="E678" s="56"/>
      <c r="F678" s="57"/>
      <c r="G678" s="56"/>
      <c r="H678" s="56"/>
      <c r="I678" s="57"/>
      <c r="J678" s="57"/>
      <c r="O678" s="146"/>
      <c r="P678" s="146"/>
      <c r="Q678" s="146"/>
      <c r="R678" s="146"/>
      <c r="S678" s="146"/>
      <c r="T678" s="146"/>
      <c r="U678" s="146"/>
      <c r="V678" s="146"/>
      <c r="W678" s="146"/>
      <c r="X678" s="146"/>
    </row>
    <row r="679" spans="4:24">
      <c r="D679" s="56"/>
      <c r="E679" s="56"/>
      <c r="F679" s="57"/>
      <c r="G679" s="56"/>
      <c r="H679" s="56"/>
      <c r="I679" s="57"/>
      <c r="J679" s="57"/>
      <c r="O679" s="146"/>
      <c r="P679" s="146"/>
      <c r="Q679" s="146"/>
      <c r="R679" s="146"/>
      <c r="S679" s="146"/>
      <c r="T679" s="146"/>
      <c r="U679" s="146"/>
      <c r="V679" s="146"/>
      <c r="W679" s="146"/>
      <c r="X679" s="146"/>
    </row>
    <row r="680" spans="4:24">
      <c r="D680" s="56"/>
      <c r="E680" s="56"/>
      <c r="F680" s="57"/>
      <c r="G680" s="56"/>
      <c r="H680" s="56"/>
      <c r="I680" s="57"/>
      <c r="J680" s="57"/>
      <c r="O680" s="146"/>
      <c r="P680" s="146"/>
      <c r="Q680" s="146"/>
      <c r="R680" s="146"/>
      <c r="S680" s="146"/>
      <c r="T680" s="146"/>
      <c r="U680" s="146"/>
      <c r="V680" s="146"/>
      <c r="W680" s="146"/>
      <c r="X680" s="146"/>
    </row>
    <row r="681" spans="4:24">
      <c r="D681" s="56"/>
      <c r="E681" s="56"/>
      <c r="F681" s="57"/>
      <c r="G681" s="56"/>
      <c r="H681" s="56"/>
      <c r="I681" s="57"/>
      <c r="J681" s="57"/>
      <c r="O681" s="146"/>
      <c r="P681" s="146"/>
      <c r="Q681" s="146"/>
      <c r="R681" s="146"/>
      <c r="S681" s="146"/>
      <c r="T681" s="146"/>
      <c r="U681" s="146"/>
      <c r="V681" s="146"/>
      <c r="W681" s="146"/>
      <c r="X681" s="146"/>
    </row>
    <row r="682" spans="4:24">
      <c r="D682" s="56"/>
      <c r="E682" s="56"/>
      <c r="F682" s="57"/>
      <c r="G682" s="56"/>
      <c r="H682" s="56"/>
      <c r="I682" s="57"/>
      <c r="J682" s="57"/>
      <c r="O682" s="146"/>
      <c r="P682" s="146"/>
      <c r="Q682" s="146"/>
      <c r="R682" s="146"/>
      <c r="S682" s="146"/>
      <c r="T682" s="146"/>
      <c r="U682" s="146"/>
      <c r="V682" s="146"/>
      <c r="W682" s="146"/>
      <c r="X682" s="146"/>
    </row>
    <row r="683" spans="4:24">
      <c r="D683" s="56"/>
      <c r="E683" s="56"/>
      <c r="F683" s="57"/>
      <c r="G683" s="56"/>
      <c r="H683" s="56"/>
      <c r="I683" s="57"/>
      <c r="J683" s="57"/>
      <c r="O683" s="146"/>
      <c r="P683" s="146"/>
      <c r="Q683" s="146"/>
      <c r="R683" s="146"/>
      <c r="S683" s="146"/>
      <c r="T683" s="146"/>
      <c r="U683" s="146"/>
      <c r="V683" s="146"/>
      <c r="W683" s="146"/>
      <c r="X683" s="146"/>
    </row>
    <row r="684" spans="4:24">
      <c r="D684" s="56"/>
      <c r="E684" s="56"/>
      <c r="F684" s="57"/>
      <c r="G684" s="56"/>
      <c r="H684" s="56"/>
      <c r="I684" s="57"/>
      <c r="J684" s="57"/>
      <c r="O684" s="146"/>
      <c r="P684" s="146"/>
      <c r="Q684" s="146"/>
      <c r="R684" s="146"/>
      <c r="S684" s="146"/>
      <c r="T684" s="146"/>
      <c r="U684" s="146"/>
      <c r="V684" s="146"/>
      <c r="W684" s="146"/>
      <c r="X684" s="146"/>
    </row>
    <row r="685" spans="4:24">
      <c r="D685" s="56"/>
      <c r="E685" s="56"/>
      <c r="F685" s="57"/>
      <c r="G685" s="56"/>
      <c r="H685" s="56"/>
      <c r="I685" s="57"/>
      <c r="J685" s="57"/>
      <c r="O685" s="146"/>
      <c r="P685" s="146"/>
      <c r="Q685" s="146"/>
      <c r="R685" s="146"/>
      <c r="S685" s="146"/>
      <c r="T685" s="146"/>
      <c r="U685" s="146"/>
      <c r="V685" s="146"/>
      <c r="W685" s="146"/>
      <c r="X685" s="146"/>
    </row>
    <row r="686" spans="4:24">
      <c r="D686" s="56"/>
      <c r="E686" s="56"/>
      <c r="F686" s="57"/>
      <c r="G686" s="56"/>
      <c r="H686" s="56"/>
      <c r="I686" s="57"/>
      <c r="J686" s="57"/>
      <c r="O686" s="146"/>
      <c r="P686" s="146"/>
      <c r="Q686" s="146"/>
      <c r="R686" s="146"/>
      <c r="S686" s="146"/>
      <c r="T686" s="146"/>
      <c r="U686" s="146"/>
      <c r="V686" s="146"/>
      <c r="W686" s="146"/>
      <c r="X686" s="146"/>
    </row>
    <row r="687" spans="4:24">
      <c r="D687" s="56"/>
      <c r="E687" s="56"/>
      <c r="F687" s="57"/>
      <c r="G687" s="56"/>
      <c r="H687" s="56"/>
      <c r="I687" s="57"/>
      <c r="J687" s="57"/>
      <c r="O687" s="146"/>
      <c r="P687" s="146"/>
      <c r="Q687" s="146"/>
      <c r="R687" s="146"/>
      <c r="S687" s="146"/>
      <c r="T687" s="146"/>
      <c r="U687" s="146"/>
      <c r="V687" s="146"/>
      <c r="W687" s="146"/>
      <c r="X687" s="146"/>
    </row>
    <row r="688" spans="4:24">
      <c r="D688" s="56"/>
      <c r="E688" s="56"/>
      <c r="F688" s="57"/>
      <c r="G688" s="56"/>
      <c r="H688" s="56"/>
      <c r="I688" s="57"/>
      <c r="J688" s="57"/>
      <c r="O688" s="146"/>
      <c r="P688" s="146"/>
      <c r="Q688" s="146"/>
      <c r="R688" s="146"/>
      <c r="S688" s="146"/>
      <c r="T688" s="146"/>
      <c r="U688" s="146"/>
      <c r="V688" s="146"/>
      <c r="W688" s="146"/>
      <c r="X688" s="146"/>
    </row>
    <row r="689" spans="4:24">
      <c r="D689" s="56"/>
      <c r="E689" s="56"/>
      <c r="F689" s="57"/>
      <c r="G689" s="56"/>
      <c r="H689" s="56"/>
      <c r="I689" s="57"/>
      <c r="J689" s="57"/>
      <c r="O689" s="146"/>
      <c r="P689" s="146"/>
      <c r="Q689" s="146"/>
      <c r="R689" s="146"/>
      <c r="S689" s="146"/>
      <c r="T689" s="146"/>
      <c r="U689" s="146"/>
      <c r="V689" s="146"/>
      <c r="W689" s="146"/>
      <c r="X689" s="146"/>
    </row>
    <row r="690" spans="4:24">
      <c r="D690" s="56"/>
      <c r="E690" s="56"/>
      <c r="F690" s="57"/>
      <c r="G690" s="56"/>
      <c r="H690" s="56"/>
      <c r="I690" s="57"/>
      <c r="J690" s="57"/>
      <c r="O690" s="146"/>
      <c r="P690" s="146"/>
      <c r="Q690" s="146"/>
      <c r="R690" s="146"/>
      <c r="S690" s="146"/>
      <c r="T690" s="146"/>
      <c r="U690" s="146"/>
      <c r="V690" s="146"/>
      <c r="W690" s="146"/>
      <c r="X690" s="146"/>
    </row>
    <row r="691" spans="4:24">
      <c r="D691" s="56"/>
      <c r="E691" s="56"/>
      <c r="F691" s="57"/>
      <c r="G691" s="56"/>
      <c r="H691" s="56"/>
      <c r="I691" s="57"/>
      <c r="J691" s="57"/>
      <c r="O691" s="146"/>
      <c r="P691" s="146"/>
      <c r="Q691" s="146"/>
      <c r="R691" s="146"/>
      <c r="S691" s="146"/>
      <c r="T691" s="146"/>
      <c r="U691" s="146"/>
      <c r="V691" s="146"/>
      <c r="W691" s="146"/>
      <c r="X691" s="146"/>
    </row>
    <row r="692" spans="4:24">
      <c r="D692" s="56"/>
      <c r="E692" s="56"/>
      <c r="F692" s="57"/>
      <c r="G692" s="56"/>
      <c r="H692" s="56"/>
      <c r="I692" s="57"/>
      <c r="J692" s="57"/>
      <c r="O692" s="146"/>
      <c r="P692" s="146"/>
      <c r="Q692" s="146"/>
      <c r="R692" s="146"/>
      <c r="S692" s="146"/>
      <c r="T692" s="146"/>
      <c r="U692" s="146"/>
      <c r="V692" s="146"/>
      <c r="W692" s="146"/>
      <c r="X692" s="146"/>
    </row>
    <row r="693" spans="4:24">
      <c r="D693" s="56"/>
      <c r="E693" s="56"/>
      <c r="F693" s="57"/>
      <c r="G693" s="56"/>
      <c r="H693" s="56"/>
      <c r="I693" s="57"/>
      <c r="J693" s="57"/>
      <c r="O693" s="146"/>
      <c r="P693" s="146"/>
      <c r="Q693" s="146"/>
      <c r="R693" s="146"/>
      <c r="S693" s="146"/>
      <c r="T693" s="146"/>
      <c r="U693" s="146"/>
      <c r="V693" s="146"/>
      <c r="W693" s="146"/>
      <c r="X693" s="146"/>
    </row>
    <row r="694" spans="4:24">
      <c r="D694" s="56"/>
      <c r="E694" s="56"/>
      <c r="F694" s="57"/>
      <c r="G694" s="56"/>
      <c r="H694" s="56"/>
      <c r="I694" s="57"/>
      <c r="J694" s="57"/>
      <c r="O694" s="146"/>
      <c r="P694" s="146"/>
      <c r="Q694" s="146"/>
      <c r="R694" s="146"/>
      <c r="S694" s="146"/>
      <c r="T694" s="146"/>
      <c r="U694" s="146"/>
      <c r="V694" s="146"/>
      <c r="W694" s="146"/>
      <c r="X694" s="146"/>
    </row>
    <row r="695" spans="4:24">
      <c r="D695" s="56"/>
      <c r="E695" s="56"/>
      <c r="F695" s="57"/>
      <c r="G695" s="56"/>
      <c r="H695" s="56"/>
      <c r="I695" s="57"/>
      <c r="J695" s="57"/>
      <c r="O695" s="146"/>
      <c r="P695" s="146"/>
      <c r="Q695" s="146"/>
      <c r="R695" s="146"/>
      <c r="S695" s="146"/>
      <c r="T695" s="146"/>
      <c r="U695" s="146"/>
      <c r="V695" s="146"/>
      <c r="W695" s="146"/>
      <c r="X695" s="146"/>
    </row>
    <row r="696" spans="4:24">
      <c r="D696" s="56"/>
      <c r="E696" s="56"/>
      <c r="F696" s="57"/>
      <c r="G696" s="56"/>
      <c r="H696" s="56"/>
      <c r="I696" s="57"/>
      <c r="J696" s="57"/>
      <c r="O696" s="146"/>
      <c r="P696" s="146"/>
      <c r="Q696" s="146"/>
      <c r="R696" s="146"/>
      <c r="S696" s="146"/>
      <c r="T696" s="146"/>
      <c r="U696" s="146"/>
      <c r="V696" s="146"/>
      <c r="W696" s="146"/>
      <c r="X696" s="146"/>
    </row>
    <row r="697" spans="4:24">
      <c r="D697" s="56"/>
      <c r="E697" s="56"/>
      <c r="F697" s="57"/>
      <c r="G697" s="56"/>
      <c r="H697" s="56"/>
      <c r="I697" s="57"/>
      <c r="J697" s="57"/>
      <c r="O697" s="146"/>
      <c r="P697" s="146"/>
      <c r="Q697" s="146"/>
      <c r="R697" s="146"/>
      <c r="S697" s="146"/>
      <c r="T697" s="146"/>
      <c r="U697" s="146"/>
      <c r="V697" s="146"/>
      <c r="W697" s="146"/>
      <c r="X697" s="146"/>
    </row>
    <row r="698" spans="4:24">
      <c r="D698" s="56"/>
      <c r="E698" s="56"/>
      <c r="F698" s="57"/>
      <c r="G698" s="56"/>
      <c r="H698" s="56"/>
      <c r="I698" s="57"/>
      <c r="J698" s="57"/>
      <c r="O698" s="146"/>
      <c r="P698" s="146"/>
      <c r="Q698" s="146"/>
      <c r="R698" s="146"/>
      <c r="S698" s="146"/>
      <c r="T698" s="146"/>
      <c r="U698" s="146"/>
      <c r="V698" s="146"/>
      <c r="W698" s="146"/>
      <c r="X698" s="146"/>
    </row>
    <row r="699" spans="4:24">
      <c r="D699" s="56"/>
      <c r="E699" s="56"/>
      <c r="F699" s="57"/>
      <c r="G699" s="56"/>
      <c r="H699" s="56"/>
      <c r="I699" s="57"/>
      <c r="J699" s="57"/>
      <c r="O699" s="146"/>
      <c r="P699" s="146"/>
      <c r="Q699" s="146"/>
      <c r="R699" s="146"/>
      <c r="S699" s="146"/>
      <c r="T699" s="146"/>
      <c r="U699" s="146"/>
      <c r="V699" s="146"/>
      <c r="W699" s="146"/>
      <c r="X699" s="146"/>
    </row>
    <row r="700" spans="4:24">
      <c r="D700" s="56"/>
      <c r="E700" s="56"/>
      <c r="F700" s="57"/>
      <c r="G700" s="56"/>
      <c r="H700" s="56"/>
      <c r="I700" s="57"/>
      <c r="J700" s="57"/>
      <c r="O700" s="146"/>
      <c r="P700" s="146"/>
      <c r="Q700" s="146"/>
      <c r="R700" s="146"/>
      <c r="S700" s="146"/>
      <c r="T700" s="146"/>
      <c r="U700" s="146"/>
      <c r="V700" s="146"/>
      <c r="W700" s="146"/>
      <c r="X700" s="146"/>
    </row>
    <row r="701" spans="4:24">
      <c r="D701" s="56"/>
      <c r="E701" s="56"/>
      <c r="F701" s="57"/>
      <c r="G701" s="56"/>
      <c r="H701" s="56"/>
      <c r="I701" s="57"/>
      <c r="J701" s="57"/>
      <c r="O701" s="146"/>
      <c r="P701" s="146"/>
      <c r="Q701" s="146"/>
      <c r="R701" s="146"/>
      <c r="S701" s="146"/>
      <c r="T701" s="146"/>
      <c r="U701" s="146"/>
      <c r="V701" s="146"/>
      <c r="W701" s="146"/>
      <c r="X701" s="146"/>
    </row>
    <row r="702" spans="4:24">
      <c r="D702" s="56"/>
      <c r="E702" s="56"/>
      <c r="F702" s="57"/>
      <c r="G702" s="56"/>
      <c r="H702" s="56"/>
      <c r="I702" s="57"/>
      <c r="J702" s="57"/>
      <c r="O702" s="146"/>
      <c r="P702" s="146"/>
      <c r="Q702" s="146"/>
      <c r="R702" s="146"/>
      <c r="S702" s="146"/>
      <c r="T702" s="146"/>
      <c r="U702" s="146"/>
      <c r="V702" s="146"/>
      <c r="W702" s="146"/>
      <c r="X702" s="146"/>
    </row>
    <row r="703" spans="4:24">
      <c r="D703" s="56"/>
      <c r="E703" s="56"/>
      <c r="F703" s="57"/>
      <c r="G703" s="56"/>
      <c r="H703" s="56"/>
      <c r="I703" s="57"/>
      <c r="J703" s="57"/>
      <c r="O703" s="146"/>
      <c r="P703" s="146"/>
      <c r="Q703" s="146"/>
      <c r="R703" s="146"/>
      <c r="S703" s="146"/>
      <c r="T703" s="146"/>
      <c r="U703" s="146"/>
      <c r="V703" s="146"/>
      <c r="W703" s="146"/>
      <c r="X703" s="146"/>
    </row>
    <row r="704" spans="4:24">
      <c r="D704" s="56"/>
      <c r="E704" s="56"/>
      <c r="F704" s="57"/>
      <c r="G704" s="56"/>
      <c r="H704" s="56"/>
      <c r="I704" s="57"/>
      <c r="J704" s="57"/>
      <c r="O704" s="146"/>
      <c r="P704" s="146"/>
      <c r="Q704" s="146"/>
      <c r="R704" s="146"/>
      <c r="S704" s="146"/>
      <c r="T704" s="146"/>
      <c r="U704" s="146"/>
      <c r="V704" s="146"/>
      <c r="W704" s="146"/>
      <c r="X704" s="146"/>
    </row>
    <row r="705" spans="4:24">
      <c r="D705" s="56"/>
      <c r="E705" s="56"/>
      <c r="F705" s="57"/>
      <c r="G705" s="56"/>
      <c r="H705" s="56"/>
      <c r="I705" s="57"/>
      <c r="J705" s="57"/>
      <c r="O705" s="146"/>
      <c r="P705" s="146"/>
      <c r="Q705" s="146"/>
      <c r="R705" s="146"/>
      <c r="S705" s="146"/>
      <c r="T705" s="146"/>
      <c r="U705" s="146"/>
      <c r="V705" s="146"/>
      <c r="W705" s="146"/>
      <c r="X705" s="146"/>
    </row>
    <row r="706" spans="4:24">
      <c r="D706" s="56"/>
      <c r="E706" s="56"/>
      <c r="F706" s="57"/>
      <c r="G706" s="56"/>
      <c r="H706" s="56"/>
      <c r="I706" s="57"/>
      <c r="J706" s="57"/>
      <c r="O706" s="146"/>
      <c r="P706" s="146"/>
      <c r="Q706" s="146"/>
      <c r="R706" s="146"/>
      <c r="S706" s="146"/>
      <c r="T706" s="146"/>
      <c r="U706" s="146"/>
      <c r="V706" s="146"/>
      <c r="W706" s="146"/>
      <c r="X706" s="146"/>
    </row>
    <row r="707" spans="4:24">
      <c r="D707" s="56"/>
      <c r="E707" s="56"/>
      <c r="F707" s="57"/>
      <c r="G707" s="56"/>
      <c r="H707" s="56"/>
      <c r="I707" s="57"/>
      <c r="J707" s="57"/>
      <c r="O707" s="146"/>
      <c r="P707" s="146"/>
      <c r="Q707" s="146"/>
      <c r="R707" s="146"/>
      <c r="S707" s="146"/>
      <c r="T707" s="146"/>
      <c r="U707" s="146"/>
      <c r="V707" s="146"/>
      <c r="W707" s="146"/>
      <c r="X707" s="146"/>
    </row>
    <row r="708" spans="4:24">
      <c r="D708" s="56"/>
      <c r="E708" s="56"/>
      <c r="F708" s="57"/>
      <c r="G708" s="56"/>
      <c r="H708" s="56"/>
      <c r="I708" s="57"/>
      <c r="J708" s="57"/>
      <c r="O708" s="146"/>
      <c r="P708" s="146"/>
      <c r="Q708" s="146"/>
      <c r="R708" s="146"/>
      <c r="S708" s="146"/>
      <c r="T708" s="146"/>
      <c r="U708" s="146"/>
      <c r="V708" s="146"/>
      <c r="W708" s="146"/>
      <c r="X708" s="146"/>
    </row>
    <row r="709" spans="4:24">
      <c r="D709" s="56"/>
      <c r="E709" s="56"/>
      <c r="F709" s="57"/>
      <c r="G709" s="56"/>
      <c r="H709" s="56"/>
      <c r="I709" s="57"/>
      <c r="J709" s="57"/>
      <c r="O709" s="146"/>
      <c r="P709" s="146"/>
      <c r="Q709" s="146"/>
      <c r="R709" s="146"/>
      <c r="S709" s="146"/>
      <c r="T709" s="146"/>
      <c r="U709" s="146"/>
      <c r="V709" s="146"/>
      <c r="W709" s="146"/>
      <c r="X709" s="146"/>
    </row>
    <row r="710" spans="4:24">
      <c r="D710" s="56"/>
      <c r="E710" s="56"/>
      <c r="F710" s="57"/>
      <c r="G710" s="56"/>
      <c r="H710" s="56"/>
      <c r="I710" s="57"/>
      <c r="J710" s="57"/>
      <c r="O710" s="146"/>
      <c r="P710" s="146"/>
      <c r="Q710" s="146"/>
      <c r="R710" s="146"/>
      <c r="S710" s="146"/>
      <c r="T710" s="146"/>
      <c r="U710" s="146"/>
      <c r="V710" s="146"/>
      <c r="W710" s="146"/>
      <c r="X710" s="146"/>
    </row>
    <row r="711" spans="4:24">
      <c r="D711" s="56"/>
      <c r="E711" s="56"/>
      <c r="F711" s="57"/>
      <c r="G711" s="56"/>
      <c r="H711" s="56"/>
      <c r="I711" s="57"/>
      <c r="J711" s="57"/>
      <c r="O711" s="146"/>
      <c r="P711" s="146"/>
      <c r="Q711" s="146"/>
      <c r="R711" s="146"/>
      <c r="S711" s="146"/>
      <c r="T711" s="146"/>
      <c r="U711" s="146"/>
      <c r="V711" s="146"/>
      <c r="W711" s="146"/>
      <c r="X711" s="146"/>
    </row>
    <row r="712" spans="4:24">
      <c r="D712" s="56"/>
      <c r="E712" s="56"/>
      <c r="F712" s="57"/>
      <c r="G712" s="56"/>
      <c r="H712" s="56"/>
      <c r="I712" s="57"/>
      <c r="J712" s="57"/>
      <c r="O712" s="146"/>
      <c r="P712" s="146"/>
      <c r="Q712" s="146"/>
      <c r="R712" s="146"/>
      <c r="S712" s="146"/>
      <c r="T712" s="146"/>
      <c r="U712" s="146"/>
      <c r="V712" s="146"/>
      <c r="W712" s="146"/>
      <c r="X712" s="146"/>
    </row>
    <row r="713" spans="4:24">
      <c r="D713" s="56"/>
      <c r="E713" s="56"/>
      <c r="F713" s="57"/>
      <c r="G713" s="56"/>
      <c r="H713" s="56"/>
      <c r="I713" s="57"/>
      <c r="J713" s="57"/>
      <c r="O713" s="146"/>
      <c r="P713" s="146"/>
      <c r="Q713" s="146"/>
      <c r="R713" s="146"/>
      <c r="S713" s="146"/>
      <c r="T713" s="146"/>
      <c r="U713" s="146"/>
      <c r="V713" s="146"/>
      <c r="W713" s="146"/>
      <c r="X713" s="146"/>
    </row>
    <row r="714" spans="4:24">
      <c r="D714" s="56"/>
      <c r="E714" s="56"/>
      <c r="F714" s="57"/>
      <c r="G714" s="56"/>
      <c r="H714" s="56"/>
      <c r="I714" s="57"/>
      <c r="J714" s="57"/>
      <c r="O714" s="146"/>
      <c r="P714" s="146"/>
      <c r="Q714" s="146"/>
      <c r="R714" s="146"/>
      <c r="S714" s="146"/>
      <c r="T714" s="146"/>
      <c r="U714" s="146"/>
      <c r="V714" s="146"/>
      <c r="W714" s="146"/>
      <c r="X714" s="146"/>
    </row>
    <row r="715" spans="4:24">
      <c r="D715" s="56"/>
      <c r="E715" s="56"/>
      <c r="F715" s="57"/>
      <c r="G715" s="56"/>
      <c r="H715" s="56"/>
      <c r="I715" s="57"/>
      <c r="J715" s="57"/>
      <c r="O715" s="146"/>
      <c r="P715" s="146"/>
      <c r="Q715" s="146"/>
      <c r="R715" s="146"/>
      <c r="S715" s="146"/>
      <c r="T715" s="146"/>
      <c r="U715" s="146"/>
      <c r="V715" s="146"/>
      <c r="W715" s="146"/>
      <c r="X715" s="146"/>
    </row>
    <row r="716" spans="4:24">
      <c r="D716" s="56"/>
      <c r="E716" s="56"/>
      <c r="F716" s="57"/>
      <c r="G716" s="56"/>
      <c r="H716" s="56"/>
      <c r="I716" s="57"/>
      <c r="J716" s="57"/>
      <c r="O716" s="146"/>
      <c r="P716" s="146"/>
      <c r="Q716" s="146"/>
      <c r="R716" s="146"/>
      <c r="S716" s="146"/>
      <c r="T716" s="146"/>
      <c r="U716" s="146"/>
      <c r="V716" s="146"/>
      <c r="W716" s="146"/>
      <c r="X716" s="146"/>
    </row>
    <row r="717" spans="4:24">
      <c r="D717" s="56"/>
      <c r="E717" s="56"/>
      <c r="F717" s="57"/>
      <c r="G717" s="56"/>
      <c r="H717" s="56"/>
      <c r="I717" s="57"/>
      <c r="J717" s="57"/>
      <c r="O717" s="146"/>
      <c r="P717" s="146"/>
      <c r="Q717" s="146"/>
      <c r="R717" s="146"/>
      <c r="S717" s="146"/>
      <c r="T717" s="146"/>
      <c r="U717" s="146"/>
      <c r="V717" s="146"/>
      <c r="W717" s="146"/>
      <c r="X717" s="146"/>
    </row>
    <row r="718" spans="4:24">
      <c r="D718" s="56"/>
      <c r="E718" s="56"/>
      <c r="F718" s="57"/>
      <c r="G718" s="56"/>
      <c r="H718" s="56"/>
      <c r="I718" s="57"/>
      <c r="J718" s="57"/>
      <c r="O718" s="146"/>
      <c r="P718" s="146"/>
      <c r="Q718" s="146"/>
      <c r="R718" s="146"/>
      <c r="S718" s="146"/>
      <c r="T718" s="146"/>
      <c r="U718" s="146"/>
      <c r="V718" s="146"/>
      <c r="W718" s="146"/>
      <c r="X718" s="146"/>
    </row>
    <row r="719" spans="4:24">
      <c r="D719" s="56"/>
      <c r="E719" s="56"/>
      <c r="F719" s="57"/>
      <c r="G719" s="56"/>
      <c r="H719" s="56"/>
      <c r="I719" s="57"/>
      <c r="J719" s="57"/>
      <c r="O719" s="146"/>
      <c r="P719" s="146"/>
      <c r="Q719" s="146"/>
      <c r="R719" s="146"/>
      <c r="S719" s="146"/>
      <c r="T719" s="146"/>
      <c r="U719" s="146"/>
      <c r="V719" s="146"/>
      <c r="W719" s="146"/>
      <c r="X719" s="146"/>
    </row>
    <row r="720" spans="4:24">
      <c r="D720" s="56"/>
      <c r="E720" s="56"/>
      <c r="F720" s="57"/>
      <c r="G720" s="56"/>
      <c r="H720" s="56"/>
      <c r="I720" s="57"/>
      <c r="J720" s="57"/>
      <c r="O720" s="146"/>
      <c r="P720" s="146"/>
      <c r="Q720" s="146"/>
      <c r="R720" s="146"/>
      <c r="S720" s="146"/>
      <c r="T720" s="146"/>
      <c r="U720" s="146"/>
      <c r="V720" s="146"/>
      <c r="W720" s="146"/>
      <c r="X720" s="146"/>
    </row>
    <row r="721" spans="4:24">
      <c r="D721" s="56"/>
      <c r="E721" s="56"/>
      <c r="F721" s="57"/>
      <c r="G721" s="56"/>
      <c r="H721" s="56"/>
      <c r="I721" s="57"/>
      <c r="J721" s="57"/>
      <c r="O721" s="146"/>
      <c r="P721" s="146"/>
      <c r="Q721" s="146"/>
      <c r="R721" s="146"/>
      <c r="S721" s="146"/>
      <c r="T721" s="146"/>
      <c r="U721" s="146"/>
      <c r="V721" s="146"/>
      <c r="W721" s="146"/>
      <c r="X721" s="146"/>
    </row>
    <row r="722" spans="4:24">
      <c r="D722" s="56"/>
      <c r="E722" s="56"/>
      <c r="F722" s="57"/>
      <c r="G722" s="56"/>
      <c r="H722" s="56"/>
      <c r="I722" s="57"/>
      <c r="J722" s="57"/>
      <c r="O722" s="146"/>
      <c r="P722" s="146"/>
      <c r="Q722" s="146"/>
      <c r="R722" s="146"/>
      <c r="S722" s="146"/>
      <c r="T722" s="146"/>
      <c r="U722" s="146"/>
      <c r="V722" s="146"/>
      <c r="W722" s="146"/>
      <c r="X722" s="146"/>
    </row>
    <row r="723" spans="4:24">
      <c r="D723" s="56"/>
      <c r="E723" s="56"/>
      <c r="F723" s="57"/>
      <c r="G723" s="56"/>
      <c r="H723" s="56"/>
      <c r="I723" s="57"/>
      <c r="J723" s="57"/>
      <c r="O723" s="146"/>
      <c r="P723" s="146"/>
      <c r="Q723" s="146"/>
      <c r="R723" s="146"/>
      <c r="S723" s="146"/>
      <c r="T723" s="146"/>
      <c r="U723" s="146"/>
      <c r="V723" s="146"/>
      <c r="W723" s="146"/>
      <c r="X723" s="146"/>
    </row>
    <row r="724" spans="4:24">
      <c r="D724" s="56"/>
      <c r="E724" s="56"/>
      <c r="F724" s="57"/>
      <c r="G724" s="56"/>
      <c r="H724" s="56"/>
      <c r="I724" s="57"/>
      <c r="J724" s="57"/>
      <c r="O724" s="146"/>
      <c r="P724" s="146"/>
      <c r="Q724" s="146"/>
      <c r="R724" s="146"/>
      <c r="S724" s="146"/>
      <c r="T724" s="146"/>
      <c r="U724" s="146"/>
      <c r="V724" s="146"/>
      <c r="W724" s="146"/>
      <c r="X724" s="146"/>
    </row>
    <row r="725" spans="4:24">
      <c r="D725" s="56"/>
      <c r="E725" s="56"/>
      <c r="F725" s="57"/>
      <c r="G725" s="56"/>
      <c r="H725" s="56"/>
      <c r="I725" s="57"/>
      <c r="J725" s="57"/>
      <c r="O725" s="146"/>
      <c r="P725" s="146"/>
      <c r="Q725" s="146"/>
      <c r="R725" s="146"/>
      <c r="S725" s="146"/>
      <c r="T725" s="146"/>
      <c r="U725" s="146"/>
      <c r="V725" s="146"/>
      <c r="W725" s="146"/>
      <c r="X725" s="146"/>
    </row>
    <row r="726" spans="4:24">
      <c r="D726" s="56"/>
      <c r="E726" s="56"/>
      <c r="F726" s="57"/>
      <c r="G726" s="56"/>
      <c r="H726" s="56"/>
      <c r="I726" s="57"/>
      <c r="J726" s="57"/>
      <c r="O726" s="146"/>
      <c r="P726" s="146"/>
      <c r="Q726" s="146"/>
      <c r="R726" s="146"/>
      <c r="S726" s="146"/>
      <c r="T726" s="146"/>
      <c r="U726" s="146"/>
      <c r="V726" s="146"/>
      <c r="W726" s="146"/>
      <c r="X726" s="146"/>
    </row>
    <row r="727" spans="4:24">
      <c r="D727" s="56"/>
      <c r="E727" s="56"/>
      <c r="F727" s="57"/>
      <c r="G727" s="56"/>
      <c r="H727" s="56"/>
      <c r="I727" s="57"/>
      <c r="J727" s="57"/>
      <c r="O727" s="146"/>
      <c r="P727" s="146"/>
      <c r="Q727" s="146"/>
      <c r="R727" s="146"/>
      <c r="S727" s="146"/>
      <c r="T727" s="146"/>
      <c r="U727" s="146"/>
      <c r="V727" s="146"/>
      <c r="W727" s="146"/>
      <c r="X727" s="146"/>
    </row>
    <row r="728" spans="4:24">
      <c r="D728" s="56"/>
      <c r="E728" s="56"/>
      <c r="F728" s="57"/>
      <c r="G728" s="56"/>
      <c r="H728" s="56"/>
      <c r="I728" s="57"/>
      <c r="J728" s="57"/>
      <c r="O728" s="146"/>
      <c r="P728" s="146"/>
      <c r="Q728" s="146"/>
      <c r="R728" s="146"/>
      <c r="S728" s="146"/>
      <c r="T728" s="146"/>
      <c r="U728" s="146"/>
      <c r="V728" s="146"/>
      <c r="W728" s="146"/>
      <c r="X728" s="146"/>
    </row>
    <row r="729" spans="4:24">
      <c r="D729" s="56"/>
      <c r="E729" s="56"/>
      <c r="F729" s="57"/>
      <c r="G729" s="56"/>
      <c r="H729" s="56"/>
      <c r="I729" s="57"/>
      <c r="J729" s="57"/>
      <c r="O729" s="146"/>
      <c r="P729" s="146"/>
      <c r="Q729" s="146"/>
      <c r="R729" s="146"/>
      <c r="S729" s="146"/>
      <c r="T729" s="146"/>
      <c r="U729" s="146"/>
      <c r="V729" s="146"/>
      <c r="W729" s="146"/>
      <c r="X729" s="146"/>
    </row>
    <row r="730" spans="4:24">
      <c r="D730" s="56"/>
      <c r="E730" s="56"/>
      <c r="F730" s="57"/>
      <c r="G730" s="56"/>
      <c r="H730" s="56"/>
      <c r="I730" s="57"/>
      <c r="J730" s="57"/>
      <c r="O730" s="146"/>
      <c r="P730" s="146"/>
      <c r="Q730" s="146"/>
      <c r="R730" s="146"/>
      <c r="S730" s="146"/>
      <c r="T730" s="146"/>
      <c r="U730" s="146"/>
      <c r="V730" s="146"/>
      <c r="W730" s="146"/>
      <c r="X730" s="146"/>
    </row>
    <row r="731" spans="4:24">
      <c r="D731" s="56"/>
      <c r="E731" s="56"/>
      <c r="F731" s="57"/>
      <c r="G731" s="56"/>
      <c r="H731" s="56"/>
      <c r="I731" s="57"/>
      <c r="J731" s="57"/>
      <c r="O731" s="146"/>
      <c r="P731" s="146"/>
      <c r="Q731" s="146"/>
      <c r="R731" s="146"/>
      <c r="S731" s="146"/>
      <c r="T731" s="146"/>
      <c r="U731" s="146"/>
      <c r="V731" s="146"/>
      <c r="W731" s="146"/>
      <c r="X731" s="146"/>
    </row>
    <row r="732" spans="4:24">
      <c r="D732" s="56"/>
      <c r="E732" s="56"/>
      <c r="F732" s="57"/>
      <c r="G732" s="56"/>
      <c r="H732" s="56"/>
      <c r="I732" s="57"/>
      <c r="J732" s="57"/>
      <c r="O732" s="146"/>
      <c r="P732" s="146"/>
      <c r="Q732" s="146"/>
      <c r="R732" s="146"/>
      <c r="S732" s="146"/>
      <c r="T732" s="146"/>
      <c r="U732" s="146"/>
      <c r="V732" s="146"/>
      <c r="W732" s="146"/>
      <c r="X732" s="146"/>
    </row>
    <row r="733" spans="4:24">
      <c r="D733" s="56"/>
      <c r="E733" s="56"/>
      <c r="F733" s="57"/>
      <c r="G733" s="56"/>
      <c r="H733" s="56"/>
      <c r="I733" s="57"/>
      <c r="J733" s="57"/>
      <c r="O733" s="146"/>
      <c r="P733" s="146"/>
      <c r="Q733" s="146"/>
      <c r="R733" s="146"/>
      <c r="S733" s="146"/>
      <c r="T733" s="146"/>
      <c r="U733" s="146"/>
      <c r="V733" s="146"/>
      <c r="W733" s="146"/>
      <c r="X733" s="146"/>
    </row>
    <row r="734" spans="4:24">
      <c r="D734" s="56"/>
      <c r="E734" s="56"/>
      <c r="F734" s="57"/>
      <c r="G734" s="56"/>
      <c r="H734" s="56"/>
      <c r="I734" s="57"/>
      <c r="J734" s="57"/>
      <c r="O734" s="146"/>
      <c r="P734" s="146"/>
      <c r="Q734" s="146"/>
      <c r="R734" s="146"/>
      <c r="S734" s="146"/>
      <c r="T734" s="146"/>
      <c r="U734" s="146"/>
      <c r="V734" s="146"/>
      <c r="W734" s="146"/>
      <c r="X734" s="146"/>
    </row>
    <row r="735" spans="4:24">
      <c r="D735" s="56"/>
      <c r="E735" s="56"/>
      <c r="F735" s="57"/>
      <c r="G735" s="56"/>
      <c r="H735" s="56"/>
      <c r="I735" s="57"/>
      <c r="J735" s="57"/>
      <c r="O735" s="146"/>
      <c r="P735" s="146"/>
      <c r="Q735" s="146"/>
      <c r="R735" s="146"/>
      <c r="S735" s="146"/>
      <c r="T735" s="146"/>
      <c r="U735" s="146"/>
      <c r="V735" s="146"/>
      <c r="W735" s="146"/>
      <c r="X735" s="146"/>
    </row>
    <row r="736" spans="4:24">
      <c r="D736" s="56"/>
      <c r="E736" s="56"/>
      <c r="F736" s="57"/>
      <c r="G736" s="56"/>
      <c r="H736" s="56"/>
      <c r="I736" s="57"/>
      <c r="J736" s="57"/>
      <c r="O736" s="146"/>
      <c r="P736" s="146"/>
      <c r="Q736" s="146"/>
      <c r="R736" s="146"/>
      <c r="S736" s="146"/>
      <c r="T736" s="146"/>
      <c r="U736" s="146"/>
      <c r="V736" s="146"/>
      <c r="W736" s="146"/>
      <c r="X736" s="146"/>
    </row>
    <row r="737" spans="4:24">
      <c r="D737" s="56"/>
      <c r="E737" s="56"/>
      <c r="F737" s="57"/>
      <c r="G737" s="56"/>
      <c r="H737" s="56"/>
      <c r="I737" s="57"/>
      <c r="J737" s="57"/>
      <c r="O737" s="146"/>
      <c r="P737" s="146"/>
      <c r="Q737" s="146"/>
      <c r="R737" s="146"/>
      <c r="S737" s="146"/>
      <c r="T737" s="146"/>
      <c r="U737" s="146"/>
      <c r="V737" s="146"/>
      <c r="W737" s="146"/>
      <c r="X737" s="146"/>
    </row>
    <row r="738" spans="4:24">
      <c r="D738" s="56"/>
      <c r="E738" s="56"/>
      <c r="F738" s="57"/>
      <c r="G738" s="56"/>
      <c r="H738" s="56"/>
      <c r="I738" s="57"/>
      <c r="J738" s="57"/>
      <c r="O738" s="146"/>
      <c r="P738" s="146"/>
      <c r="Q738" s="146"/>
      <c r="R738" s="146"/>
      <c r="S738" s="146"/>
      <c r="T738" s="146"/>
      <c r="U738" s="146"/>
      <c r="V738" s="146"/>
      <c r="W738" s="146"/>
      <c r="X738" s="146"/>
    </row>
    <row r="739" spans="4:24">
      <c r="D739" s="56"/>
      <c r="E739" s="56"/>
      <c r="F739" s="57"/>
      <c r="G739" s="56"/>
      <c r="H739" s="56"/>
      <c r="I739" s="57"/>
      <c r="J739" s="57"/>
      <c r="O739" s="146"/>
      <c r="P739" s="146"/>
      <c r="Q739" s="146"/>
      <c r="R739" s="146"/>
      <c r="S739" s="146"/>
      <c r="T739" s="146"/>
      <c r="U739" s="146"/>
      <c r="V739" s="146"/>
      <c r="W739" s="146"/>
      <c r="X739" s="146"/>
    </row>
    <row r="740" spans="4:24">
      <c r="D740" s="56"/>
      <c r="E740" s="56"/>
      <c r="F740" s="57"/>
      <c r="G740" s="56"/>
      <c r="H740" s="56"/>
      <c r="I740" s="57"/>
      <c r="J740" s="57"/>
      <c r="O740" s="146"/>
      <c r="P740" s="146"/>
      <c r="Q740" s="146"/>
      <c r="R740" s="146"/>
      <c r="S740" s="146"/>
      <c r="T740" s="146"/>
      <c r="U740" s="146"/>
      <c r="V740" s="146"/>
      <c r="W740" s="146"/>
      <c r="X740" s="146"/>
    </row>
    <row r="741" spans="4:24">
      <c r="D741" s="56"/>
      <c r="E741" s="56"/>
      <c r="F741" s="57"/>
      <c r="G741" s="56"/>
      <c r="H741" s="56"/>
      <c r="I741" s="57"/>
      <c r="J741" s="57"/>
      <c r="O741" s="146"/>
      <c r="P741" s="146"/>
      <c r="Q741" s="146"/>
      <c r="R741" s="146"/>
      <c r="S741" s="146"/>
      <c r="T741" s="146"/>
      <c r="U741" s="146"/>
      <c r="V741" s="146"/>
      <c r="W741" s="146"/>
      <c r="X741" s="146"/>
    </row>
    <row r="742" spans="4:24">
      <c r="D742" s="56"/>
      <c r="E742" s="56"/>
      <c r="F742" s="57"/>
      <c r="G742" s="56"/>
      <c r="H742" s="56"/>
      <c r="I742" s="57"/>
      <c r="J742" s="57"/>
      <c r="O742" s="146"/>
      <c r="P742" s="146"/>
      <c r="Q742" s="146"/>
      <c r="R742" s="146"/>
      <c r="S742" s="146"/>
      <c r="T742" s="146"/>
      <c r="U742" s="146"/>
      <c r="V742" s="146"/>
      <c r="W742" s="146"/>
      <c r="X742" s="146"/>
    </row>
    <row r="743" spans="4:24">
      <c r="D743" s="56"/>
      <c r="E743" s="56"/>
      <c r="F743" s="57"/>
      <c r="G743" s="56"/>
      <c r="H743" s="56"/>
      <c r="I743" s="57"/>
      <c r="J743" s="57"/>
      <c r="O743" s="146"/>
      <c r="P743" s="146"/>
      <c r="Q743" s="146"/>
      <c r="R743" s="146"/>
      <c r="S743" s="146"/>
      <c r="T743" s="146"/>
      <c r="U743" s="146"/>
      <c r="V743" s="146"/>
      <c r="W743" s="146"/>
      <c r="X743" s="146"/>
    </row>
    <row r="744" spans="4:24">
      <c r="D744" s="56"/>
      <c r="E744" s="56"/>
      <c r="F744" s="57"/>
      <c r="G744" s="56"/>
      <c r="H744" s="56"/>
      <c r="I744" s="57"/>
      <c r="J744" s="57"/>
      <c r="O744" s="146"/>
      <c r="P744" s="146"/>
      <c r="Q744" s="146"/>
      <c r="R744" s="146"/>
      <c r="S744" s="146"/>
      <c r="T744" s="146"/>
      <c r="U744" s="146"/>
      <c r="V744" s="146"/>
      <c r="W744" s="146"/>
      <c r="X744" s="146"/>
    </row>
    <row r="745" spans="4:24">
      <c r="D745" s="56"/>
      <c r="E745" s="56"/>
      <c r="F745" s="57"/>
      <c r="G745" s="56"/>
      <c r="H745" s="56"/>
      <c r="I745" s="57"/>
      <c r="J745" s="57"/>
      <c r="O745" s="146"/>
      <c r="P745" s="146"/>
      <c r="Q745" s="146"/>
      <c r="R745" s="146"/>
      <c r="S745" s="146"/>
      <c r="T745" s="146"/>
      <c r="U745" s="146"/>
      <c r="V745" s="146"/>
      <c r="W745" s="146"/>
      <c r="X745" s="146"/>
    </row>
    <row r="746" spans="4:24">
      <c r="D746" s="56"/>
      <c r="E746" s="56"/>
      <c r="F746" s="57"/>
      <c r="G746" s="56"/>
      <c r="H746" s="56"/>
      <c r="I746" s="57"/>
      <c r="J746" s="57"/>
      <c r="O746" s="146"/>
      <c r="P746" s="146"/>
      <c r="Q746" s="146"/>
      <c r="R746" s="146"/>
      <c r="S746" s="146"/>
      <c r="T746" s="146"/>
      <c r="U746" s="146"/>
      <c r="V746" s="146"/>
      <c r="W746" s="146"/>
      <c r="X746" s="146"/>
    </row>
    <row r="747" spans="4:24">
      <c r="D747" s="56"/>
      <c r="E747" s="56"/>
      <c r="F747" s="57"/>
      <c r="G747" s="56"/>
      <c r="H747" s="56"/>
      <c r="I747" s="57"/>
      <c r="J747" s="57"/>
      <c r="O747" s="146"/>
      <c r="P747" s="146"/>
      <c r="Q747" s="146"/>
      <c r="R747" s="146"/>
      <c r="S747" s="146"/>
      <c r="T747" s="146"/>
      <c r="U747" s="146"/>
      <c r="V747" s="146"/>
      <c r="W747" s="146"/>
      <c r="X747" s="146"/>
    </row>
    <row r="748" spans="4:24">
      <c r="D748" s="56"/>
      <c r="E748" s="56"/>
      <c r="F748" s="57"/>
      <c r="G748" s="56"/>
      <c r="H748" s="56"/>
      <c r="I748" s="57"/>
      <c r="J748" s="57"/>
      <c r="O748" s="146"/>
      <c r="P748" s="146"/>
      <c r="Q748" s="146"/>
      <c r="R748" s="146"/>
      <c r="S748" s="146"/>
      <c r="T748" s="146"/>
      <c r="U748" s="146"/>
      <c r="V748" s="146"/>
      <c r="W748" s="146"/>
      <c r="X748" s="146"/>
    </row>
    <row r="749" spans="4:24">
      <c r="D749" s="56"/>
      <c r="E749" s="56"/>
      <c r="F749" s="57"/>
      <c r="G749" s="56"/>
      <c r="H749" s="56"/>
      <c r="I749" s="57"/>
      <c r="J749" s="57"/>
      <c r="O749" s="146"/>
      <c r="P749" s="146"/>
      <c r="Q749" s="146"/>
      <c r="R749" s="146"/>
      <c r="S749" s="146"/>
      <c r="T749" s="146"/>
      <c r="U749" s="146"/>
      <c r="V749" s="146"/>
      <c r="W749" s="146"/>
      <c r="X749" s="146"/>
    </row>
    <row r="750" spans="4:24">
      <c r="D750" s="56"/>
      <c r="E750" s="56"/>
      <c r="F750" s="57"/>
      <c r="G750" s="56"/>
      <c r="H750" s="56"/>
      <c r="I750" s="57"/>
      <c r="J750" s="57"/>
      <c r="O750" s="146"/>
      <c r="P750" s="146"/>
      <c r="Q750" s="146"/>
      <c r="R750" s="146"/>
      <c r="S750" s="146"/>
      <c r="T750" s="146"/>
      <c r="U750" s="146"/>
      <c r="V750" s="146"/>
      <c r="W750" s="146"/>
      <c r="X750" s="146"/>
    </row>
    <row r="751" spans="4:24">
      <c r="D751" s="56"/>
      <c r="E751" s="56"/>
      <c r="F751" s="57"/>
      <c r="G751" s="56"/>
      <c r="H751" s="56"/>
      <c r="I751" s="57"/>
      <c r="J751" s="57"/>
      <c r="O751" s="146"/>
      <c r="P751" s="146"/>
      <c r="Q751" s="146"/>
      <c r="R751" s="146"/>
      <c r="S751" s="146"/>
      <c r="T751" s="146"/>
      <c r="U751" s="146"/>
      <c r="V751" s="146"/>
      <c r="W751" s="146"/>
      <c r="X751" s="146"/>
    </row>
    <row r="752" spans="4:24">
      <c r="D752" s="56"/>
      <c r="E752" s="56"/>
      <c r="F752" s="57"/>
      <c r="G752" s="56"/>
      <c r="H752" s="56"/>
      <c r="I752" s="57"/>
      <c r="J752" s="57"/>
      <c r="O752" s="146"/>
      <c r="P752" s="146"/>
      <c r="Q752" s="146"/>
      <c r="R752" s="146"/>
      <c r="S752" s="146"/>
      <c r="T752" s="146"/>
      <c r="U752" s="146"/>
      <c r="V752" s="146"/>
      <c r="W752" s="146"/>
      <c r="X752" s="146"/>
    </row>
    <row r="753" spans="4:24">
      <c r="D753" s="56"/>
      <c r="E753" s="56"/>
      <c r="F753" s="57"/>
      <c r="G753" s="56"/>
      <c r="H753" s="56"/>
      <c r="I753" s="57"/>
      <c r="J753" s="57"/>
      <c r="O753" s="146"/>
      <c r="P753" s="146"/>
      <c r="Q753" s="146"/>
      <c r="R753" s="146"/>
      <c r="S753" s="146"/>
      <c r="T753" s="146"/>
      <c r="U753" s="146"/>
      <c r="V753" s="146"/>
      <c r="W753" s="146"/>
      <c r="X753" s="146"/>
    </row>
    <row r="754" spans="4:24">
      <c r="D754" s="56"/>
      <c r="E754" s="56"/>
      <c r="F754" s="57"/>
      <c r="G754" s="56"/>
      <c r="H754" s="56"/>
      <c r="I754" s="57"/>
      <c r="J754" s="57"/>
      <c r="O754" s="146"/>
      <c r="P754" s="146"/>
      <c r="Q754" s="146"/>
      <c r="R754" s="146"/>
      <c r="S754" s="146"/>
      <c r="T754" s="146"/>
      <c r="U754" s="146"/>
      <c r="V754" s="146"/>
      <c r="W754" s="146"/>
      <c r="X754" s="146"/>
    </row>
    <row r="755" spans="4:24">
      <c r="D755" s="56"/>
      <c r="E755" s="56"/>
      <c r="F755" s="57"/>
      <c r="G755" s="56"/>
      <c r="H755" s="56"/>
      <c r="I755" s="57"/>
      <c r="J755" s="57"/>
      <c r="O755" s="146"/>
      <c r="P755" s="146"/>
      <c r="Q755" s="146"/>
      <c r="R755" s="146"/>
      <c r="S755" s="146"/>
      <c r="T755" s="146"/>
      <c r="U755" s="146"/>
      <c r="V755" s="146"/>
      <c r="W755" s="146"/>
      <c r="X755" s="146"/>
    </row>
    <row r="756" spans="4:24">
      <c r="D756" s="56"/>
      <c r="E756" s="56"/>
      <c r="F756" s="57"/>
      <c r="G756" s="56"/>
      <c r="H756" s="56"/>
      <c r="I756" s="57"/>
      <c r="J756" s="57"/>
      <c r="O756" s="146"/>
      <c r="P756" s="146"/>
      <c r="Q756" s="146"/>
      <c r="R756" s="146"/>
      <c r="S756" s="146"/>
      <c r="T756" s="146"/>
      <c r="U756" s="146"/>
      <c r="V756" s="146"/>
      <c r="W756" s="146"/>
      <c r="X756" s="146"/>
    </row>
    <row r="757" spans="4:24">
      <c r="D757" s="56"/>
      <c r="E757" s="56"/>
      <c r="F757" s="57"/>
      <c r="G757" s="56"/>
      <c r="H757" s="56"/>
      <c r="I757" s="57"/>
      <c r="J757" s="57"/>
      <c r="O757" s="146"/>
      <c r="P757" s="146"/>
      <c r="Q757" s="146"/>
      <c r="R757" s="146"/>
      <c r="S757" s="146"/>
      <c r="T757" s="146"/>
      <c r="U757" s="146"/>
      <c r="V757" s="146"/>
      <c r="W757" s="146"/>
      <c r="X757" s="146"/>
    </row>
    <row r="758" spans="4:24">
      <c r="D758" s="56"/>
      <c r="E758" s="56"/>
      <c r="F758" s="57"/>
      <c r="G758" s="56"/>
      <c r="H758" s="56"/>
      <c r="I758" s="57"/>
      <c r="J758" s="57"/>
      <c r="O758" s="146"/>
      <c r="P758" s="146"/>
      <c r="Q758" s="146"/>
      <c r="R758" s="146"/>
      <c r="S758" s="146"/>
      <c r="T758" s="146"/>
      <c r="U758" s="146"/>
      <c r="V758" s="146"/>
      <c r="W758" s="146"/>
      <c r="X758" s="146"/>
    </row>
    <row r="759" spans="4:24">
      <c r="D759" s="56"/>
      <c r="E759" s="56"/>
      <c r="F759" s="57"/>
      <c r="G759" s="56"/>
      <c r="H759" s="56"/>
      <c r="I759" s="57"/>
      <c r="J759" s="57"/>
      <c r="O759" s="146"/>
      <c r="P759" s="146"/>
      <c r="Q759" s="146"/>
      <c r="R759" s="146"/>
      <c r="S759" s="146"/>
      <c r="T759" s="146"/>
      <c r="U759" s="146"/>
      <c r="V759" s="146"/>
      <c r="W759" s="146"/>
      <c r="X759" s="146"/>
    </row>
    <row r="760" spans="4:24">
      <c r="D760" s="56"/>
      <c r="E760" s="56"/>
      <c r="F760" s="57"/>
      <c r="G760" s="56"/>
      <c r="H760" s="56"/>
      <c r="I760" s="57"/>
      <c r="J760" s="57"/>
      <c r="O760" s="146"/>
      <c r="P760" s="146"/>
      <c r="Q760" s="146"/>
      <c r="R760" s="146"/>
      <c r="S760" s="146"/>
      <c r="T760" s="146"/>
      <c r="U760" s="146"/>
      <c r="V760" s="146"/>
      <c r="W760" s="146"/>
      <c r="X760" s="146"/>
    </row>
    <row r="761" spans="4:24">
      <c r="D761" s="56"/>
      <c r="E761" s="56"/>
      <c r="F761" s="57"/>
      <c r="G761" s="56"/>
      <c r="H761" s="56"/>
      <c r="I761" s="57"/>
      <c r="J761" s="57"/>
      <c r="O761" s="146"/>
      <c r="P761" s="146"/>
      <c r="Q761" s="146"/>
      <c r="R761" s="146"/>
      <c r="S761" s="146"/>
      <c r="T761" s="146"/>
      <c r="U761" s="146"/>
      <c r="V761" s="146"/>
      <c r="W761" s="146"/>
      <c r="X761" s="146"/>
    </row>
    <row r="762" spans="4:24">
      <c r="D762" s="56"/>
      <c r="E762" s="56"/>
      <c r="F762" s="57"/>
      <c r="G762" s="56"/>
      <c r="H762" s="56"/>
      <c r="I762" s="57"/>
      <c r="J762" s="57"/>
      <c r="O762" s="146"/>
      <c r="P762" s="146"/>
      <c r="Q762" s="146"/>
      <c r="R762" s="146"/>
      <c r="S762" s="146"/>
      <c r="T762" s="146"/>
      <c r="U762" s="146"/>
      <c r="V762" s="146"/>
      <c r="W762" s="146"/>
      <c r="X762" s="146"/>
    </row>
    <row r="763" spans="4:24">
      <c r="D763" s="56"/>
      <c r="E763" s="56"/>
      <c r="F763" s="57"/>
      <c r="G763" s="56"/>
      <c r="H763" s="56"/>
      <c r="I763" s="57"/>
      <c r="J763" s="57"/>
      <c r="O763" s="146"/>
      <c r="P763" s="146"/>
      <c r="Q763" s="146"/>
      <c r="R763" s="146"/>
      <c r="S763" s="146"/>
      <c r="T763" s="146"/>
      <c r="U763" s="146"/>
      <c r="V763" s="146"/>
      <c r="W763" s="146"/>
      <c r="X763" s="146"/>
    </row>
    <row r="764" spans="4:24">
      <c r="D764" s="56"/>
      <c r="E764" s="56"/>
      <c r="F764" s="57"/>
      <c r="G764" s="56"/>
      <c r="H764" s="56"/>
      <c r="I764" s="57"/>
      <c r="J764" s="57"/>
      <c r="O764" s="146"/>
      <c r="P764" s="146"/>
      <c r="Q764" s="146"/>
      <c r="R764" s="146"/>
      <c r="S764" s="146"/>
      <c r="T764" s="146"/>
      <c r="U764" s="146"/>
      <c r="V764" s="146"/>
      <c r="W764" s="146"/>
      <c r="X764" s="146"/>
    </row>
    <row r="765" spans="4:24">
      <c r="D765" s="56"/>
      <c r="E765" s="56"/>
      <c r="F765" s="57"/>
      <c r="G765" s="56"/>
      <c r="H765" s="56"/>
      <c r="I765" s="57"/>
      <c r="J765" s="57"/>
      <c r="O765" s="146"/>
      <c r="P765" s="146"/>
      <c r="Q765" s="146"/>
      <c r="R765" s="146"/>
      <c r="S765" s="146"/>
      <c r="T765" s="146"/>
      <c r="U765" s="146"/>
      <c r="V765" s="146"/>
      <c r="W765" s="146"/>
      <c r="X765" s="146"/>
    </row>
    <row r="766" spans="4:24">
      <c r="D766" s="56"/>
      <c r="E766" s="56"/>
      <c r="F766" s="57"/>
      <c r="G766" s="56"/>
      <c r="H766" s="56"/>
      <c r="I766" s="57"/>
      <c r="J766" s="57"/>
      <c r="O766" s="146"/>
      <c r="P766" s="146"/>
      <c r="Q766" s="146"/>
      <c r="R766" s="146"/>
      <c r="S766" s="146"/>
      <c r="T766" s="146"/>
      <c r="U766" s="146"/>
      <c r="V766" s="146"/>
      <c r="W766" s="146"/>
      <c r="X766" s="146"/>
    </row>
    <row r="767" spans="4:24">
      <c r="D767" s="56"/>
      <c r="E767" s="56"/>
      <c r="F767" s="57"/>
      <c r="G767" s="56"/>
      <c r="H767" s="56"/>
      <c r="I767" s="57"/>
      <c r="J767" s="57"/>
      <c r="O767" s="146"/>
      <c r="P767" s="146"/>
      <c r="Q767" s="146"/>
      <c r="R767" s="146"/>
      <c r="S767" s="146"/>
      <c r="T767" s="146"/>
      <c r="U767" s="146"/>
      <c r="V767" s="146"/>
      <c r="W767" s="146"/>
      <c r="X767" s="146"/>
    </row>
    <row r="768" spans="4:24">
      <c r="D768" s="56"/>
      <c r="E768" s="56"/>
      <c r="F768" s="57"/>
      <c r="G768" s="56"/>
      <c r="H768" s="56"/>
      <c r="I768" s="57"/>
      <c r="J768" s="57"/>
      <c r="O768" s="146"/>
      <c r="P768" s="146"/>
      <c r="Q768" s="146"/>
      <c r="R768" s="146"/>
      <c r="S768" s="146"/>
      <c r="T768" s="146"/>
      <c r="U768" s="146"/>
      <c r="V768" s="146"/>
      <c r="W768" s="146"/>
      <c r="X768" s="146"/>
    </row>
    <row r="769" spans="4:24">
      <c r="D769" s="56"/>
      <c r="E769" s="56"/>
      <c r="F769" s="57"/>
      <c r="G769" s="56"/>
      <c r="H769" s="56"/>
      <c r="I769" s="57"/>
      <c r="J769" s="57"/>
      <c r="O769" s="146"/>
      <c r="P769" s="146"/>
      <c r="Q769" s="146"/>
      <c r="R769" s="146"/>
      <c r="S769" s="146"/>
      <c r="T769" s="146"/>
      <c r="U769" s="146"/>
      <c r="V769" s="146"/>
      <c r="W769" s="146"/>
      <c r="X769" s="146"/>
    </row>
    <row r="770" spans="4:24">
      <c r="D770" s="56"/>
      <c r="E770" s="56"/>
      <c r="F770" s="57"/>
      <c r="G770" s="56"/>
      <c r="H770" s="56"/>
      <c r="I770" s="57"/>
      <c r="J770" s="57"/>
      <c r="O770" s="146"/>
      <c r="P770" s="146"/>
      <c r="Q770" s="146"/>
      <c r="R770" s="146"/>
      <c r="S770" s="146"/>
      <c r="T770" s="146"/>
      <c r="U770" s="146"/>
      <c r="V770" s="146"/>
      <c r="W770" s="146"/>
      <c r="X770" s="146"/>
    </row>
    <row r="771" spans="4:24">
      <c r="D771" s="56"/>
      <c r="E771" s="56"/>
      <c r="F771" s="57"/>
      <c r="G771" s="56"/>
      <c r="H771" s="56"/>
      <c r="I771" s="57"/>
      <c r="J771" s="57"/>
      <c r="O771" s="146"/>
      <c r="P771" s="146"/>
      <c r="Q771" s="146"/>
      <c r="R771" s="146"/>
      <c r="S771" s="146"/>
      <c r="T771" s="146"/>
      <c r="U771" s="146"/>
      <c r="V771" s="146"/>
      <c r="W771" s="146"/>
      <c r="X771" s="146"/>
    </row>
    <row r="772" spans="4:24">
      <c r="D772" s="56"/>
      <c r="E772" s="56"/>
      <c r="F772" s="57"/>
      <c r="G772" s="56"/>
      <c r="H772" s="56"/>
      <c r="I772" s="57"/>
      <c r="J772" s="57"/>
      <c r="O772" s="146"/>
      <c r="P772" s="146"/>
      <c r="Q772" s="146"/>
      <c r="R772" s="146"/>
      <c r="S772" s="146"/>
      <c r="T772" s="146"/>
      <c r="U772" s="146"/>
      <c r="V772" s="146"/>
      <c r="W772" s="146"/>
      <c r="X772" s="146"/>
    </row>
    <row r="773" spans="4:24">
      <c r="D773" s="56"/>
      <c r="E773" s="56"/>
      <c r="F773" s="57"/>
      <c r="G773" s="56"/>
      <c r="H773" s="56"/>
      <c r="I773" s="57"/>
      <c r="J773" s="57"/>
      <c r="O773" s="146"/>
      <c r="P773" s="146"/>
      <c r="Q773" s="146"/>
      <c r="R773" s="146"/>
      <c r="S773" s="146"/>
      <c r="T773" s="146"/>
      <c r="U773" s="146"/>
      <c r="V773" s="146"/>
      <c r="W773" s="146"/>
      <c r="X773" s="146"/>
    </row>
    <row r="774" spans="4:24">
      <c r="D774" s="56"/>
      <c r="E774" s="56"/>
      <c r="F774" s="57"/>
      <c r="G774" s="56"/>
      <c r="H774" s="56"/>
      <c r="I774" s="57"/>
      <c r="J774" s="57"/>
      <c r="O774" s="146"/>
      <c r="P774" s="146"/>
      <c r="Q774" s="146"/>
      <c r="R774" s="146"/>
      <c r="S774" s="146"/>
      <c r="T774" s="146"/>
      <c r="U774" s="146"/>
      <c r="V774" s="146"/>
      <c r="W774" s="146"/>
      <c r="X774" s="146"/>
    </row>
    <row r="775" spans="4:24">
      <c r="D775" s="56"/>
      <c r="E775" s="56"/>
      <c r="F775" s="57"/>
      <c r="G775" s="56"/>
      <c r="H775" s="56"/>
      <c r="I775" s="57"/>
      <c r="J775" s="57"/>
      <c r="O775" s="146"/>
      <c r="P775" s="146"/>
      <c r="Q775" s="146"/>
      <c r="R775" s="146"/>
      <c r="S775" s="146"/>
      <c r="T775" s="146"/>
      <c r="U775" s="146"/>
      <c r="V775" s="146"/>
      <c r="W775" s="146"/>
      <c r="X775" s="146"/>
    </row>
    <row r="776" spans="4:24">
      <c r="D776" s="56"/>
      <c r="E776" s="56"/>
      <c r="F776" s="57"/>
      <c r="G776" s="56"/>
      <c r="H776" s="56"/>
      <c r="I776" s="57"/>
      <c r="J776" s="57"/>
      <c r="O776" s="146"/>
      <c r="P776" s="146"/>
      <c r="Q776" s="146"/>
      <c r="R776" s="146"/>
      <c r="S776" s="146"/>
      <c r="T776" s="146"/>
      <c r="U776" s="146"/>
      <c r="V776" s="146"/>
      <c r="W776" s="146"/>
      <c r="X776" s="146"/>
    </row>
    <row r="777" spans="4:24">
      <c r="D777" s="56"/>
      <c r="E777" s="56"/>
      <c r="F777" s="57"/>
      <c r="G777" s="56"/>
      <c r="H777" s="56"/>
      <c r="I777" s="57"/>
      <c r="J777" s="57"/>
      <c r="O777" s="146"/>
      <c r="P777" s="146"/>
      <c r="Q777" s="146"/>
      <c r="R777" s="146"/>
      <c r="S777" s="146"/>
      <c r="T777" s="146"/>
      <c r="U777" s="146"/>
      <c r="V777" s="146"/>
      <c r="W777" s="146"/>
      <c r="X777" s="146"/>
    </row>
    <row r="778" spans="4:24">
      <c r="D778" s="56"/>
      <c r="E778" s="56"/>
      <c r="F778" s="57"/>
      <c r="G778" s="56"/>
      <c r="H778" s="56"/>
      <c r="I778" s="57"/>
      <c r="J778" s="57"/>
      <c r="O778" s="146"/>
      <c r="P778" s="146"/>
      <c r="Q778" s="146"/>
      <c r="R778" s="146"/>
      <c r="S778" s="146"/>
      <c r="T778" s="146"/>
      <c r="U778" s="146"/>
      <c r="V778" s="146"/>
      <c r="W778" s="146"/>
      <c r="X778" s="146"/>
    </row>
    <row r="779" spans="4:24">
      <c r="D779" s="56"/>
      <c r="E779" s="56"/>
      <c r="F779" s="57"/>
      <c r="G779" s="56"/>
      <c r="H779" s="56"/>
      <c r="I779" s="57"/>
      <c r="J779" s="57"/>
      <c r="O779" s="146"/>
      <c r="P779" s="146"/>
      <c r="Q779" s="146"/>
      <c r="R779" s="146"/>
      <c r="S779" s="146"/>
      <c r="T779" s="146"/>
      <c r="U779" s="146"/>
      <c r="V779" s="146"/>
      <c r="W779" s="146"/>
      <c r="X779" s="146"/>
    </row>
    <row r="780" spans="4:24">
      <c r="D780" s="56"/>
      <c r="E780" s="56"/>
      <c r="F780" s="57"/>
      <c r="G780" s="56"/>
      <c r="H780" s="56"/>
      <c r="I780" s="57"/>
      <c r="J780" s="57"/>
      <c r="O780" s="146"/>
      <c r="P780" s="146"/>
      <c r="Q780" s="146"/>
      <c r="R780" s="146"/>
      <c r="S780" s="146"/>
      <c r="T780" s="146"/>
      <c r="U780" s="146"/>
      <c r="V780" s="146"/>
      <c r="W780" s="146"/>
      <c r="X780" s="146"/>
    </row>
    <row r="781" spans="4:24">
      <c r="D781" s="56"/>
      <c r="E781" s="56"/>
      <c r="F781" s="57"/>
      <c r="G781" s="56"/>
      <c r="H781" s="56"/>
      <c r="I781" s="57"/>
      <c r="J781" s="57"/>
      <c r="O781" s="146"/>
      <c r="P781" s="146"/>
      <c r="Q781" s="146"/>
      <c r="R781" s="146"/>
      <c r="S781" s="146"/>
      <c r="T781" s="146"/>
      <c r="U781" s="146"/>
      <c r="V781" s="146"/>
      <c r="W781" s="146"/>
      <c r="X781" s="146"/>
    </row>
    <row r="782" spans="4:24">
      <c r="D782" s="56"/>
      <c r="E782" s="56"/>
      <c r="F782" s="57"/>
      <c r="G782" s="56"/>
      <c r="H782" s="56"/>
      <c r="I782" s="57"/>
      <c r="J782" s="57"/>
      <c r="O782" s="146"/>
      <c r="P782" s="146"/>
      <c r="Q782" s="146"/>
      <c r="R782" s="146"/>
      <c r="S782" s="146"/>
      <c r="T782" s="146"/>
      <c r="U782" s="146"/>
      <c r="V782" s="146"/>
      <c r="W782" s="146"/>
      <c r="X782" s="146"/>
    </row>
    <row r="783" spans="4:24">
      <c r="D783" s="56"/>
      <c r="E783" s="56"/>
      <c r="F783" s="57"/>
      <c r="G783" s="56"/>
      <c r="H783" s="56"/>
      <c r="I783" s="57"/>
      <c r="J783" s="57"/>
      <c r="O783" s="146"/>
      <c r="P783" s="146"/>
      <c r="Q783" s="146"/>
      <c r="R783" s="146"/>
      <c r="S783" s="146"/>
      <c r="T783" s="146"/>
      <c r="U783" s="146"/>
      <c r="V783" s="146"/>
      <c r="W783" s="146"/>
      <c r="X783" s="146"/>
    </row>
    <row r="784" spans="4:24">
      <c r="D784" s="56"/>
      <c r="E784" s="56"/>
      <c r="F784" s="57"/>
      <c r="G784" s="56"/>
      <c r="H784" s="56"/>
      <c r="I784" s="57"/>
      <c r="J784" s="57"/>
      <c r="O784" s="146"/>
      <c r="P784" s="146"/>
      <c r="Q784" s="146"/>
      <c r="R784" s="146"/>
      <c r="S784" s="146"/>
      <c r="T784" s="146"/>
      <c r="U784" s="146"/>
      <c r="V784" s="146"/>
      <c r="W784" s="146"/>
      <c r="X784" s="146"/>
    </row>
    <row r="785" spans="4:24">
      <c r="D785" s="56"/>
      <c r="E785" s="56"/>
      <c r="F785" s="57"/>
      <c r="G785" s="56"/>
      <c r="H785" s="56"/>
      <c r="I785" s="57"/>
      <c r="J785" s="57"/>
      <c r="O785" s="146"/>
      <c r="P785" s="146"/>
      <c r="Q785" s="146"/>
      <c r="R785" s="146"/>
      <c r="S785" s="146"/>
      <c r="T785" s="146"/>
      <c r="U785" s="146"/>
      <c r="V785" s="146"/>
      <c r="W785" s="146"/>
      <c r="X785" s="146"/>
    </row>
    <row r="786" spans="4:24">
      <c r="D786" s="56"/>
      <c r="E786" s="56"/>
      <c r="F786" s="57"/>
      <c r="G786" s="56"/>
      <c r="H786" s="56"/>
      <c r="I786" s="57"/>
      <c r="J786" s="57"/>
      <c r="O786" s="146"/>
      <c r="P786" s="146"/>
      <c r="Q786" s="146"/>
      <c r="R786" s="146"/>
      <c r="S786" s="146"/>
      <c r="T786" s="146"/>
      <c r="U786" s="146"/>
      <c r="V786" s="146"/>
      <c r="W786" s="146"/>
      <c r="X786" s="146"/>
    </row>
    <row r="787" spans="4:24">
      <c r="D787" s="56"/>
      <c r="E787" s="56"/>
      <c r="F787" s="57"/>
      <c r="G787" s="56"/>
      <c r="H787" s="56"/>
      <c r="I787" s="57"/>
      <c r="J787" s="57"/>
      <c r="O787" s="146"/>
      <c r="P787" s="146"/>
      <c r="Q787" s="146"/>
      <c r="R787" s="146"/>
      <c r="S787" s="146"/>
      <c r="T787" s="146"/>
      <c r="U787" s="146"/>
      <c r="V787" s="146"/>
      <c r="W787" s="146"/>
      <c r="X787" s="146"/>
    </row>
    <row r="788" spans="4:24">
      <c r="D788" s="56"/>
      <c r="E788" s="56"/>
      <c r="F788" s="57"/>
      <c r="G788" s="56"/>
      <c r="H788" s="56"/>
      <c r="I788" s="57"/>
      <c r="J788" s="57"/>
      <c r="O788" s="146"/>
      <c r="P788" s="146"/>
      <c r="Q788" s="146"/>
      <c r="R788" s="146"/>
      <c r="S788" s="146"/>
      <c r="T788" s="146"/>
      <c r="U788" s="146"/>
      <c r="V788" s="146"/>
      <c r="W788" s="146"/>
      <c r="X788" s="146"/>
    </row>
    <row r="789" spans="4:24">
      <c r="D789" s="56"/>
      <c r="E789" s="56"/>
      <c r="F789" s="57"/>
      <c r="G789" s="56"/>
      <c r="H789" s="56"/>
      <c r="I789" s="57"/>
      <c r="J789" s="57"/>
      <c r="O789" s="146"/>
      <c r="P789" s="146"/>
      <c r="Q789" s="146"/>
      <c r="R789" s="146"/>
      <c r="S789" s="146"/>
      <c r="T789" s="146"/>
      <c r="U789" s="146"/>
      <c r="V789" s="146"/>
      <c r="W789" s="146"/>
      <c r="X789" s="146"/>
    </row>
    <row r="790" spans="4:24">
      <c r="D790" s="56"/>
      <c r="E790" s="56"/>
      <c r="F790" s="57"/>
      <c r="G790" s="56"/>
      <c r="H790" s="56"/>
      <c r="I790" s="57"/>
      <c r="J790" s="57"/>
      <c r="O790" s="146"/>
      <c r="P790" s="146"/>
      <c r="Q790" s="146"/>
      <c r="R790" s="146"/>
      <c r="S790" s="146"/>
      <c r="T790" s="146"/>
      <c r="U790" s="146"/>
      <c r="V790" s="146"/>
      <c r="W790" s="146"/>
      <c r="X790" s="146"/>
    </row>
    <row r="791" spans="4:24">
      <c r="D791" s="56"/>
      <c r="E791" s="56"/>
      <c r="F791" s="57"/>
      <c r="G791" s="56"/>
      <c r="H791" s="56"/>
      <c r="I791" s="57"/>
      <c r="J791" s="57"/>
      <c r="O791" s="146"/>
      <c r="P791" s="146"/>
      <c r="Q791" s="146"/>
      <c r="R791" s="146"/>
      <c r="S791" s="146"/>
      <c r="T791" s="146"/>
      <c r="U791" s="146"/>
      <c r="V791" s="146"/>
      <c r="W791" s="146"/>
      <c r="X791" s="146"/>
    </row>
    <row r="792" spans="4:24">
      <c r="D792" s="56"/>
      <c r="E792" s="56"/>
      <c r="F792" s="57"/>
      <c r="G792" s="56"/>
      <c r="H792" s="56"/>
      <c r="I792" s="57"/>
      <c r="J792" s="57"/>
      <c r="O792" s="146"/>
      <c r="P792" s="146"/>
      <c r="Q792" s="146"/>
      <c r="R792" s="146"/>
      <c r="S792" s="146"/>
      <c r="T792" s="146"/>
      <c r="U792" s="146"/>
      <c r="V792" s="146"/>
      <c r="W792" s="146"/>
      <c r="X792" s="146"/>
    </row>
    <row r="793" spans="4:24">
      <c r="D793" s="56"/>
      <c r="E793" s="56"/>
      <c r="F793" s="57"/>
      <c r="G793" s="56"/>
      <c r="H793" s="56"/>
      <c r="I793" s="57"/>
      <c r="J793" s="57"/>
      <c r="O793" s="146"/>
      <c r="P793" s="146"/>
      <c r="Q793" s="146"/>
      <c r="R793" s="146"/>
      <c r="S793" s="146"/>
      <c r="T793" s="146"/>
      <c r="U793" s="146"/>
      <c r="V793" s="146"/>
      <c r="W793" s="146"/>
      <c r="X793" s="146"/>
    </row>
    <row r="794" spans="4:24">
      <c r="D794" s="56"/>
      <c r="E794" s="56"/>
      <c r="F794" s="57"/>
      <c r="G794" s="56"/>
      <c r="H794" s="56"/>
      <c r="I794" s="57"/>
      <c r="J794" s="57"/>
      <c r="O794" s="146"/>
      <c r="P794" s="146"/>
      <c r="Q794" s="146"/>
      <c r="R794" s="146"/>
      <c r="S794" s="146"/>
      <c r="T794" s="146"/>
      <c r="U794" s="146"/>
      <c r="V794" s="146"/>
      <c r="W794" s="146"/>
      <c r="X794" s="146"/>
    </row>
    <row r="795" spans="4:24">
      <c r="D795" s="56"/>
      <c r="E795" s="56"/>
      <c r="F795" s="57"/>
      <c r="G795" s="56"/>
      <c r="H795" s="56"/>
      <c r="I795" s="57"/>
      <c r="J795" s="57"/>
      <c r="O795" s="146"/>
      <c r="P795" s="146"/>
      <c r="Q795" s="146"/>
      <c r="R795" s="146"/>
      <c r="S795" s="146"/>
      <c r="T795" s="146"/>
      <c r="U795" s="146"/>
      <c r="V795" s="146"/>
      <c r="W795" s="146"/>
      <c r="X795" s="146"/>
    </row>
    <row r="796" spans="4:24">
      <c r="D796" s="56"/>
      <c r="E796" s="56"/>
      <c r="F796" s="57"/>
      <c r="G796" s="56"/>
      <c r="H796" s="56"/>
      <c r="I796" s="57"/>
      <c r="J796" s="57"/>
      <c r="O796" s="146"/>
      <c r="P796" s="146"/>
      <c r="Q796" s="146"/>
      <c r="R796" s="146"/>
      <c r="S796" s="146"/>
      <c r="T796" s="146"/>
      <c r="U796" s="146"/>
      <c r="V796" s="146"/>
      <c r="W796" s="146"/>
      <c r="X796" s="146"/>
    </row>
    <row r="797" spans="4:24">
      <c r="D797" s="56"/>
      <c r="E797" s="56"/>
      <c r="F797" s="57"/>
      <c r="G797" s="56"/>
      <c r="H797" s="56"/>
      <c r="I797" s="57"/>
      <c r="J797" s="57"/>
      <c r="O797" s="146"/>
      <c r="P797" s="146"/>
      <c r="Q797" s="146"/>
      <c r="R797" s="146"/>
      <c r="S797" s="146"/>
      <c r="T797" s="146"/>
      <c r="U797" s="146"/>
      <c r="V797" s="146"/>
      <c r="W797" s="146"/>
      <c r="X797" s="146"/>
    </row>
    <row r="798" spans="4:24">
      <c r="D798" s="56"/>
      <c r="E798" s="56"/>
      <c r="F798" s="57"/>
      <c r="G798" s="56"/>
      <c r="H798" s="56"/>
      <c r="I798" s="57"/>
      <c r="J798" s="57"/>
      <c r="O798" s="146"/>
      <c r="P798" s="146"/>
      <c r="Q798" s="146"/>
      <c r="R798" s="146"/>
      <c r="S798" s="146"/>
      <c r="T798" s="146"/>
      <c r="U798" s="146"/>
      <c r="V798" s="146"/>
      <c r="W798" s="146"/>
      <c r="X798" s="146"/>
    </row>
    <row r="799" spans="4:24">
      <c r="D799" s="56"/>
      <c r="E799" s="56"/>
      <c r="F799" s="57"/>
      <c r="G799" s="56"/>
      <c r="H799" s="56"/>
      <c r="I799" s="57"/>
      <c r="J799" s="57"/>
      <c r="O799" s="146"/>
      <c r="P799" s="146"/>
      <c r="Q799" s="146"/>
      <c r="R799" s="146"/>
      <c r="S799" s="146"/>
      <c r="T799" s="146"/>
      <c r="U799" s="146"/>
      <c r="V799" s="146"/>
      <c r="W799" s="146"/>
      <c r="X799" s="146"/>
    </row>
    <row r="800" spans="4:24">
      <c r="D800" s="56"/>
      <c r="E800" s="56"/>
      <c r="F800" s="57"/>
      <c r="G800" s="56"/>
      <c r="H800" s="56"/>
      <c r="I800" s="57"/>
      <c r="J800" s="57"/>
      <c r="O800" s="146"/>
      <c r="P800" s="146"/>
      <c r="Q800" s="146"/>
      <c r="R800" s="146"/>
      <c r="S800" s="146"/>
      <c r="T800" s="146"/>
      <c r="U800" s="146"/>
      <c r="V800" s="146"/>
      <c r="W800" s="146"/>
      <c r="X800" s="146"/>
    </row>
    <row r="801" spans="4:24">
      <c r="D801" s="56"/>
      <c r="E801" s="56"/>
      <c r="F801" s="57"/>
      <c r="G801" s="56"/>
      <c r="H801" s="56"/>
      <c r="I801" s="57"/>
      <c r="J801" s="57"/>
      <c r="O801" s="146"/>
      <c r="P801" s="146"/>
      <c r="Q801" s="146"/>
      <c r="R801" s="146"/>
      <c r="S801" s="146"/>
      <c r="T801" s="146"/>
      <c r="U801" s="146"/>
      <c r="V801" s="146"/>
      <c r="W801" s="146"/>
      <c r="X801" s="146"/>
    </row>
    <row r="802" spans="4:24">
      <c r="D802" s="56"/>
      <c r="E802" s="56"/>
      <c r="F802" s="57"/>
      <c r="G802" s="56"/>
      <c r="H802" s="56"/>
      <c r="I802" s="57"/>
      <c r="J802" s="57"/>
      <c r="O802" s="146"/>
      <c r="P802" s="146"/>
      <c r="Q802" s="146"/>
      <c r="R802" s="146"/>
      <c r="S802" s="146"/>
      <c r="T802" s="146"/>
      <c r="U802" s="146"/>
      <c r="V802" s="146"/>
      <c r="W802" s="146"/>
      <c r="X802" s="146"/>
    </row>
    <row r="803" spans="4:24">
      <c r="D803" s="56"/>
      <c r="E803" s="56"/>
      <c r="F803" s="57"/>
      <c r="G803" s="56"/>
      <c r="H803" s="56"/>
      <c r="I803" s="57"/>
      <c r="J803" s="57"/>
      <c r="O803" s="146"/>
      <c r="P803" s="146"/>
      <c r="Q803" s="146"/>
      <c r="R803" s="146"/>
      <c r="S803" s="146"/>
      <c r="T803" s="146"/>
      <c r="U803" s="146"/>
      <c r="V803" s="146"/>
      <c r="W803" s="146"/>
      <c r="X803" s="146"/>
    </row>
    <row r="804" spans="4:24">
      <c r="D804" s="56"/>
      <c r="E804" s="56"/>
      <c r="F804" s="57"/>
      <c r="G804" s="56"/>
      <c r="H804" s="56"/>
      <c r="I804" s="57"/>
      <c r="J804" s="57"/>
      <c r="O804" s="146"/>
      <c r="P804" s="146"/>
      <c r="Q804" s="146"/>
      <c r="R804" s="146"/>
      <c r="S804" s="146"/>
      <c r="T804" s="146"/>
      <c r="U804" s="146"/>
      <c r="V804" s="146"/>
      <c r="W804" s="146"/>
      <c r="X804" s="146"/>
    </row>
    <row r="805" spans="4:24">
      <c r="D805" s="56"/>
      <c r="E805" s="56"/>
      <c r="F805" s="57"/>
      <c r="G805" s="56"/>
      <c r="H805" s="56"/>
      <c r="I805" s="57"/>
      <c r="J805" s="57"/>
      <c r="O805" s="146"/>
      <c r="P805" s="146"/>
      <c r="Q805" s="146"/>
      <c r="R805" s="146"/>
      <c r="S805" s="146"/>
      <c r="T805" s="146"/>
      <c r="U805" s="146"/>
      <c r="V805" s="146"/>
      <c r="W805" s="146"/>
      <c r="X805" s="146"/>
    </row>
    <row r="806" spans="4:24">
      <c r="D806" s="56"/>
      <c r="E806" s="56"/>
      <c r="F806" s="57"/>
      <c r="G806" s="56"/>
      <c r="H806" s="56"/>
      <c r="I806" s="57"/>
      <c r="J806" s="57"/>
      <c r="O806" s="146"/>
      <c r="P806" s="146"/>
      <c r="Q806" s="146"/>
      <c r="R806" s="146"/>
      <c r="S806" s="146"/>
      <c r="T806" s="146"/>
      <c r="U806" s="146"/>
      <c r="V806" s="146"/>
      <c r="W806" s="146"/>
      <c r="X806" s="146"/>
    </row>
    <row r="807" spans="4:24">
      <c r="D807" s="56"/>
      <c r="E807" s="56"/>
      <c r="F807" s="57"/>
      <c r="G807" s="56"/>
      <c r="H807" s="56"/>
      <c r="I807" s="57"/>
      <c r="J807" s="57"/>
      <c r="O807" s="146"/>
      <c r="P807" s="146"/>
      <c r="Q807" s="146"/>
      <c r="R807" s="146"/>
      <c r="S807" s="146"/>
      <c r="T807" s="146"/>
      <c r="U807" s="146"/>
      <c r="V807" s="146"/>
      <c r="W807" s="146"/>
      <c r="X807" s="146"/>
    </row>
    <row r="808" spans="4:24">
      <c r="D808" s="56"/>
      <c r="E808" s="56"/>
      <c r="F808" s="57"/>
      <c r="G808" s="56"/>
      <c r="H808" s="56"/>
      <c r="I808" s="57"/>
      <c r="J808" s="57"/>
      <c r="O808" s="146"/>
      <c r="P808" s="146"/>
      <c r="Q808" s="146"/>
      <c r="R808" s="146"/>
      <c r="S808" s="146"/>
      <c r="T808" s="146"/>
      <c r="U808" s="146"/>
      <c r="V808" s="146"/>
      <c r="W808" s="146"/>
      <c r="X808" s="146"/>
    </row>
    <row r="809" spans="4:24">
      <c r="D809" s="56"/>
      <c r="E809" s="56"/>
      <c r="F809" s="57"/>
      <c r="G809" s="56"/>
      <c r="H809" s="56"/>
      <c r="I809" s="57"/>
      <c r="J809" s="57"/>
      <c r="O809" s="146"/>
      <c r="P809" s="146"/>
      <c r="Q809" s="146"/>
      <c r="R809" s="146"/>
      <c r="S809" s="146"/>
      <c r="T809" s="146"/>
      <c r="U809" s="146"/>
      <c r="V809" s="146"/>
      <c r="W809" s="146"/>
      <c r="X809" s="146"/>
    </row>
    <row r="810" spans="4:24">
      <c r="D810" s="56"/>
      <c r="E810" s="56"/>
      <c r="F810" s="57"/>
      <c r="G810" s="56"/>
      <c r="H810" s="56"/>
      <c r="I810" s="57"/>
      <c r="J810" s="57"/>
      <c r="O810" s="146"/>
      <c r="P810" s="146"/>
      <c r="Q810" s="146"/>
      <c r="R810" s="146"/>
      <c r="S810" s="146"/>
      <c r="T810" s="146"/>
      <c r="U810" s="146"/>
      <c r="V810" s="146"/>
      <c r="W810" s="146"/>
      <c r="X810" s="146"/>
    </row>
    <row r="811" spans="4:24">
      <c r="D811" s="56"/>
      <c r="E811" s="56"/>
      <c r="F811" s="57"/>
      <c r="G811" s="56"/>
      <c r="H811" s="56"/>
      <c r="I811" s="57"/>
      <c r="J811" s="57"/>
      <c r="O811" s="146"/>
      <c r="P811" s="146"/>
      <c r="Q811" s="146"/>
      <c r="R811" s="146"/>
      <c r="S811" s="146"/>
      <c r="T811" s="146"/>
      <c r="U811" s="146"/>
      <c r="V811" s="146"/>
      <c r="W811" s="146"/>
      <c r="X811" s="146"/>
    </row>
    <row r="812" spans="4:24">
      <c r="D812" s="56"/>
      <c r="E812" s="56"/>
      <c r="F812" s="57"/>
      <c r="G812" s="56"/>
      <c r="H812" s="56"/>
      <c r="I812" s="57"/>
      <c r="J812" s="57"/>
      <c r="O812" s="146"/>
      <c r="P812" s="146"/>
      <c r="Q812" s="146"/>
      <c r="R812" s="146"/>
      <c r="S812" s="146"/>
      <c r="T812" s="146"/>
      <c r="U812" s="146"/>
      <c r="V812" s="146"/>
      <c r="W812" s="146"/>
      <c r="X812" s="146"/>
    </row>
    <row r="813" spans="4:24">
      <c r="D813" s="56"/>
      <c r="E813" s="56"/>
      <c r="F813" s="57"/>
      <c r="G813" s="56"/>
      <c r="H813" s="56"/>
      <c r="I813" s="57"/>
      <c r="J813" s="57"/>
      <c r="O813" s="146"/>
      <c r="P813" s="146"/>
      <c r="Q813" s="146"/>
      <c r="R813" s="146"/>
      <c r="S813" s="146"/>
      <c r="T813" s="146"/>
      <c r="U813" s="146"/>
      <c r="V813" s="146"/>
      <c r="W813" s="146"/>
      <c r="X813" s="146"/>
    </row>
    <row r="814" spans="4:24">
      <c r="D814" s="56"/>
      <c r="E814" s="56"/>
      <c r="F814" s="57"/>
      <c r="G814" s="56"/>
      <c r="H814" s="56"/>
      <c r="I814" s="57"/>
      <c r="J814" s="57"/>
      <c r="O814" s="146"/>
      <c r="P814" s="146"/>
      <c r="Q814" s="146"/>
      <c r="R814" s="146"/>
      <c r="S814" s="146"/>
      <c r="T814" s="146"/>
      <c r="U814" s="146"/>
      <c r="V814" s="146"/>
      <c r="W814" s="146"/>
      <c r="X814" s="146"/>
    </row>
    <row r="815" spans="4:24">
      <c r="D815" s="56"/>
      <c r="E815" s="56"/>
      <c r="F815" s="57"/>
      <c r="G815" s="56"/>
      <c r="H815" s="56"/>
      <c r="I815" s="57"/>
      <c r="J815" s="57"/>
      <c r="O815" s="146"/>
      <c r="P815" s="146"/>
      <c r="Q815" s="146"/>
      <c r="R815" s="146"/>
      <c r="S815" s="146"/>
      <c r="T815" s="146"/>
      <c r="U815" s="146"/>
      <c r="V815" s="146"/>
      <c r="W815" s="146"/>
      <c r="X815" s="146"/>
    </row>
    <row r="816" spans="4:24">
      <c r="D816" s="56"/>
      <c r="E816" s="56"/>
      <c r="F816" s="57"/>
      <c r="G816" s="56"/>
      <c r="H816" s="56"/>
      <c r="I816" s="57"/>
      <c r="J816" s="57"/>
      <c r="O816" s="146"/>
      <c r="P816" s="146"/>
      <c r="Q816" s="146"/>
      <c r="R816" s="146"/>
      <c r="S816" s="146"/>
      <c r="T816" s="146"/>
      <c r="U816" s="146"/>
      <c r="V816" s="146"/>
      <c r="W816" s="146"/>
      <c r="X816" s="146"/>
    </row>
    <row r="817" spans="4:24">
      <c r="D817" s="56"/>
      <c r="E817" s="56"/>
      <c r="F817" s="57"/>
      <c r="G817" s="56"/>
      <c r="H817" s="56"/>
      <c r="I817" s="57"/>
      <c r="J817" s="57"/>
      <c r="O817" s="146"/>
      <c r="P817" s="146"/>
      <c r="Q817" s="146"/>
      <c r="R817" s="146"/>
      <c r="S817" s="146"/>
      <c r="T817" s="146"/>
      <c r="U817" s="146"/>
      <c r="V817" s="146"/>
      <c r="W817" s="146"/>
      <c r="X817" s="146"/>
    </row>
    <row r="818" spans="4:24">
      <c r="D818" s="56"/>
      <c r="E818" s="56"/>
      <c r="F818" s="57"/>
      <c r="G818" s="56"/>
      <c r="H818" s="56"/>
      <c r="I818" s="57"/>
      <c r="J818" s="57"/>
      <c r="O818" s="146"/>
      <c r="P818" s="146"/>
      <c r="Q818" s="146"/>
      <c r="R818" s="146"/>
      <c r="S818" s="146"/>
      <c r="T818" s="146"/>
      <c r="U818" s="146"/>
      <c r="V818" s="146"/>
      <c r="W818" s="146"/>
      <c r="X818" s="146"/>
    </row>
    <row r="819" spans="4:24">
      <c r="D819" s="56"/>
      <c r="E819" s="56"/>
      <c r="F819" s="57"/>
      <c r="G819" s="56"/>
      <c r="H819" s="56"/>
      <c r="I819" s="57"/>
      <c r="J819" s="57"/>
      <c r="O819" s="146"/>
      <c r="P819" s="146"/>
      <c r="Q819" s="146"/>
      <c r="R819" s="146"/>
      <c r="S819" s="146"/>
      <c r="T819" s="146"/>
      <c r="U819" s="146"/>
      <c r="V819" s="146"/>
      <c r="W819" s="146"/>
      <c r="X819" s="146"/>
    </row>
    <row r="820" spans="4:24">
      <c r="D820" s="56"/>
      <c r="E820" s="56"/>
      <c r="F820" s="57"/>
      <c r="G820" s="56"/>
      <c r="H820" s="56"/>
      <c r="I820" s="57"/>
      <c r="J820" s="57"/>
      <c r="O820" s="146"/>
      <c r="P820" s="146"/>
      <c r="Q820" s="146"/>
      <c r="R820" s="146"/>
      <c r="S820" s="146"/>
      <c r="T820" s="146"/>
      <c r="U820" s="146"/>
      <c r="V820" s="146"/>
      <c r="W820" s="146"/>
      <c r="X820" s="146"/>
    </row>
    <row r="821" spans="4:24">
      <c r="D821" s="56"/>
      <c r="E821" s="56"/>
      <c r="F821" s="57"/>
      <c r="G821" s="56"/>
      <c r="H821" s="56"/>
      <c r="I821" s="57"/>
      <c r="J821" s="57"/>
      <c r="O821" s="146"/>
      <c r="P821" s="146"/>
      <c r="Q821" s="146"/>
      <c r="R821" s="146"/>
      <c r="S821" s="146"/>
      <c r="T821" s="146"/>
      <c r="U821" s="146"/>
      <c r="V821" s="146"/>
      <c r="W821" s="146"/>
      <c r="X821" s="146"/>
    </row>
    <row r="822" spans="4:24">
      <c r="D822" s="56"/>
      <c r="E822" s="56"/>
      <c r="F822" s="57"/>
      <c r="G822" s="56"/>
      <c r="H822" s="56"/>
      <c r="I822" s="57"/>
      <c r="J822" s="57"/>
      <c r="O822" s="146"/>
      <c r="P822" s="146"/>
      <c r="Q822" s="146"/>
      <c r="R822" s="146"/>
      <c r="S822" s="146"/>
      <c r="T822" s="146"/>
      <c r="U822" s="146"/>
      <c r="V822" s="146"/>
      <c r="W822" s="146"/>
      <c r="X822" s="146"/>
    </row>
    <row r="823" spans="4:24">
      <c r="D823" s="56"/>
      <c r="E823" s="56"/>
      <c r="F823" s="57"/>
      <c r="G823" s="56"/>
      <c r="H823" s="56"/>
      <c r="I823" s="57"/>
      <c r="J823" s="57"/>
      <c r="O823" s="146"/>
      <c r="P823" s="146"/>
      <c r="Q823" s="146"/>
      <c r="R823" s="146"/>
      <c r="S823" s="146"/>
      <c r="T823" s="146"/>
      <c r="U823" s="146"/>
      <c r="V823" s="146"/>
      <c r="W823" s="146"/>
      <c r="X823" s="146"/>
    </row>
    <row r="824" spans="4:24">
      <c r="D824" s="56"/>
      <c r="E824" s="56"/>
      <c r="F824" s="57"/>
      <c r="G824" s="56"/>
      <c r="H824" s="56"/>
      <c r="I824" s="57"/>
      <c r="J824" s="57"/>
      <c r="O824" s="146"/>
      <c r="P824" s="146"/>
      <c r="Q824" s="146"/>
      <c r="R824" s="146"/>
      <c r="S824" s="146"/>
      <c r="T824" s="146"/>
      <c r="U824" s="146"/>
      <c r="V824" s="146"/>
      <c r="W824" s="146"/>
      <c r="X824" s="146"/>
    </row>
    <row r="825" spans="4:24">
      <c r="D825" s="56"/>
      <c r="E825" s="56"/>
      <c r="F825" s="57"/>
      <c r="G825" s="56"/>
      <c r="H825" s="56"/>
      <c r="I825" s="57"/>
      <c r="J825" s="57"/>
      <c r="O825" s="146"/>
      <c r="P825" s="146"/>
      <c r="Q825" s="146"/>
      <c r="R825" s="146"/>
      <c r="S825" s="146"/>
      <c r="T825" s="146"/>
      <c r="U825" s="146"/>
      <c r="V825" s="146"/>
      <c r="W825" s="146"/>
      <c r="X825" s="146"/>
    </row>
    <row r="826" spans="4:24">
      <c r="D826" s="56"/>
      <c r="E826" s="56"/>
      <c r="F826" s="57"/>
      <c r="G826" s="56"/>
      <c r="H826" s="56"/>
      <c r="I826" s="57"/>
      <c r="J826" s="57"/>
      <c r="O826" s="146"/>
      <c r="P826" s="146"/>
      <c r="Q826" s="146"/>
      <c r="R826" s="146"/>
      <c r="S826" s="146"/>
      <c r="T826" s="146"/>
      <c r="U826" s="146"/>
      <c r="V826" s="146"/>
      <c r="W826" s="146"/>
      <c r="X826" s="146"/>
    </row>
    <row r="827" spans="4:24">
      <c r="D827" s="56"/>
      <c r="E827" s="56"/>
      <c r="F827" s="57"/>
      <c r="G827" s="56"/>
      <c r="H827" s="56"/>
      <c r="I827" s="57"/>
      <c r="J827" s="57"/>
      <c r="O827" s="146"/>
      <c r="P827" s="146"/>
      <c r="Q827" s="146"/>
      <c r="R827" s="146"/>
      <c r="S827" s="146"/>
      <c r="T827" s="146"/>
      <c r="U827" s="146"/>
      <c r="V827" s="146"/>
      <c r="W827" s="146"/>
      <c r="X827" s="146"/>
    </row>
    <row r="828" spans="4:24">
      <c r="D828" s="56"/>
      <c r="E828" s="56"/>
      <c r="F828" s="57"/>
      <c r="G828" s="56"/>
      <c r="H828" s="56"/>
      <c r="I828" s="57"/>
      <c r="J828" s="57"/>
      <c r="O828" s="146"/>
      <c r="P828" s="146"/>
      <c r="Q828" s="146"/>
      <c r="R828" s="146"/>
      <c r="S828" s="146"/>
      <c r="T828" s="146"/>
      <c r="U828" s="146"/>
      <c r="V828" s="146"/>
      <c r="W828" s="146"/>
      <c r="X828" s="146"/>
    </row>
    <row r="829" spans="4:24">
      <c r="D829" s="56"/>
      <c r="E829" s="56"/>
      <c r="F829" s="57"/>
      <c r="G829" s="56"/>
      <c r="H829" s="56"/>
      <c r="I829" s="57"/>
      <c r="J829" s="57"/>
      <c r="O829" s="146"/>
      <c r="P829" s="146"/>
      <c r="Q829" s="146"/>
      <c r="R829" s="146"/>
      <c r="S829" s="146"/>
      <c r="T829" s="146"/>
      <c r="U829" s="146"/>
      <c r="V829" s="146"/>
      <c r="W829" s="146"/>
      <c r="X829" s="146"/>
    </row>
    <row r="830" spans="4:24">
      <c r="D830" s="56"/>
      <c r="E830" s="56"/>
      <c r="F830" s="57"/>
      <c r="G830" s="56"/>
      <c r="H830" s="56"/>
      <c r="I830" s="57"/>
      <c r="J830" s="57"/>
      <c r="O830" s="146"/>
      <c r="P830" s="146"/>
      <c r="Q830" s="146"/>
      <c r="R830" s="146"/>
      <c r="S830" s="146"/>
      <c r="T830" s="146"/>
      <c r="U830" s="146"/>
      <c r="V830" s="146"/>
      <c r="W830" s="146"/>
      <c r="X830" s="146"/>
    </row>
    <row r="831" spans="4:24">
      <c r="D831" s="56"/>
      <c r="E831" s="56"/>
      <c r="F831" s="57"/>
      <c r="G831" s="56"/>
      <c r="H831" s="56"/>
      <c r="I831" s="57"/>
      <c r="J831" s="57"/>
      <c r="O831" s="146"/>
      <c r="P831" s="146"/>
      <c r="Q831" s="146"/>
      <c r="R831" s="146"/>
      <c r="S831" s="146"/>
      <c r="T831" s="146"/>
      <c r="U831" s="146"/>
      <c r="V831" s="146"/>
      <c r="W831" s="146"/>
      <c r="X831" s="146"/>
    </row>
    <row r="832" spans="4:24">
      <c r="D832" s="56"/>
      <c r="E832" s="56"/>
      <c r="F832" s="57"/>
      <c r="G832" s="56"/>
      <c r="H832" s="56"/>
      <c r="I832" s="57"/>
      <c r="J832" s="57"/>
      <c r="O832" s="146"/>
      <c r="P832" s="146"/>
      <c r="Q832" s="146"/>
      <c r="R832" s="146"/>
      <c r="S832" s="146"/>
      <c r="T832" s="146"/>
      <c r="U832" s="146"/>
      <c r="V832" s="146"/>
      <c r="W832" s="146"/>
      <c r="X832" s="146"/>
    </row>
    <row r="833" spans="4:24">
      <c r="D833" s="56"/>
      <c r="E833" s="56"/>
      <c r="F833" s="57"/>
      <c r="G833" s="56"/>
      <c r="H833" s="56"/>
      <c r="I833" s="57"/>
      <c r="J833" s="57"/>
      <c r="O833" s="146"/>
      <c r="P833" s="146"/>
      <c r="Q833" s="146"/>
      <c r="R833" s="146"/>
      <c r="S833" s="146"/>
      <c r="T833" s="146"/>
      <c r="U833" s="146"/>
      <c r="V833" s="146"/>
      <c r="W833" s="146"/>
      <c r="X833" s="146"/>
    </row>
    <row r="834" spans="4:24">
      <c r="D834" s="56"/>
      <c r="E834" s="56"/>
      <c r="F834" s="57"/>
      <c r="G834" s="56"/>
      <c r="H834" s="56"/>
      <c r="I834" s="57"/>
      <c r="J834" s="57"/>
      <c r="O834" s="146"/>
      <c r="P834" s="146"/>
      <c r="Q834" s="146"/>
      <c r="R834" s="146"/>
      <c r="S834" s="146"/>
      <c r="T834" s="146"/>
      <c r="U834" s="146"/>
      <c r="V834" s="146"/>
      <c r="W834" s="146"/>
      <c r="X834" s="146"/>
    </row>
    <row r="835" spans="4:24">
      <c r="D835" s="56"/>
      <c r="E835" s="56"/>
      <c r="F835" s="57"/>
      <c r="G835" s="56"/>
      <c r="H835" s="56"/>
      <c r="I835" s="57"/>
      <c r="J835" s="57"/>
      <c r="O835" s="146"/>
      <c r="P835" s="146"/>
      <c r="Q835" s="146"/>
      <c r="R835" s="146"/>
      <c r="S835" s="146"/>
      <c r="T835" s="146"/>
      <c r="U835" s="146"/>
      <c r="V835" s="146"/>
      <c r="W835" s="146"/>
      <c r="X835" s="146"/>
    </row>
    <row r="836" spans="4:24">
      <c r="D836" s="56"/>
      <c r="E836" s="56"/>
      <c r="F836" s="57"/>
      <c r="G836" s="56"/>
      <c r="H836" s="56"/>
      <c r="I836" s="57"/>
      <c r="J836" s="57"/>
      <c r="O836" s="146"/>
      <c r="P836" s="146"/>
      <c r="Q836" s="146"/>
      <c r="R836" s="146"/>
      <c r="S836" s="146"/>
      <c r="T836" s="146"/>
      <c r="U836" s="146"/>
      <c r="V836" s="146"/>
      <c r="W836" s="146"/>
      <c r="X836" s="146"/>
    </row>
    <row r="837" spans="4:24">
      <c r="D837" s="56"/>
      <c r="E837" s="56"/>
      <c r="F837" s="57"/>
      <c r="G837" s="56"/>
      <c r="H837" s="56"/>
      <c r="I837" s="57"/>
      <c r="J837" s="57"/>
      <c r="O837" s="146"/>
      <c r="P837" s="146"/>
      <c r="Q837" s="146"/>
      <c r="R837" s="146"/>
      <c r="S837" s="146"/>
      <c r="T837" s="146"/>
      <c r="U837" s="146"/>
      <c r="V837" s="146"/>
      <c r="W837" s="146"/>
      <c r="X837" s="146"/>
    </row>
    <row r="838" spans="4:24">
      <c r="D838" s="56"/>
      <c r="E838" s="56"/>
      <c r="F838" s="57"/>
      <c r="G838" s="56"/>
      <c r="H838" s="56"/>
      <c r="I838" s="57"/>
      <c r="J838" s="57"/>
      <c r="O838" s="146"/>
      <c r="P838" s="146"/>
      <c r="Q838" s="146"/>
      <c r="R838" s="146"/>
      <c r="S838" s="146"/>
      <c r="T838" s="146"/>
      <c r="U838" s="146"/>
      <c r="V838" s="146"/>
      <c r="W838" s="146"/>
      <c r="X838" s="146"/>
    </row>
    <row r="839" spans="4:24">
      <c r="D839" s="56"/>
      <c r="E839" s="56"/>
      <c r="F839" s="57"/>
      <c r="G839" s="56"/>
      <c r="H839" s="56"/>
      <c r="I839" s="57"/>
      <c r="J839" s="57"/>
      <c r="O839" s="146"/>
      <c r="P839" s="146"/>
      <c r="Q839" s="146"/>
      <c r="R839" s="146"/>
      <c r="S839" s="146"/>
      <c r="T839" s="146"/>
      <c r="U839" s="146"/>
      <c r="V839" s="146"/>
      <c r="W839" s="146"/>
      <c r="X839" s="146"/>
    </row>
    <row r="840" spans="4:24">
      <c r="D840" s="56"/>
      <c r="E840" s="56"/>
      <c r="F840" s="57"/>
      <c r="G840" s="56"/>
      <c r="H840" s="56"/>
      <c r="I840" s="57"/>
      <c r="J840" s="57"/>
      <c r="O840" s="146"/>
      <c r="P840" s="146"/>
      <c r="Q840" s="146"/>
      <c r="R840" s="146"/>
      <c r="S840" s="146"/>
      <c r="T840" s="146"/>
      <c r="U840" s="146"/>
      <c r="V840" s="146"/>
      <c r="W840" s="146"/>
      <c r="X840" s="146"/>
    </row>
    <row r="841" spans="4:24">
      <c r="D841" s="56"/>
      <c r="E841" s="56"/>
      <c r="F841" s="57"/>
      <c r="G841" s="56"/>
      <c r="H841" s="56"/>
      <c r="I841" s="57"/>
      <c r="J841" s="57"/>
      <c r="O841" s="146"/>
      <c r="P841" s="146"/>
      <c r="Q841" s="146"/>
      <c r="R841" s="146"/>
      <c r="S841" s="146"/>
      <c r="T841" s="146"/>
      <c r="U841" s="146"/>
      <c r="V841" s="146"/>
      <c r="W841" s="146"/>
      <c r="X841" s="146"/>
    </row>
    <row r="842" spans="4:24">
      <c r="D842" s="56"/>
      <c r="E842" s="56"/>
      <c r="F842" s="57"/>
      <c r="G842" s="56"/>
      <c r="H842" s="56"/>
      <c r="I842" s="57"/>
      <c r="J842" s="57"/>
      <c r="O842" s="146"/>
      <c r="P842" s="146"/>
      <c r="Q842" s="146"/>
      <c r="R842" s="146"/>
      <c r="S842" s="146"/>
      <c r="T842" s="146"/>
      <c r="U842" s="146"/>
      <c r="V842" s="146"/>
      <c r="W842" s="146"/>
      <c r="X842" s="146"/>
    </row>
    <row r="843" spans="4:24">
      <c r="D843" s="56"/>
      <c r="E843" s="56"/>
      <c r="F843" s="57"/>
      <c r="G843" s="56"/>
      <c r="H843" s="56"/>
      <c r="I843" s="57"/>
      <c r="J843" s="57"/>
      <c r="O843" s="146"/>
      <c r="P843" s="146"/>
      <c r="Q843" s="146"/>
      <c r="R843" s="146"/>
      <c r="S843" s="146"/>
      <c r="T843" s="146"/>
      <c r="U843" s="146"/>
      <c r="V843" s="146"/>
      <c r="W843" s="146"/>
      <c r="X843" s="146"/>
    </row>
    <row r="844" spans="4:24">
      <c r="D844" s="56"/>
      <c r="E844" s="56"/>
      <c r="F844" s="57"/>
      <c r="G844" s="56"/>
      <c r="H844" s="56"/>
      <c r="I844" s="57"/>
      <c r="J844" s="57"/>
      <c r="O844" s="146"/>
      <c r="P844" s="146"/>
      <c r="Q844" s="146"/>
      <c r="R844" s="146"/>
      <c r="S844" s="146"/>
      <c r="T844" s="146"/>
      <c r="U844" s="146"/>
      <c r="V844" s="146"/>
      <c r="W844" s="146"/>
      <c r="X844" s="146"/>
    </row>
    <row r="845" spans="4:24">
      <c r="D845" s="56"/>
      <c r="E845" s="56"/>
      <c r="F845" s="57"/>
      <c r="G845" s="56"/>
      <c r="H845" s="56"/>
      <c r="I845" s="57"/>
      <c r="J845" s="57"/>
      <c r="O845" s="146"/>
      <c r="P845" s="146"/>
      <c r="Q845" s="146"/>
      <c r="R845" s="146"/>
      <c r="S845" s="146"/>
      <c r="T845" s="146"/>
      <c r="U845" s="146"/>
      <c r="V845" s="146"/>
      <c r="W845" s="146"/>
      <c r="X845" s="146"/>
    </row>
    <row r="846" spans="4:24">
      <c r="D846" s="56"/>
      <c r="E846" s="56"/>
      <c r="F846" s="57"/>
      <c r="G846" s="56"/>
      <c r="H846" s="56"/>
      <c r="I846" s="57"/>
      <c r="J846" s="57"/>
      <c r="O846" s="146"/>
      <c r="P846" s="146"/>
      <c r="Q846" s="146"/>
      <c r="R846" s="146"/>
      <c r="S846" s="146"/>
      <c r="T846" s="146"/>
      <c r="U846" s="146"/>
      <c r="V846" s="146"/>
      <c r="W846" s="146"/>
      <c r="X846" s="146"/>
    </row>
    <row r="847" spans="4:24">
      <c r="D847" s="56"/>
      <c r="E847" s="56"/>
      <c r="F847" s="57"/>
      <c r="G847" s="56"/>
      <c r="H847" s="56"/>
      <c r="I847" s="57"/>
      <c r="J847" s="57"/>
      <c r="O847" s="146"/>
      <c r="P847" s="146"/>
      <c r="Q847" s="146"/>
      <c r="R847" s="146"/>
      <c r="S847" s="146"/>
      <c r="T847" s="146"/>
      <c r="U847" s="146"/>
      <c r="V847" s="146"/>
      <c r="W847" s="146"/>
      <c r="X847" s="146"/>
    </row>
    <row r="848" spans="4:24">
      <c r="D848" s="56"/>
      <c r="E848" s="56"/>
      <c r="F848" s="57"/>
      <c r="G848" s="56"/>
      <c r="H848" s="56"/>
      <c r="I848" s="57"/>
      <c r="J848" s="57"/>
      <c r="O848" s="146"/>
      <c r="P848" s="146"/>
      <c r="Q848" s="146"/>
      <c r="R848" s="146"/>
      <c r="S848" s="146"/>
      <c r="T848" s="146"/>
      <c r="U848" s="146"/>
      <c r="V848" s="146"/>
      <c r="W848" s="146"/>
      <c r="X848" s="146"/>
    </row>
    <row r="849" spans="4:24">
      <c r="D849" s="56"/>
      <c r="E849" s="56"/>
      <c r="F849" s="57"/>
      <c r="G849" s="56"/>
      <c r="H849" s="56"/>
      <c r="I849" s="57"/>
      <c r="J849" s="57"/>
      <c r="O849" s="146"/>
      <c r="P849" s="146"/>
      <c r="Q849" s="146"/>
      <c r="R849" s="146"/>
      <c r="S849" s="146"/>
      <c r="T849" s="146"/>
      <c r="U849" s="146"/>
      <c r="V849" s="146"/>
      <c r="W849" s="146"/>
      <c r="X849" s="146"/>
    </row>
    <row r="850" spans="4:24">
      <c r="D850" s="56"/>
      <c r="E850" s="56"/>
      <c r="F850" s="57"/>
      <c r="G850" s="56"/>
      <c r="H850" s="56"/>
      <c r="I850" s="57"/>
      <c r="J850" s="57"/>
      <c r="O850" s="146"/>
      <c r="P850" s="146"/>
      <c r="Q850" s="146"/>
      <c r="R850" s="146"/>
      <c r="S850" s="146"/>
      <c r="T850" s="146"/>
      <c r="U850" s="146"/>
      <c r="V850" s="146"/>
      <c r="W850" s="146"/>
      <c r="X850" s="146"/>
    </row>
    <row r="851" spans="4:24">
      <c r="D851" s="56"/>
      <c r="E851" s="56"/>
      <c r="F851" s="57"/>
      <c r="G851" s="56"/>
      <c r="H851" s="56"/>
      <c r="I851" s="57"/>
      <c r="J851" s="57"/>
      <c r="O851" s="146"/>
      <c r="P851" s="146"/>
      <c r="Q851" s="146"/>
      <c r="R851" s="146"/>
      <c r="S851" s="146"/>
      <c r="T851" s="146"/>
      <c r="U851" s="146"/>
      <c r="V851" s="146"/>
      <c r="W851" s="146"/>
      <c r="X851" s="146"/>
    </row>
    <row r="852" spans="4:24">
      <c r="D852" s="56"/>
      <c r="E852" s="56"/>
      <c r="F852" s="57"/>
      <c r="G852" s="56"/>
      <c r="H852" s="56"/>
      <c r="I852" s="57"/>
      <c r="J852" s="57"/>
      <c r="O852" s="146"/>
      <c r="P852" s="146"/>
      <c r="Q852" s="146"/>
      <c r="R852" s="146"/>
      <c r="S852" s="146"/>
      <c r="T852" s="146"/>
      <c r="U852" s="146"/>
      <c r="V852" s="146"/>
      <c r="W852" s="146"/>
      <c r="X852" s="146"/>
    </row>
    <row r="853" spans="4:24">
      <c r="D853" s="56"/>
      <c r="E853" s="56"/>
      <c r="F853" s="57"/>
      <c r="G853" s="56"/>
      <c r="H853" s="56"/>
      <c r="I853" s="57"/>
      <c r="J853" s="57"/>
      <c r="O853" s="146"/>
      <c r="P853" s="146"/>
      <c r="Q853" s="146"/>
      <c r="R853" s="146"/>
      <c r="S853" s="146"/>
      <c r="T853" s="146"/>
      <c r="U853" s="146"/>
      <c r="V853" s="146"/>
      <c r="W853" s="146"/>
      <c r="X853" s="146"/>
    </row>
    <row r="854" spans="4:24">
      <c r="D854" s="56"/>
      <c r="E854" s="56"/>
      <c r="F854" s="57"/>
      <c r="G854" s="56"/>
      <c r="H854" s="56"/>
      <c r="I854" s="57"/>
      <c r="J854" s="57"/>
      <c r="O854" s="146"/>
      <c r="P854" s="146"/>
      <c r="Q854" s="146"/>
      <c r="R854" s="146"/>
      <c r="S854" s="146"/>
      <c r="T854" s="146"/>
      <c r="U854" s="146"/>
      <c r="V854" s="146"/>
      <c r="W854" s="146"/>
      <c r="X854" s="146"/>
    </row>
    <row r="855" spans="4:24">
      <c r="D855" s="56"/>
      <c r="E855" s="56"/>
      <c r="F855" s="57"/>
      <c r="G855" s="56"/>
      <c r="H855" s="56"/>
      <c r="I855" s="57"/>
      <c r="J855" s="57"/>
      <c r="O855" s="146"/>
      <c r="P855" s="146"/>
      <c r="Q855" s="146"/>
      <c r="R855" s="146"/>
      <c r="S855" s="146"/>
      <c r="T855" s="146"/>
      <c r="U855" s="146"/>
      <c r="V855" s="146"/>
      <c r="W855" s="146"/>
      <c r="X855" s="146"/>
    </row>
    <row r="856" spans="4:24">
      <c r="D856" s="56"/>
      <c r="E856" s="56"/>
      <c r="F856" s="57"/>
      <c r="G856" s="56"/>
      <c r="H856" s="56"/>
      <c r="I856" s="57"/>
      <c r="J856" s="57"/>
      <c r="O856" s="146"/>
      <c r="P856" s="146"/>
      <c r="Q856" s="146"/>
      <c r="R856" s="146"/>
      <c r="S856" s="146"/>
      <c r="T856" s="146"/>
      <c r="U856" s="146"/>
      <c r="V856" s="146"/>
      <c r="W856" s="146"/>
      <c r="X856" s="146"/>
    </row>
    <row r="857" spans="4:24">
      <c r="D857" s="56"/>
      <c r="E857" s="56"/>
      <c r="F857" s="57"/>
      <c r="G857" s="56"/>
      <c r="H857" s="56"/>
      <c r="I857" s="57"/>
      <c r="J857" s="57"/>
      <c r="O857" s="146"/>
      <c r="P857" s="146"/>
      <c r="Q857" s="146"/>
      <c r="R857" s="146"/>
      <c r="S857" s="146"/>
      <c r="T857" s="146"/>
      <c r="U857" s="146"/>
      <c r="V857" s="146"/>
      <c r="W857" s="146"/>
      <c r="X857" s="146"/>
    </row>
    <row r="858" spans="4:24">
      <c r="D858" s="56"/>
      <c r="E858" s="56"/>
      <c r="F858" s="57"/>
      <c r="G858" s="56"/>
      <c r="H858" s="56"/>
      <c r="I858" s="57"/>
      <c r="J858" s="57"/>
      <c r="O858" s="146"/>
      <c r="P858" s="146"/>
      <c r="Q858" s="146"/>
      <c r="R858" s="146"/>
      <c r="S858" s="146"/>
      <c r="T858" s="146"/>
      <c r="U858" s="146"/>
      <c r="V858" s="146"/>
      <c r="W858" s="146"/>
      <c r="X858" s="146"/>
    </row>
    <row r="859" spans="4:24">
      <c r="D859" s="56"/>
      <c r="E859" s="56"/>
      <c r="F859" s="57"/>
      <c r="G859" s="56"/>
      <c r="H859" s="56"/>
      <c r="I859" s="57"/>
      <c r="J859" s="57"/>
      <c r="O859" s="146"/>
      <c r="P859" s="146"/>
      <c r="Q859" s="146"/>
      <c r="R859" s="146"/>
      <c r="S859" s="146"/>
      <c r="T859" s="146"/>
      <c r="U859" s="146"/>
      <c r="V859" s="146"/>
      <c r="W859" s="146"/>
      <c r="X859" s="146"/>
    </row>
    <row r="860" spans="4:24">
      <c r="D860" s="56"/>
      <c r="E860" s="56"/>
      <c r="F860" s="57"/>
      <c r="G860" s="56"/>
      <c r="H860" s="56"/>
      <c r="I860" s="57"/>
      <c r="J860" s="57"/>
      <c r="O860" s="146"/>
      <c r="P860" s="146"/>
      <c r="Q860" s="146"/>
      <c r="R860" s="146"/>
      <c r="S860" s="146"/>
      <c r="T860" s="146"/>
      <c r="U860" s="146"/>
      <c r="V860" s="146"/>
      <c r="W860" s="146"/>
      <c r="X860" s="146"/>
    </row>
    <row r="861" spans="4:24">
      <c r="D861" s="56"/>
      <c r="E861" s="56"/>
      <c r="F861" s="57"/>
      <c r="G861" s="56"/>
      <c r="H861" s="56"/>
      <c r="I861" s="57"/>
      <c r="J861" s="57"/>
      <c r="O861" s="146"/>
      <c r="P861" s="146"/>
      <c r="Q861" s="146"/>
      <c r="R861" s="146"/>
      <c r="S861" s="146"/>
      <c r="T861" s="146"/>
      <c r="U861" s="146"/>
      <c r="V861" s="146"/>
      <c r="W861" s="146"/>
      <c r="X861" s="146"/>
    </row>
    <row r="862" spans="4:24">
      <c r="D862" s="56"/>
      <c r="E862" s="56"/>
      <c r="F862" s="57"/>
      <c r="G862" s="56"/>
      <c r="H862" s="56"/>
      <c r="I862" s="57"/>
      <c r="J862" s="57"/>
      <c r="O862" s="146"/>
      <c r="P862" s="146"/>
      <c r="Q862" s="146"/>
      <c r="R862" s="146"/>
      <c r="S862" s="146"/>
      <c r="T862" s="146"/>
      <c r="U862" s="146"/>
      <c r="V862" s="146"/>
      <c r="W862" s="146"/>
      <c r="X862" s="146"/>
    </row>
    <row r="863" spans="4:24">
      <c r="D863" s="56"/>
      <c r="E863" s="56"/>
      <c r="F863" s="57"/>
      <c r="G863" s="56"/>
      <c r="H863" s="56"/>
      <c r="I863" s="57"/>
      <c r="J863" s="57"/>
      <c r="O863" s="146"/>
      <c r="P863" s="146"/>
      <c r="Q863" s="146"/>
      <c r="R863" s="146"/>
      <c r="S863" s="146"/>
      <c r="T863" s="146"/>
      <c r="U863" s="146"/>
      <c r="V863" s="146"/>
      <c r="W863" s="146"/>
      <c r="X863" s="146"/>
    </row>
    <row r="864" spans="4:24">
      <c r="D864" s="56"/>
      <c r="E864" s="56"/>
      <c r="F864" s="57"/>
      <c r="G864" s="56"/>
      <c r="H864" s="56"/>
      <c r="I864" s="57"/>
      <c r="J864" s="57"/>
      <c r="O864" s="146"/>
      <c r="P864" s="146"/>
      <c r="Q864" s="146"/>
      <c r="R864" s="146"/>
      <c r="S864" s="146"/>
      <c r="T864" s="146"/>
      <c r="U864" s="146"/>
      <c r="V864" s="146"/>
      <c r="W864" s="146"/>
      <c r="X864" s="146"/>
    </row>
    <row r="865" spans="4:24">
      <c r="D865" s="56"/>
      <c r="E865" s="56"/>
      <c r="F865" s="57"/>
      <c r="G865" s="56"/>
      <c r="H865" s="56"/>
      <c r="I865" s="57"/>
      <c r="J865" s="57"/>
      <c r="O865" s="146"/>
      <c r="P865" s="146"/>
      <c r="Q865" s="146"/>
      <c r="R865" s="146"/>
      <c r="S865" s="146"/>
      <c r="T865" s="146"/>
      <c r="U865" s="146"/>
      <c r="V865" s="146"/>
      <c r="W865" s="146"/>
      <c r="X865" s="146"/>
    </row>
    <row r="866" spans="4:24">
      <c r="D866" s="56"/>
      <c r="E866" s="56"/>
      <c r="F866" s="57"/>
      <c r="G866" s="56"/>
      <c r="H866" s="56"/>
      <c r="I866" s="57"/>
      <c r="J866" s="57"/>
      <c r="O866" s="146"/>
      <c r="P866" s="146"/>
      <c r="Q866" s="146"/>
      <c r="R866" s="146"/>
      <c r="S866" s="146"/>
      <c r="T866" s="146"/>
      <c r="U866" s="146"/>
      <c r="V866" s="146"/>
      <c r="W866" s="146"/>
      <c r="X866" s="146"/>
    </row>
    <row r="867" spans="4:24">
      <c r="D867" s="56"/>
      <c r="E867" s="56"/>
      <c r="F867" s="57"/>
      <c r="G867" s="56"/>
      <c r="H867" s="56"/>
      <c r="I867" s="57"/>
      <c r="J867" s="57"/>
      <c r="O867" s="146"/>
      <c r="P867" s="146"/>
      <c r="Q867" s="146"/>
      <c r="R867" s="146"/>
      <c r="S867" s="146"/>
      <c r="T867" s="146"/>
      <c r="U867" s="146"/>
      <c r="V867" s="146"/>
      <c r="W867" s="146"/>
      <c r="X867" s="146"/>
    </row>
    <row r="868" spans="4:24">
      <c r="D868" s="56"/>
      <c r="E868" s="56"/>
      <c r="F868" s="57"/>
      <c r="G868" s="56"/>
      <c r="H868" s="56"/>
      <c r="I868" s="57"/>
      <c r="J868" s="57"/>
      <c r="O868" s="146"/>
      <c r="P868" s="146"/>
      <c r="Q868" s="146"/>
      <c r="R868" s="146"/>
      <c r="S868" s="146"/>
      <c r="T868" s="146"/>
      <c r="U868" s="146"/>
      <c r="V868" s="146"/>
      <c r="W868" s="146"/>
      <c r="X868" s="146"/>
    </row>
    <row r="869" spans="4:24">
      <c r="D869" s="56"/>
      <c r="E869" s="56"/>
      <c r="F869" s="57"/>
      <c r="G869" s="56"/>
      <c r="H869" s="56"/>
      <c r="I869" s="57"/>
      <c r="J869" s="57"/>
      <c r="O869" s="146"/>
      <c r="P869" s="146"/>
      <c r="Q869" s="146"/>
      <c r="R869" s="146"/>
      <c r="S869" s="146"/>
      <c r="T869" s="146"/>
      <c r="U869" s="146"/>
      <c r="V869" s="146"/>
      <c r="W869" s="146"/>
      <c r="X869" s="146"/>
    </row>
    <row r="870" spans="4:24">
      <c r="D870" s="56"/>
      <c r="E870" s="56"/>
      <c r="F870" s="57"/>
      <c r="G870" s="56"/>
      <c r="H870" s="56"/>
      <c r="I870" s="57"/>
      <c r="J870" s="57"/>
      <c r="O870" s="146"/>
      <c r="P870" s="146"/>
      <c r="Q870" s="146"/>
      <c r="R870" s="146"/>
      <c r="S870" s="146"/>
      <c r="T870" s="146"/>
      <c r="U870" s="146"/>
      <c r="V870" s="146"/>
      <c r="W870" s="146"/>
      <c r="X870" s="146"/>
    </row>
    <row r="871" spans="4:24">
      <c r="D871" s="56"/>
      <c r="E871" s="56"/>
      <c r="F871" s="57"/>
      <c r="G871" s="56"/>
      <c r="H871" s="56"/>
      <c r="I871" s="57"/>
      <c r="J871" s="57"/>
      <c r="O871" s="146"/>
      <c r="P871" s="146"/>
      <c r="Q871" s="146"/>
      <c r="R871" s="146"/>
      <c r="S871" s="146"/>
      <c r="T871" s="146"/>
      <c r="U871" s="146"/>
      <c r="V871" s="146"/>
      <c r="W871" s="146"/>
      <c r="X871" s="146"/>
    </row>
    <row r="872" spans="4:24">
      <c r="D872" s="56"/>
      <c r="E872" s="56"/>
      <c r="F872" s="57"/>
      <c r="G872" s="56"/>
      <c r="H872" s="56"/>
      <c r="I872" s="57"/>
      <c r="J872" s="57"/>
      <c r="O872" s="146"/>
      <c r="P872" s="146"/>
      <c r="Q872" s="146"/>
      <c r="R872" s="146"/>
      <c r="S872" s="146"/>
      <c r="T872" s="146"/>
      <c r="U872" s="146"/>
      <c r="V872" s="146"/>
      <c r="W872" s="146"/>
      <c r="X872" s="146"/>
    </row>
    <row r="873" spans="4:24">
      <c r="D873" s="56"/>
      <c r="E873" s="56"/>
      <c r="F873" s="57"/>
      <c r="G873" s="56"/>
      <c r="H873" s="56"/>
      <c r="I873" s="57"/>
      <c r="J873" s="57"/>
      <c r="O873" s="146"/>
      <c r="P873" s="146"/>
      <c r="Q873" s="146"/>
      <c r="R873" s="146"/>
      <c r="S873" s="146"/>
      <c r="T873" s="146"/>
      <c r="U873" s="146"/>
      <c r="V873" s="146"/>
      <c r="W873" s="146"/>
      <c r="X873" s="146"/>
    </row>
    <row r="874" spans="4:24">
      <c r="D874" s="56"/>
      <c r="E874" s="56"/>
      <c r="F874" s="57"/>
      <c r="G874" s="56"/>
      <c r="H874" s="56"/>
      <c r="I874" s="57"/>
      <c r="J874" s="57"/>
      <c r="O874" s="146"/>
      <c r="P874" s="146"/>
      <c r="Q874" s="146"/>
      <c r="R874" s="146"/>
      <c r="S874" s="146"/>
      <c r="T874" s="146"/>
      <c r="U874" s="146"/>
      <c r="V874" s="146"/>
      <c r="W874" s="146"/>
      <c r="X874" s="146"/>
    </row>
    <row r="875" spans="4:24">
      <c r="D875" s="56"/>
      <c r="E875" s="56"/>
      <c r="F875" s="57"/>
      <c r="G875" s="56"/>
      <c r="H875" s="56"/>
      <c r="I875" s="57"/>
      <c r="J875" s="57"/>
      <c r="O875" s="146"/>
      <c r="P875" s="146"/>
      <c r="Q875" s="146"/>
      <c r="R875" s="146"/>
      <c r="S875" s="146"/>
      <c r="T875" s="146"/>
      <c r="U875" s="146"/>
      <c r="V875" s="146"/>
      <c r="W875" s="146"/>
      <c r="X875" s="146"/>
    </row>
    <row r="876" spans="4:24">
      <c r="D876" s="56"/>
      <c r="E876" s="56"/>
      <c r="F876" s="57"/>
      <c r="G876" s="56"/>
      <c r="H876" s="56"/>
      <c r="I876" s="57"/>
      <c r="J876" s="57"/>
      <c r="O876" s="146"/>
      <c r="P876" s="146"/>
      <c r="Q876" s="146"/>
      <c r="R876" s="146"/>
      <c r="S876" s="146"/>
      <c r="T876" s="146"/>
      <c r="U876" s="146"/>
      <c r="V876" s="146"/>
      <c r="W876" s="146"/>
      <c r="X876" s="146"/>
    </row>
    <row r="877" spans="4:24">
      <c r="D877" s="56"/>
      <c r="E877" s="56"/>
      <c r="F877" s="57"/>
      <c r="G877" s="56"/>
      <c r="H877" s="56"/>
      <c r="I877" s="57"/>
      <c r="J877" s="57"/>
      <c r="O877" s="146"/>
      <c r="P877" s="146"/>
      <c r="Q877" s="146"/>
      <c r="R877" s="146"/>
      <c r="S877" s="146"/>
      <c r="T877" s="146"/>
      <c r="U877" s="146"/>
      <c r="V877" s="146"/>
      <c r="W877" s="146"/>
      <c r="X877" s="146"/>
    </row>
    <row r="878" spans="4:24">
      <c r="D878" s="56"/>
      <c r="E878" s="56"/>
      <c r="F878" s="57"/>
      <c r="G878" s="56"/>
      <c r="H878" s="56"/>
      <c r="I878" s="57"/>
      <c r="J878" s="57"/>
      <c r="O878" s="146"/>
      <c r="P878" s="146"/>
      <c r="Q878" s="146"/>
      <c r="R878" s="146"/>
      <c r="S878" s="146"/>
      <c r="T878" s="146"/>
      <c r="U878" s="146"/>
      <c r="V878" s="146"/>
      <c r="W878" s="146"/>
      <c r="X878" s="146"/>
    </row>
    <row r="879" spans="4:24">
      <c r="D879" s="56"/>
      <c r="E879" s="56"/>
      <c r="F879" s="57"/>
      <c r="G879" s="56"/>
      <c r="H879" s="56"/>
      <c r="I879" s="57"/>
      <c r="J879" s="57"/>
      <c r="O879" s="146"/>
      <c r="P879" s="146"/>
      <c r="Q879" s="146"/>
      <c r="R879" s="146"/>
      <c r="S879" s="146"/>
      <c r="T879" s="146"/>
      <c r="U879" s="146"/>
      <c r="V879" s="146"/>
      <c r="W879" s="146"/>
      <c r="X879" s="146"/>
    </row>
    <row r="880" spans="4:24">
      <c r="D880" s="56"/>
      <c r="E880" s="56"/>
      <c r="F880" s="57"/>
      <c r="G880" s="56"/>
      <c r="H880" s="56"/>
      <c r="I880" s="57"/>
      <c r="J880" s="57"/>
      <c r="O880" s="146"/>
      <c r="P880" s="146"/>
      <c r="Q880" s="146"/>
      <c r="R880" s="146"/>
      <c r="S880" s="146"/>
      <c r="T880" s="146"/>
      <c r="U880" s="146"/>
      <c r="V880" s="146"/>
      <c r="W880" s="146"/>
      <c r="X880" s="146"/>
    </row>
    <row r="881" spans="4:24">
      <c r="D881" s="56"/>
      <c r="E881" s="56"/>
      <c r="F881" s="57"/>
      <c r="G881" s="56"/>
      <c r="H881" s="56"/>
      <c r="I881" s="57"/>
      <c r="J881" s="57"/>
      <c r="O881" s="146"/>
      <c r="P881" s="146"/>
      <c r="Q881" s="146"/>
      <c r="R881" s="146"/>
      <c r="S881" s="146"/>
      <c r="T881" s="146"/>
      <c r="U881" s="146"/>
      <c r="V881" s="146"/>
      <c r="W881" s="146"/>
      <c r="X881" s="146"/>
    </row>
    <row r="882" spans="4:24">
      <c r="D882" s="56"/>
      <c r="E882" s="56"/>
      <c r="F882" s="57"/>
      <c r="G882" s="56"/>
      <c r="H882" s="56"/>
      <c r="I882" s="57"/>
      <c r="J882" s="57"/>
      <c r="O882" s="146"/>
      <c r="P882" s="146"/>
      <c r="Q882" s="146"/>
      <c r="R882" s="146"/>
      <c r="S882" s="146"/>
      <c r="T882" s="146"/>
      <c r="U882" s="146"/>
      <c r="V882" s="146"/>
      <c r="W882" s="146"/>
      <c r="X882" s="146"/>
    </row>
    <row r="883" spans="4:24">
      <c r="D883" s="56"/>
      <c r="E883" s="56"/>
      <c r="F883" s="57"/>
      <c r="G883" s="56"/>
      <c r="H883" s="56"/>
      <c r="I883" s="57"/>
      <c r="J883" s="57"/>
      <c r="O883" s="146"/>
      <c r="P883" s="146"/>
      <c r="Q883" s="146"/>
      <c r="R883" s="146"/>
      <c r="S883" s="146"/>
      <c r="T883" s="146"/>
      <c r="U883" s="146"/>
      <c r="V883" s="146"/>
      <c r="W883" s="146"/>
      <c r="X883" s="146"/>
    </row>
    <row r="884" spans="4:24">
      <c r="D884" s="56"/>
      <c r="E884" s="56"/>
      <c r="F884" s="57"/>
      <c r="G884" s="56"/>
      <c r="H884" s="56"/>
      <c r="I884" s="57"/>
      <c r="J884" s="57"/>
      <c r="O884" s="146"/>
      <c r="P884" s="146"/>
      <c r="Q884" s="146"/>
      <c r="R884" s="146"/>
      <c r="S884" s="146"/>
      <c r="T884" s="146"/>
      <c r="U884" s="146"/>
      <c r="V884" s="146"/>
      <c r="W884" s="146"/>
      <c r="X884" s="146"/>
    </row>
    <row r="885" spans="4:24">
      <c r="D885" s="56"/>
      <c r="E885" s="56"/>
      <c r="F885" s="57"/>
      <c r="G885" s="56"/>
      <c r="H885" s="56"/>
      <c r="I885" s="57"/>
      <c r="J885" s="57"/>
      <c r="O885" s="146"/>
      <c r="P885" s="146"/>
      <c r="Q885" s="146"/>
      <c r="R885" s="146"/>
      <c r="S885" s="146"/>
      <c r="T885" s="146"/>
      <c r="U885" s="146"/>
      <c r="V885" s="146"/>
      <c r="W885" s="146"/>
      <c r="X885" s="146"/>
    </row>
    <row r="886" spans="4:24">
      <c r="D886" s="56"/>
      <c r="E886" s="56"/>
      <c r="F886" s="57"/>
      <c r="G886" s="56"/>
      <c r="H886" s="56"/>
      <c r="I886" s="57"/>
      <c r="J886" s="57"/>
      <c r="O886" s="146"/>
      <c r="P886" s="146"/>
      <c r="Q886" s="146"/>
      <c r="R886" s="146"/>
      <c r="S886" s="146"/>
      <c r="T886" s="146"/>
      <c r="U886" s="146"/>
      <c r="V886" s="146"/>
      <c r="W886" s="146"/>
      <c r="X886" s="146"/>
    </row>
    <row r="887" spans="4:24">
      <c r="D887" s="56"/>
      <c r="E887" s="56"/>
      <c r="F887" s="57"/>
      <c r="G887" s="56"/>
      <c r="H887" s="56"/>
      <c r="I887" s="57"/>
      <c r="J887" s="57"/>
      <c r="O887" s="146"/>
      <c r="P887" s="146"/>
      <c r="Q887" s="146"/>
      <c r="R887" s="146"/>
      <c r="S887" s="146"/>
      <c r="T887" s="146"/>
      <c r="U887" s="146"/>
      <c r="V887" s="146"/>
      <c r="W887" s="146"/>
      <c r="X887" s="146"/>
    </row>
    <row r="888" spans="4:24">
      <c r="D888" s="56"/>
      <c r="E888" s="56"/>
      <c r="F888" s="57"/>
      <c r="G888" s="56"/>
      <c r="H888" s="56"/>
      <c r="I888" s="57"/>
      <c r="J888" s="57"/>
      <c r="O888" s="146"/>
      <c r="P888" s="146"/>
      <c r="Q888" s="146"/>
      <c r="R888" s="146"/>
      <c r="S888" s="146"/>
      <c r="T888" s="146"/>
      <c r="U888" s="146"/>
      <c r="V888" s="146"/>
      <c r="W888" s="146"/>
      <c r="X888" s="146"/>
    </row>
    <row r="889" spans="4:24">
      <c r="D889" s="56"/>
      <c r="E889" s="56"/>
      <c r="F889" s="57"/>
      <c r="G889" s="56"/>
      <c r="H889" s="56"/>
      <c r="I889" s="57"/>
      <c r="J889" s="57"/>
      <c r="O889" s="146"/>
      <c r="P889" s="146"/>
      <c r="Q889" s="146"/>
      <c r="R889" s="146"/>
      <c r="S889" s="146"/>
      <c r="T889" s="146"/>
      <c r="U889" s="146"/>
      <c r="V889" s="146"/>
      <c r="W889" s="146"/>
      <c r="X889" s="146"/>
    </row>
    <row r="890" spans="4:24">
      <c r="D890" s="56"/>
      <c r="E890" s="56"/>
      <c r="F890" s="57"/>
      <c r="G890" s="56"/>
      <c r="H890" s="56"/>
      <c r="I890" s="57"/>
      <c r="J890" s="57"/>
      <c r="O890" s="146"/>
      <c r="P890" s="146"/>
      <c r="Q890" s="146"/>
      <c r="R890" s="146"/>
      <c r="S890" s="146"/>
      <c r="T890" s="146"/>
      <c r="U890" s="146"/>
      <c r="V890" s="146"/>
      <c r="W890" s="146"/>
      <c r="X890" s="146"/>
    </row>
    <row r="891" spans="4:24">
      <c r="D891" s="56"/>
      <c r="E891" s="56"/>
      <c r="F891" s="57"/>
      <c r="G891" s="56"/>
      <c r="H891" s="56"/>
      <c r="I891" s="57"/>
      <c r="J891" s="57"/>
      <c r="O891" s="146"/>
      <c r="P891" s="146"/>
      <c r="Q891" s="146"/>
      <c r="R891" s="146"/>
      <c r="S891" s="146"/>
      <c r="T891" s="146"/>
      <c r="U891" s="146"/>
      <c r="V891" s="146"/>
      <c r="W891" s="146"/>
      <c r="X891" s="146"/>
    </row>
    <row r="892" spans="4:24">
      <c r="D892" s="56"/>
      <c r="E892" s="56"/>
      <c r="F892" s="57"/>
      <c r="G892" s="56"/>
      <c r="H892" s="56"/>
      <c r="I892" s="57"/>
      <c r="J892" s="57"/>
      <c r="O892" s="146"/>
      <c r="P892" s="146"/>
      <c r="Q892" s="146"/>
      <c r="R892" s="146"/>
      <c r="S892" s="146"/>
      <c r="T892" s="146"/>
      <c r="U892" s="146"/>
      <c r="V892" s="146"/>
      <c r="W892" s="146"/>
      <c r="X892" s="146"/>
    </row>
    <row r="893" spans="4:24">
      <c r="D893" s="56"/>
      <c r="E893" s="56"/>
      <c r="F893" s="57"/>
      <c r="G893" s="56"/>
      <c r="H893" s="56"/>
      <c r="I893" s="57"/>
      <c r="J893" s="57"/>
      <c r="O893" s="146"/>
      <c r="P893" s="146"/>
      <c r="Q893" s="146"/>
      <c r="R893" s="146"/>
      <c r="S893" s="146"/>
      <c r="T893" s="146"/>
      <c r="U893" s="146"/>
      <c r="V893" s="146"/>
      <c r="W893" s="146"/>
      <c r="X893" s="146"/>
    </row>
    <row r="894" spans="4:24">
      <c r="D894" s="56"/>
      <c r="E894" s="56"/>
      <c r="F894" s="57"/>
      <c r="G894" s="56"/>
      <c r="H894" s="56"/>
      <c r="I894" s="57"/>
      <c r="J894" s="57"/>
      <c r="O894" s="146"/>
      <c r="P894" s="146"/>
      <c r="Q894" s="146"/>
      <c r="R894" s="146"/>
      <c r="S894" s="146"/>
      <c r="T894" s="146"/>
      <c r="U894" s="146"/>
      <c r="V894" s="146"/>
      <c r="W894" s="146"/>
      <c r="X894" s="146"/>
    </row>
    <row r="895" spans="4:24">
      <c r="D895" s="56"/>
      <c r="E895" s="56"/>
      <c r="F895" s="57"/>
      <c r="G895" s="56"/>
      <c r="H895" s="56"/>
      <c r="I895" s="57"/>
      <c r="J895" s="57"/>
      <c r="O895" s="146"/>
      <c r="P895" s="146"/>
      <c r="Q895" s="146"/>
      <c r="R895" s="146"/>
      <c r="S895" s="146"/>
      <c r="T895" s="146"/>
      <c r="U895" s="146"/>
      <c r="V895" s="146"/>
      <c r="W895" s="146"/>
      <c r="X895" s="146"/>
    </row>
    <row r="896" spans="4:24">
      <c r="D896" s="56"/>
      <c r="E896" s="56"/>
      <c r="F896" s="57"/>
      <c r="G896" s="56"/>
      <c r="H896" s="56"/>
      <c r="I896" s="57"/>
      <c r="J896" s="57"/>
      <c r="O896" s="146"/>
      <c r="P896" s="146"/>
      <c r="Q896" s="146"/>
      <c r="R896" s="146"/>
      <c r="S896" s="146"/>
      <c r="T896" s="146"/>
      <c r="U896" s="146"/>
      <c r="V896" s="146"/>
      <c r="W896" s="146"/>
      <c r="X896" s="146"/>
    </row>
    <row r="897" spans="4:24">
      <c r="D897" s="56"/>
      <c r="E897" s="56"/>
      <c r="F897" s="57"/>
      <c r="G897" s="56"/>
      <c r="H897" s="56"/>
      <c r="I897" s="57"/>
      <c r="J897" s="57"/>
      <c r="O897" s="146"/>
      <c r="P897" s="146"/>
      <c r="Q897" s="146"/>
      <c r="R897" s="146"/>
      <c r="S897" s="146"/>
      <c r="T897" s="146"/>
      <c r="U897" s="146"/>
      <c r="V897" s="146"/>
      <c r="W897" s="146"/>
      <c r="X897" s="146"/>
    </row>
    <row r="898" spans="4:24">
      <c r="D898" s="56"/>
      <c r="E898" s="56"/>
      <c r="F898" s="57"/>
      <c r="G898" s="56"/>
      <c r="H898" s="56"/>
      <c r="I898" s="57"/>
      <c r="J898" s="57"/>
      <c r="O898" s="146"/>
      <c r="P898" s="146"/>
      <c r="Q898" s="146"/>
      <c r="R898" s="146"/>
      <c r="S898" s="146"/>
      <c r="T898" s="146"/>
      <c r="U898" s="146"/>
      <c r="V898" s="146"/>
      <c r="W898" s="146"/>
      <c r="X898" s="146"/>
    </row>
    <row r="899" spans="4:24">
      <c r="D899" s="56"/>
      <c r="E899" s="56"/>
      <c r="F899" s="57"/>
      <c r="G899" s="56"/>
      <c r="H899" s="56"/>
      <c r="I899" s="57"/>
      <c r="J899" s="57"/>
      <c r="O899" s="146"/>
      <c r="P899" s="146"/>
      <c r="Q899" s="146"/>
      <c r="R899" s="146"/>
      <c r="S899" s="146"/>
      <c r="T899" s="146"/>
      <c r="U899" s="146"/>
      <c r="V899" s="146"/>
      <c r="W899" s="146"/>
      <c r="X899" s="146"/>
    </row>
    <row r="900" spans="4:24">
      <c r="D900" s="56"/>
      <c r="E900" s="56"/>
      <c r="F900" s="57"/>
      <c r="G900" s="56"/>
      <c r="H900" s="56"/>
      <c r="I900" s="57"/>
      <c r="J900" s="57"/>
      <c r="O900" s="146"/>
      <c r="P900" s="146"/>
      <c r="Q900" s="146"/>
      <c r="R900" s="146"/>
      <c r="S900" s="146"/>
      <c r="T900" s="146"/>
      <c r="U900" s="146"/>
      <c r="V900" s="146"/>
      <c r="W900" s="146"/>
      <c r="X900" s="146"/>
    </row>
    <row r="901" spans="4:24">
      <c r="D901" s="56"/>
      <c r="E901" s="56"/>
      <c r="F901" s="57"/>
      <c r="G901" s="56"/>
      <c r="H901" s="56"/>
      <c r="I901" s="57"/>
      <c r="J901" s="57"/>
      <c r="O901" s="146"/>
      <c r="P901" s="146"/>
      <c r="Q901" s="146"/>
      <c r="R901" s="146"/>
      <c r="S901" s="146"/>
      <c r="T901" s="146"/>
      <c r="U901" s="146"/>
      <c r="V901" s="146"/>
      <c r="W901" s="146"/>
      <c r="X901" s="146"/>
    </row>
    <row r="902" spans="4:24">
      <c r="D902" s="56"/>
      <c r="E902" s="56"/>
      <c r="F902" s="57"/>
      <c r="G902" s="56"/>
      <c r="H902" s="56"/>
      <c r="I902" s="57"/>
      <c r="J902" s="57"/>
      <c r="O902" s="146"/>
      <c r="P902" s="146"/>
      <c r="Q902" s="146"/>
      <c r="R902" s="146"/>
      <c r="S902" s="146"/>
      <c r="T902" s="146"/>
      <c r="U902" s="146"/>
      <c r="V902" s="146"/>
      <c r="W902" s="146"/>
      <c r="X902" s="146"/>
    </row>
    <row r="903" spans="4:24">
      <c r="D903" s="56"/>
      <c r="E903" s="56"/>
      <c r="F903" s="57"/>
      <c r="G903" s="56"/>
      <c r="H903" s="56"/>
      <c r="I903" s="57"/>
      <c r="J903" s="57"/>
      <c r="O903" s="146"/>
      <c r="P903" s="146"/>
      <c r="Q903" s="146"/>
      <c r="R903" s="146"/>
      <c r="S903" s="146"/>
      <c r="T903" s="146"/>
      <c r="U903" s="146"/>
      <c r="V903" s="146"/>
      <c r="W903" s="146"/>
      <c r="X903" s="146"/>
    </row>
    <row r="904" spans="4:24">
      <c r="D904" s="56"/>
      <c r="E904" s="56"/>
      <c r="F904" s="57"/>
      <c r="G904" s="56"/>
      <c r="H904" s="56"/>
      <c r="I904" s="57"/>
      <c r="J904" s="57"/>
      <c r="O904" s="146"/>
      <c r="P904" s="146"/>
      <c r="Q904" s="146"/>
      <c r="R904" s="146"/>
      <c r="S904" s="146"/>
      <c r="T904" s="146"/>
      <c r="U904" s="146"/>
      <c r="V904" s="146"/>
      <c r="W904" s="146"/>
      <c r="X904" s="146"/>
    </row>
    <row r="905" spans="4:24">
      <c r="D905" s="56"/>
      <c r="E905" s="56"/>
      <c r="F905" s="57"/>
      <c r="G905" s="56"/>
      <c r="H905" s="56"/>
      <c r="I905" s="57"/>
      <c r="J905" s="57"/>
      <c r="O905" s="146"/>
      <c r="P905" s="146"/>
      <c r="Q905" s="146"/>
      <c r="R905" s="146"/>
      <c r="S905" s="146"/>
      <c r="T905" s="146"/>
      <c r="U905" s="146"/>
      <c r="V905" s="146"/>
      <c r="W905" s="146"/>
      <c r="X905" s="146"/>
    </row>
    <row r="906" spans="4:24">
      <c r="D906" s="56"/>
      <c r="E906" s="56"/>
      <c r="F906" s="57"/>
      <c r="G906" s="56"/>
      <c r="H906" s="56"/>
      <c r="I906" s="57"/>
      <c r="J906" s="57"/>
      <c r="O906" s="146"/>
      <c r="P906" s="146"/>
      <c r="Q906" s="146"/>
      <c r="R906" s="146"/>
      <c r="S906" s="146"/>
      <c r="T906" s="146"/>
      <c r="U906" s="146"/>
      <c r="V906" s="146"/>
      <c r="W906" s="146"/>
      <c r="X906" s="146"/>
    </row>
    <row r="907" spans="4:24">
      <c r="D907" s="56"/>
      <c r="E907" s="56"/>
      <c r="F907" s="57"/>
      <c r="G907" s="56"/>
      <c r="H907" s="56"/>
      <c r="I907" s="57"/>
      <c r="J907" s="57"/>
      <c r="O907" s="146"/>
      <c r="P907" s="146"/>
      <c r="Q907" s="146"/>
      <c r="R907" s="146"/>
      <c r="S907" s="146"/>
      <c r="T907" s="146"/>
      <c r="U907" s="146"/>
      <c r="V907" s="146"/>
      <c r="W907" s="146"/>
      <c r="X907" s="146"/>
    </row>
    <row r="908" spans="4:24">
      <c r="D908" s="56"/>
      <c r="E908" s="56"/>
      <c r="F908" s="57"/>
      <c r="G908" s="56"/>
      <c r="H908" s="56"/>
      <c r="I908" s="57"/>
      <c r="J908" s="57"/>
      <c r="O908" s="146"/>
      <c r="P908" s="146"/>
      <c r="Q908" s="146"/>
      <c r="R908" s="146"/>
      <c r="S908" s="146"/>
      <c r="T908" s="146"/>
      <c r="U908" s="146"/>
      <c r="V908" s="146"/>
      <c r="W908" s="146"/>
      <c r="X908" s="146"/>
    </row>
    <row r="909" spans="4:24">
      <c r="D909" s="56"/>
      <c r="E909" s="56"/>
      <c r="F909" s="57"/>
      <c r="G909" s="56"/>
      <c r="H909" s="56"/>
      <c r="I909" s="57"/>
      <c r="J909" s="57"/>
      <c r="O909" s="146"/>
      <c r="P909" s="146"/>
      <c r="Q909" s="146"/>
      <c r="R909" s="146"/>
      <c r="S909" s="146"/>
      <c r="T909" s="146"/>
      <c r="U909" s="146"/>
      <c r="V909" s="146"/>
      <c r="W909" s="146"/>
      <c r="X909" s="146"/>
    </row>
    <row r="910" spans="4:24">
      <c r="D910" s="56"/>
      <c r="E910" s="56"/>
      <c r="F910" s="57"/>
      <c r="G910" s="56"/>
      <c r="H910" s="56"/>
      <c r="I910" s="57"/>
      <c r="J910" s="57"/>
      <c r="O910" s="146"/>
      <c r="P910" s="146"/>
      <c r="Q910" s="146"/>
      <c r="R910" s="146"/>
      <c r="S910" s="146"/>
      <c r="T910" s="146"/>
      <c r="U910" s="146"/>
      <c r="V910" s="146"/>
      <c r="W910" s="146"/>
      <c r="X910" s="146"/>
    </row>
    <row r="911" spans="4:24">
      <c r="D911" s="56"/>
      <c r="E911" s="56"/>
      <c r="F911" s="57"/>
      <c r="G911" s="56"/>
      <c r="H911" s="56"/>
      <c r="I911" s="57"/>
      <c r="J911" s="57"/>
      <c r="O911" s="146"/>
      <c r="P911" s="146"/>
      <c r="Q911" s="146"/>
      <c r="R911" s="146"/>
      <c r="S911" s="146"/>
      <c r="T911" s="146"/>
      <c r="U911" s="146"/>
      <c r="V911" s="146"/>
      <c r="W911" s="146"/>
      <c r="X911" s="146"/>
    </row>
    <row r="912" spans="4:24">
      <c r="D912" s="56"/>
      <c r="E912" s="56"/>
      <c r="F912" s="57"/>
      <c r="G912" s="56"/>
      <c r="H912" s="56"/>
      <c r="I912" s="57"/>
      <c r="J912" s="57"/>
      <c r="O912" s="146"/>
      <c r="P912" s="146"/>
      <c r="Q912" s="146"/>
      <c r="R912" s="146"/>
      <c r="S912" s="146"/>
      <c r="T912" s="146"/>
      <c r="U912" s="146"/>
      <c r="V912" s="146"/>
      <c r="W912" s="146"/>
      <c r="X912" s="146"/>
    </row>
    <row r="913" spans="4:24">
      <c r="D913" s="56"/>
      <c r="E913" s="56"/>
      <c r="F913" s="57"/>
      <c r="G913" s="56"/>
      <c r="H913" s="56"/>
      <c r="I913" s="57"/>
      <c r="J913" s="57"/>
      <c r="O913" s="146"/>
      <c r="P913" s="146"/>
      <c r="Q913" s="146"/>
      <c r="R913" s="146"/>
      <c r="S913" s="146"/>
      <c r="T913" s="146"/>
      <c r="U913" s="146"/>
      <c r="V913" s="146"/>
      <c r="W913" s="146"/>
      <c r="X913" s="146"/>
    </row>
    <row r="914" spans="4:24">
      <c r="D914" s="56"/>
      <c r="E914" s="56"/>
      <c r="F914" s="57"/>
      <c r="G914" s="56"/>
      <c r="H914" s="56"/>
      <c r="I914" s="57"/>
      <c r="J914" s="57"/>
      <c r="O914" s="146"/>
      <c r="P914" s="146"/>
      <c r="Q914" s="146"/>
      <c r="R914" s="146"/>
      <c r="S914" s="146"/>
      <c r="T914" s="146"/>
      <c r="U914" s="146"/>
      <c r="V914" s="146"/>
      <c r="W914" s="146"/>
      <c r="X914" s="146"/>
    </row>
    <row r="915" spans="4:24">
      <c r="D915" s="56"/>
      <c r="E915" s="56"/>
      <c r="F915" s="57"/>
      <c r="G915" s="56"/>
      <c r="H915" s="56"/>
      <c r="I915" s="57"/>
      <c r="J915" s="57"/>
      <c r="O915" s="146"/>
      <c r="P915" s="146"/>
      <c r="Q915" s="146"/>
      <c r="R915" s="146"/>
      <c r="S915" s="146"/>
      <c r="T915" s="146"/>
      <c r="U915" s="146"/>
      <c r="V915" s="146"/>
      <c r="W915" s="146"/>
      <c r="X915" s="146"/>
    </row>
    <row r="916" spans="4:24">
      <c r="D916" s="56"/>
      <c r="E916" s="56"/>
      <c r="F916" s="57"/>
      <c r="G916" s="56"/>
      <c r="H916" s="56"/>
      <c r="I916" s="57"/>
      <c r="J916" s="57"/>
      <c r="O916" s="146"/>
      <c r="P916" s="146"/>
      <c r="Q916" s="146"/>
      <c r="R916" s="146"/>
      <c r="S916" s="146"/>
      <c r="T916" s="146"/>
      <c r="U916" s="146"/>
      <c r="V916" s="146"/>
      <c r="W916" s="146"/>
      <c r="X916" s="146"/>
    </row>
    <row r="917" spans="4:24">
      <c r="D917" s="56"/>
      <c r="E917" s="56"/>
      <c r="F917" s="57"/>
      <c r="G917" s="56"/>
      <c r="H917" s="56"/>
      <c r="I917" s="57"/>
      <c r="J917" s="57"/>
      <c r="O917" s="146"/>
      <c r="P917" s="146"/>
      <c r="Q917" s="146"/>
      <c r="R917" s="146"/>
      <c r="S917" s="146"/>
      <c r="T917" s="146"/>
      <c r="U917" s="146"/>
      <c r="V917" s="146"/>
      <c r="W917" s="146"/>
      <c r="X917" s="146"/>
    </row>
    <row r="918" spans="4:24">
      <c r="D918" s="56"/>
      <c r="E918" s="56"/>
      <c r="F918" s="57"/>
      <c r="G918" s="56"/>
      <c r="H918" s="56"/>
      <c r="I918" s="57"/>
      <c r="J918" s="57"/>
      <c r="O918" s="146"/>
      <c r="P918" s="146"/>
      <c r="Q918" s="146"/>
      <c r="R918" s="146"/>
      <c r="S918" s="146"/>
      <c r="T918" s="146"/>
      <c r="U918" s="146"/>
      <c r="V918" s="146"/>
      <c r="W918" s="146"/>
      <c r="X918" s="146"/>
    </row>
    <row r="919" spans="4:24">
      <c r="D919" s="56"/>
      <c r="E919" s="56"/>
      <c r="F919" s="57"/>
      <c r="G919" s="56"/>
      <c r="H919" s="56"/>
      <c r="I919" s="57"/>
      <c r="J919" s="57"/>
      <c r="O919" s="146"/>
      <c r="P919" s="146"/>
      <c r="Q919" s="146"/>
      <c r="R919" s="146"/>
      <c r="S919" s="146"/>
      <c r="T919" s="146"/>
      <c r="U919" s="146"/>
      <c r="V919" s="146"/>
      <c r="W919" s="146"/>
      <c r="X919" s="146"/>
    </row>
    <row r="920" spans="4:24">
      <c r="D920" s="56"/>
      <c r="E920" s="56"/>
      <c r="F920" s="57"/>
      <c r="G920" s="56"/>
      <c r="H920" s="56"/>
      <c r="I920" s="57"/>
      <c r="J920" s="57"/>
      <c r="O920" s="146"/>
      <c r="P920" s="146"/>
      <c r="Q920" s="146"/>
      <c r="R920" s="146"/>
      <c r="S920" s="146"/>
      <c r="T920" s="146"/>
      <c r="U920" s="146"/>
      <c r="V920" s="146"/>
      <c r="W920" s="146"/>
      <c r="X920" s="146"/>
    </row>
    <row r="921" spans="4:24">
      <c r="D921" s="56"/>
      <c r="E921" s="56"/>
      <c r="F921" s="57"/>
      <c r="G921" s="56"/>
      <c r="H921" s="56"/>
      <c r="I921" s="57"/>
      <c r="J921" s="57"/>
      <c r="O921" s="146"/>
      <c r="P921" s="146"/>
      <c r="Q921" s="146"/>
      <c r="R921" s="146"/>
      <c r="S921" s="146"/>
      <c r="T921" s="146"/>
      <c r="U921" s="146"/>
      <c r="V921" s="146"/>
      <c r="W921" s="146"/>
      <c r="X921" s="146"/>
    </row>
    <row r="922" spans="4:24">
      <c r="D922" s="56"/>
      <c r="E922" s="56"/>
      <c r="F922" s="57"/>
      <c r="G922" s="56"/>
      <c r="H922" s="56"/>
      <c r="I922" s="57"/>
      <c r="J922" s="57"/>
      <c r="O922" s="146"/>
      <c r="P922" s="146"/>
      <c r="Q922" s="146"/>
      <c r="R922" s="146"/>
      <c r="S922" s="146"/>
      <c r="T922" s="146"/>
      <c r="U922" s="146"/>
      <c r="V922" s="146"/>
      <c r="W922" s="146"/>
      <c r="X922" s="146"/>
    </row>
    <row r="923" spans="4:24">
      <c r="D923" s="56"/>
      <c r="E923" s="56"/>
      <c r="F923" s="57"/>
      <c r="G923" s="56"/>
      <c r="H923" s="56"/>
      <c r="I923" s="57"/>
      <c r="J923" s="57"/>
      <c r="O923" s="146"/>
      <c r="P923" s="146"/>
      <c r="Q923" s="146"/>
      <c r="R923" s="146"/>
      <c r="S923" s="146"/>
      <c r="T923" s="146"/>
      <c r="U923" s="146"/>
      <c r="V923" s="146"/>
      <c r="W923" s="146"/>
      <c r="X923" s="146"/>
    </row>
    <row r="924" spans="4:24">
      <c r="D924" s="56"/>
      <c r="E924" s="56"/>
      <c r="F924" s="57"/>
      <c r="G924" s="56"/>
      <c r="H924" s="56"/>
      <c r="I924" s="57"/>
      <c r="J924" s="57"/>
      <c r="O924" s="146"/>
      <c r="P924" s="146"/>
      <c r="Q924" s="146"/>
      <c r="R924" s="146"/>
      <c r="S924" s="146"/>
      <c r="T924" s="146"/>
      <c r="U924" s="146"/>
      <c r="V924" s="146"/>
      <c r="W924" s="146"/>
      <c r="X924" s="146"/>
    </row>
    <row r="925" spans="4:24">
      <c r="D925" s="56"/>
      <c r="E925" s="56"/>
      <c r="F925" s="57"/>
      <c r="G925" s="56"/>
      <c r="H925" s="56"/>
      <c r="I925" s="57"/>
      <c r="J925" s="57"/>
      <c r="O925" s="146"/>
      <c r="P925" s="146"/>
      <c r="Q925" s="146"/>
      <c r="R925" s="146"/>
      <c r="S925" s="146"/>
      <c r="T925" s="146"/>
      <c r="U925" s="146"/>
      <c r="V925" s="146"/>
      <c r="W925" s="146"/>
      <c r="X925" s="146"/>
    </row>
    <row r="926" spans="4:24">
      <c r="D926" s="56"/>
      <c r="E926" s="56"/>
      <c r="F926" s="57"/>
      <c r="G926" s="56"/>
      <c r="H926" s="56"/>
      <c r="I926" s="57"/>
      <c r="J926" s="57"/>
      <c r="O926" s="146"/>
      <c r="P926" s="146"/>
      <c r="Q926" s="146"/>
      <c r="R926" s="146"/>
      <c r="S926" s="146"/>
      <c r="T926" s="146"/>
      <c r="U926" s="146"/>
      <c r="V926" s="146"/>
      <c r="W926" s="146"/>
      <c r="X926" s="146"/>
    </row>
    <row r="927" spans="4:24">
      <c r="D927" s="56"/>
      <c r="E927" s="56"/>
      <c r="F927" s="57"/>
      <c r="G927" s="56"/>
      <c r="H927" s="56"/>
      <c r="I927" s="57"/>
      <c r="J927" s="57"/>
      <c r="O927" s="146"/>
      <c r="P927" s="146"/>
      <c r="Q927" s="146"/>
      <c r="R927" s="146"/>
      <c r="S927" s="146"/>
      <c r="T927" s="146"/>
      <c r="U927" s="146"/>
      <c r="V927" s="146"/>
      <c r="W927" s="146"/>
      <c r="X927" s="146"/>
    </row>
    <row r="928" spans="4:24">
      <c r="D928" s="56"/>
      <c r="E928" s="56"/>
      <c r="F928" s="57"/>
      <c r="G928" s="56"/>
      <c r="H928" s="56"/>
      <c r="I928" s="57"/>
      <c r="J928" s="57"/>
      <c r="O928" s="146"/>
      <c r="P928" s="146"/>
      <c r="Q928" s="146"/>
      <c r="R928" s="146"/>
      <c r="S928" s="146"/>
      <c r="T928" s="146"/>
      <c r="U928" s="146"/>
      <c r="V928" s="146"/>
      <c r="W928" s="146"/>
      <c r="X928" s="146"/>
    </row>
    <row r="929" spans="4:24">
      <c r="D929" s="56"/>
      <c r="E929" s="56"/>
      <c r="F929" s="57"/>
      <c r="G929" s="56"/>
      <c r="H929" s="56"/>
      <c r="I929" s="57"/>
      <c r="J929" s="57"/>
      <c r="O929" s="146"/>
      <c r="P929" s="146"/>
      <c r="Q929" s="146"/>
      <c r="R929" s="146"/>
      <c r="S929" s="146"/>
      <c r="T929" s="146"/>
      <c r="U929" s="146"/>
      <c r="V929" s="146"/>
      <c r="W929" s="146"/>
      <c r="X929" s="146"/>
    </row>
    <row r="930" spans="4:24">
      <c r="D930" s="56"/>
      <c r="E930" s="56"/>
      <c r="F930" s="57"/>
      <c r="G930" s="56"/>
      <c r="H930" s="56"/>
      <c r="I930" s="57"/>
      <c r="J930" s="57"/>
      <c r="O930" s="146"/>
      <c r="P930" s="146"/>
      <c r="Q930" s="146"/>
      <c r="R930" s="146"/>
      <c r="S930" s="146"/>
      <c r="T930" s="146"/>
      <c r="U930" s="146"/>
      <c r="V930" s="146"/>
      <c r="W930" s="146"/>
      <c r="X930" s="146"/>
    </row>
    <row r="931" spans="4:24">
      <c r="D931" s="56"/>
      <c r="E931" s="56"/>
      <c r="F931" s="57"/>
      <c r="G931" s="56"/>
      <c r="H931" s="56"/>
      <c r="I931" s="57"/>
      <c r="J931" s="57"/>
      <c r="O931" s="146"/>
      <c r="P931" s="146"/>
      <c r="Q931" s="146"/>
      <c r="R931" s="146"/>
      <c r="S931" s="146"/>
      <c r="T931" s="146"/>
      <c r="U931" s="146"/>
      <c r="V931" s="146"/>
      <c r="W931" s="146"/>
      <c r="X931" s="146"/>
    </row>
    <row r="932" spans="4:24">
      <c r="D932" s="56"/>
      <c r="E932" s="56"/>
      <c r="F932" s="57"/>
      <c r="G932" s="56"/>
      <c r="H932" s="56"/>
      <c r="I932" s="57"/>
      <c r="J932" s="57"/>
      <c r="O932" s="146"/>
      <c r="P932" s="146"/>
      <c r="Q932" s="146"/>
      <c r="R932" s="146"/>
      <c r="S932" s="146"/>
      <c r="T932" s="146"/>
      <c r="U932" s="146"/>
      <c r="V932" s="146"/>
      <c r="W932" s="146"/>
      <c r="X932" s="146"/>
    </row>
    <row r="933" spans="4:24">
      <c r="D933" s="56"/>
      <c r="E933" s="56"/>
      <c r="F933" s="57"/>
      <c r="G933" s="56"/>
      <c r="H933" s="56"/>
      <c r="I933" s="57"/>
      <c r="J933" s="57"/>
      <c r="O933" s="146"/>
      <c r="P933" s="146"/>
      <c r="Q933" s="146"/>
      <c r="R933" s="146"/>
      <c r="S933" s="146"/>
      <c r="T933" s="146"/>
      <c r="U933" s="146"/>
      <c r="V933" s="146"/>
      <c r="W933" s="146"/>
      <c r="X933" s="146"/>
    </row>
    <row r="934" spans="4:24">
      <c r="D934" s="56"/>
      <c r="E934" s="56"/>
      <c r="F934" s="57"/>
      <c r="G934" s="56"/>
      <c r="H934" s="56"/>
      <c r="I934" s="57"/>
      <c r="J934" s="57"/>
      <c r="O934" s="146"/>
      <c r="P934" s="146"/>
      <c r="Q934" s="146"/>
      <c r="R934" s="146"/>
      <c r="S934" s="146"/>
      <c r="T934" s="146"/>
      <c r="U934" s="146"/>
      <c r="V934" s="146"/>
      <c r="W934" s="146"/>
      <c r="X934" s="146"/>
    </row>
    <row r="935" spans="4:24">
      <c r="D935" s="56"/>
      <c r="E935" s="56"/>
      <c r="F935" s="57"/>
      <c r="G935" s="56"/>
      <c r="H935" s="56"/>
      <c r="I935" s="57"/>
      <c r="J935" s="57"/>
      <c r="O935" s="146"/>
      <c r="P935" s="146"/>
      <c r="Q935" s="146"/>
      <c r="R935" s="146"/>
      <c r="S935" s="146"/>
      <c r="T935" s="146"/>
      <c r="U935" s="146"/>
      <c r="V935" s="146"/>
      <c r="W935" s="146"/>
      <c r="X935" s="146"/>
    </row>
    <row r="936" spans="4:24">
      <c r="D936" s="56"/>
      <c r="E936" s="56"/>
      <c r="F936" s="57"/>
      <c r="G936" s="56"/>
      <c r="H936" s="56"/>
      <c r="I936" s="57"/>
      <c r="J936" s="57"/>
      <c r="O936" s="146"/>
      <c r="P936" s="146"/>
      <c r="Q936" s="146"/>
      <c r="R936" s="146"/>
      <c r="S936" s="146"/>
      <c r="T936" s="146"/>
      <c r="U936" s="146"/>
      <c r="V936" s="146"/>
      <c r="W936" s="146"/>
      <c r="X936" s="146"/>
    </row>
    <row r="937" spans="4:24">
      <c r="D937" s="56"/>
      <c r="E937" s="56"/>
      <c r="F937" s="57"/>
      <c r="G937" s="56"/>
      <c r="H937" s="56"/>
      <c r="I937" s="57"/>
      <c r="J937" s="57"/>
      <c r="O937" s="146"/>
      <c r="P937" s="146"/>
      <c r="Q937" s="146"/>
      <c r="R937" s="146"/>
      <c r="S937" s="146"/>
      <c r="T937" s="146"/>
      <c r="U937" s="146"/>
      <c r="V937" s="146"/>
      <c r="W937" s="146"/>
      <c r="X937" s="146"/>
    </row>
    <row r="938" spans="4:24">
      <c r="D938" s="56"/>
      <c r="E938" s="56"/>
      <c r="F938" s="57"/>
      <c r="G938" s="56"/>
      <c r="H938" s="56"/>
      <c r="I938" s="57"/>
      <c r="J938" s="57"/>
      <c r="O938" s="146"/>
      <c r="P938" s="146"/>
      <c r="Q938" s="146"/>
      <c r="R938" s="146"/>
      <c r="S938" s="146"/>
      <c r="T938" s="146"/>
      <c r="U938" s="146"/>
      <c r="V938" s="146"/>
      <c r="W938" s="146"/>
      <c r="X938" s="146"/>
    </row>
    <row r="939" spans="4:24">
      <c r="D939" s="56"/>
      <c r="E939" s="56"/>
      <c r="F939" s="57"/>
      <c r="G939" s="56"/>
      <c r="H939" s="56"/>
      <c r="I939" s="57"/>
      <c r="J939" s="57"/>
      <c r="O939" s="146"/>
      <c r="P939" s="146"/>
      <c r="Q939" s="146"/>
      <c r="R939" s="146"/>
      <c r="S939" s="146"/>
      <c r="T939" s="146"/>
      <c r="U939" s="146"/>
      <c r="V939" s="146"/>
      <c r="W939" s="146"/>
      <c r="X939" s="146"/>
    </row>
    <row r="940" spans="4:24">
      <c r="D940" s="56"/>
      <c r="E940" s="56"/>
      <c r="F940" s="57"/>
      <c r="G940" s="56"/>
      <c r="H940" s="56"/>
      <c r="I940" s="57"/>
      <c r="J940" s="57"/>
      <c r="O940" s="146"/>
      <c r="P940" s="146"/>
      <c r="Q940" s="146"/>
      <c r="R940" s="146"/>
      <c r="S940" s="146"/>
      <c r="T940" s="146"/>
      <c r="U940" s="146"/>
      <c r="V940" s="146"/>
      <c r="W940" s="146"/>
      <c r="X940" s="146"/>
    </row>
    <row r="941" spans="4:24">
      <c r="D941" s="56"/>
      <c r="E941" s="56"/>
      <c r="F941" s="57"/>
      <c r="G941" s="56"/>
      <c r="H941" s="56"/>
      <c r="I941" s="57"/>
      <c r="J941" s="57"/>
      <c r="O941" s="146"/>
      <c r="P941" s="146"/>
      <c r="Q941" s="146"/>
      <c r="R941" s="146"/>
      <c r="S941" s="146"/>
      <c r="T941" s="146"/>
      <c r="U941" s="146"/>
      <c r="V941" s="146"/>
      <c r="W941" s="146"/>
      <c r="X941" s="146"/>
    </row>
    <row r="942" spans="4:24">
      <c r="D942" s="56"/>
      <c r="E942" s="56"/>
      <c r="F942" s="57"/>
      <c r="G942" s="56"/>
      <c r="H942" s="56"/>
      <c r="I942" s="57"/>
      <c r="J942" s="57"/>
      <c r="O942" s="146"/>
      <c r="P942" s="146"/>
      <c r="Q942" s="146"/>
      <c r="R942" s="146"/>
      <c r="S942" s="146"/>
      <c r="T942" s="146"/>
      <c r="U942" s="146"/>
      <c r="V942" s="146"/>
      <c r="W942" s="146"/>
      <c r="X942" s="146"/>
    </row>
    <row r="943" spans="4:24">
      <c r="D943" s="56"/>
      <c r="E943" s="56"/>
      <c r="F943" s="57"/>
      <c r="G943" s="56"/>
      <c r="H943" s="56"/>
      <c r="I943" s="57"/>
      <c r="J943" s="57"/>
      <c r="O943" s="146"/>
      <c r="P943" s="146"/>
      <c r="Q943" s="146"/>
      <c r="R943" s="146"/>
      <c r="S943" s="146"/>
      <c r="T943" s="146"/>
      <c r="U943" s="146"/>
      <c r="V943" s="146"/>
      <c r="W943" s="146"/>
      <c r="X943" s="146"/>
    </row>
    <row r="944" spans="4:24">
      <c r="D944" s="56"/>
      <c r="E944" s="56"/>
      <c r="F944" s="57"/>
      <c r="G944" s="56"/>
      <c r="H944" s="56"/>
      <c r="I944" s="57"/>
      <c r="J944" s="57"/>
      <c r="O944" s="146"/>
      <c r="P944" s="146"/>
      <c r="Q944" s="146"/>
      <c r="R944" s="146"/>
      <c r="S944" s="146"/>
      <c r="T944" s="146"/>
      <c r="U944" s="146"/>
      <c r="V944" s="146"/>
      <c r="W944" s="146"/>
      <c r="X944" s="146"/>
    </row>
    <row r="945" spans="4:24">
      <c r="D945" s="56"/>
      <c r="E945" s="56"/>
      <c r="F945" s="57"/>
      <c r="G945" s="56"/>
      <c r="H945" s="56"/>
      <c r="I945" s="57"/>
      <c r="J945" s="57"/>
      <c r="O945" s="146"/>
      <c r="P945" s="146"/>
      <c r="Q945" s="146"/>
      <c r="R945" s="146"/>
      <c r="S945" s="146"/>
      <c r="T945" s="146"/>
      <c r="U945" s="146"/>
      <c r="V945" s="146"/>
      <c r="W945" s="146"/>
      <c r="X945" s="146"/>
    </row>
    <row r="946" spans="4:24">
      <c r="D946" s="56"/>
      <c r="E946" s="56"/>
      <c r="F946" s="57"/>
      <c r="G946" s="56"/>
      <c r="H946" s="56"/>
      <c r="I946" s="57"/>
      <c r="J946" s="57"/>
      <c r="O946" s="146"/>
      <c r="P946" s="146"/>
      <c r="Q946" s="146"/>
      <c r="R946" s="146"/>
      <c r="S946" s="146"/>
      <c r="T946" s="146"/>
      <c r="U946" s="146"/>
      <c r="V946" s="146"/>
      <c r="W946" s="146"/>
      <c r="X946" s="146"/>
    </row>
    <row r="947" spans="4:24">
      <c r="D947" s="56"/>
      <c r="E947" s="56"/>
      <c r="F947" s="57"/>
      <c r="G947" s="56"/>
      <c r="H947" s="56"/>
      <c r="I947" s="57"/>
      <c r="J947" s="57"/>
      <c r="O947" s="146"/>
      <c r="P947" s="146"/>
      <c r="Q947" s="146"/>
      <c r="R947" s="146"/>
      <c r="S947" s="146"/>
      <c r="T947" s="146"/>
      <c r="U947" s="146"/>
      <c r="V947" s="146"/>
      <c r="W947" s="146"/>
      <c r="X947" s="146"/>
    </row>
    <row r="948" spans="4:24">
      <c r="D948" s="56"/>
      <c r="E948" s="56"/>
      <c r="F948" s="57"/>
      <c r="G948" s="56"/>
      <c r="H948" s="56"/>
      <c r="I948" s="57"/>
      <c r="J948" s="57"/>
      <c r="O948" s="146"/>
      <c r="P948" s="146"/>
      <c r="Q948" s="146"/>
      <c r="R948" s="146"/>
      <c r="S948" s="146"/>
      <c r="T948" s="146"/>
      <c r="U948" s="146"/>
      <c r="V948" s="146"/>
      <c r="W948" s="146"/>
      <c r="X948" s="146"/>
    </row>
    <row r="949" spans="4:24">
      <c r="D949" s="56"/>
      <c r="E949" s="56"/>
      <c r="F949" s="57"/>
      <c r="G949" s="56"/>
      <c r="H949" s="56"/>
      <c r="I949" s="57"/>
      <c r="J949" s="57"/>
      <c r="O949" s="146"/>
      <c r="P949" s="146"/>
      <c r="Q949" s="146"/>
      <c r="R949" s="146"/>
      <c r="S949" s="146"/>
      <c r="T949" s="146"/>
      <c r="U949" s="146"/>
      <c r="V949" s="146"/>
      <c r="W949" s="146"/>
      <c r="X949" s="146"/>
    </row>
    <row r="950" spans="4:24">
      <c r="D950" s="56"/>
      <c r="E950" s="56"/>
      <c r="F950" s="57"/>
      <c r="G950" s="56"/>
      <c r="H950" s="56"/>
      <c r="I950" s="57"/>
      <c r="J950" s="57"/>
      <c r="O950" s="146"/>
      <c r="P950" s="146"/>
      <c r="Q950" s="146"/>
      <c r="R950" s="146"/>
      <c r="S950" s="146"/>
      <c r="T950" s="146"/>
      <c r="U950" s="146"/>
      <c r="V950" s="146"/>
      <c r="W950" s="146"/>
      <c r="X950" s="146"/>
    </row>
    <row r="951" spans="4:24">
      <c r="D951" s="56"/>
      <c r="E951" s="56"/>
      <c r="F951" s="57"/>
      <c r="G951" s="56"/>
      <c r="H951" s="56"/>
      <c r="I951" s="57"/>
      <c r="J951" s="57"/>
      <c r="O951" s="146"/>
      <c r="P951" s="146"/>
      <c r="Q951" s="146"/>
      <c r="R951" s="146"/>
      <c r="S951" s="146"/>
      <c r="T951" s="146"/>
      <c r="U951" s="146"/>
      <c r="V951" s="146"/>
      <c r="W951" s="146"/>
      <c r="X951" s="146"/>
    </row>
    <row r="952" spans="4:24">
      <c r="D952" s="56"/>
      <c r="E952" s="56"/>
      <c r="F952" s="57"/>
      <c r="G952" s="56"/>
      <c r="H952" s="56"/>
      <c r="I952" s="57"/>
      <c r="J952" s="57"/>
      <c r="O952" s="146"/>
      <c r="P952" s="146"/>
      <c r="Q952" s="146"/>
      <c r="R952" s="146"/>
      <c r="S952" s="146"/>
      <c r="T952" s="146"/>
      <c r="U952" s="146"/>
      <c r="V952" s="146"/>
      <c r="W952" s="146"/>
      <c r="X952" s="146"/>
    </row>
    <row r="953" spans="4:24">
      <c r="D953" s="56"/>
      <c r="E953" s="56"/>
      <c r="F953" s="57"/>
      <c r="G953" s="56"/>
      <c r="H953" s="56"/>
      <c r="I953" s="57"/>
      <c r="J953" s="57"/>
      <c r="O953" s="146"/>
      <c r="P953" s="146"/>
      <c r="Q953" s="146"/>
      <c r="R953" s="146"/>
      <c r="S953" s="146"/>
      <c r="T953" s="146"/>
      <c r="U953" s="146"/>
      <c r="V953" s="146"/>
      <c r="W953" s="146"/>
      <c r="X953" s="146"/>
    </row>
    <row r="954" spans="4:24">
      <c r="D954" s="56"/>
      <c r="E954" s="56"/>
      <c r="F954" s="57"/>
      <c r="G954" s="56"/>
      <c r="H954" s="56"/>
      <c r="I954" s="57"/>
      <c r="J954" s="57"/>
      <c r="O954" s="146"/>
      <c r="P954" s="146"/>
      <c r="Q954" s="146"/>
      <c r="R954" s="146"/>
      <c r="S954" s="146"/>
      <c r="T954" s="146"/>
      <c r="U954" s="146"/>
      <c r="V954" s="146"/>
      <c r="W954" s="146"/>
      <c r="X954" s="146"/>
    </row>
    <row r="955" spans="4:24">
      <c r="D955" s="56"/>
      <c r="E955" s="56"/>
      <c r="F955" s="57"/>
      <c r="G955" s="56"/>
      <c r="H955" s="56"/>
      <c r="I955" s="57"/>
      <c r="J955" s="57"/>
      <c r="O955" s="146"/>
      <c r="P955" s="146"/>
      <c r="Q955" s="146"/>
      <c r="R955" s="146"/>
      <c r="S955" s="146"/>
      <c r="T955" s="146"/>
      <c r="U955" s="146"/>
      <c r="V955" s="146"/>
      <c r="W955" s="146"/>
      <c r="X955" s="146"/>
    </row>
    <row r="956" spans="4:24">
      <c r="D956" s="56"/>
      <c r="E956" s="56"/>
      <c r="F956" s="57"/>
      <c r="G956" s="56"/>
      <c r="H956" s="56"/>
      <c r="I956" s="57"/>
      <c r="J956" s="57"/>
      <c r="O956" s="146"/>
      <c r="P956" s="146"/>
      <c r="Q956" s="146"/>
      <c r="R956" s="146"/>
      <c r="S956" s="146"/>
      <c r="T956" s="146"/>
      <c r="U956" s="146"/>
      <c r="V956" s="146"/>
      <c r="W956" s="146"/>
      <c r="X956" s="146"/>
    </row>
    <row r="957" spans="4:24">
      <c r="D957" s="56"/>
      <c r="E957" s="56"/>
      <c r="F957" s="57"/>
      <c r="G957" s="56"/>
      <c r="H957" s="56"/>
      <c r="I957" s="57"/>
      <c r="J957" s="57"/>
      <c r="O957" s="146"/>
      <c r="P957" s="146"/>
      <c r="Q957" s="146"/>
      <c r="R957" s="146"/>
      <c r="S957" s="146"/>
      <c r="T957" s="146"/>
      <c r="U957" s="146"/>
      <c r="V957" s="146"/>
      <c r="W957" s="146"/>
      <c r="X957" s="146"/>
    </row>
    <row r="958" spans="4:24">
      <c r="D958" s="56"/>
      <c r="E958" s="56"/>
      <c r="F958" s="57"/>
      <c r="G958" s="56"/>
      <c r="H958" s="56"/>
      <c r="I958" s="57"/>
      <c r="J958" s="57"/>
      <c r="O958" s="146"/>
      <c r="P958" s="146"/>
      <c r="Q958" s="146"/>
      <c r="R958" s="146"/>
      <c r="S958" s="146"/>
      <c r="T958" s="146"/>
      <c r="U958" s="146"/>
      <c r="V958" s="146"/>
      <c r="W958" s="146"/>
      <c r="X958" s="146"/>
    </row>
    <row r="959" spans="4:24">
      <c r="D959" s="56"/>
      <c r="E959" s="56"/>
      <c r="F959" s="57"/>
      <c r="G959" s="56"/>
      <c r="H959" s="56"/>
      <c r="I959" s="57"/>
      <c r="J959" s="57"/>
      <c r="O959" s="146"/>
      <c r="P959" s="146"/>
      <c r="Q959" s="146"/>
      <c r="R959" s="146"/>
      <c r="S959" s="146"/>
      <c r="T959" s="146"/>
      <c r="U959" s="146"/>
      <c r="V959" s="146"/>
      <c r="W959" s="146"/>
      <c r="X959" s="146"/>
    </row>
    <row r="960" spans="4:24">
      <c r="D960" s="56"/>
      <c r="E960" s="56"/>
      <c r="F960" s="57"/>
      <c r="G960" s="56"/>
      <c r="H960" s="56"/>
      <c r="I960" s="57"/>
      <c r="J960" s="57"/>
      <c r="O960" s="146"/>
      <c r="P960" s="146"/>
      <c r="Q960" s="146"/>
      <c r="R960" s="146"/>
      <c r="S960" s="146"/>
      <c r="T960" s="146"/>
      <c r="U960" s="146"/>
      <c r="V960" s="146"/>
      <c r="W960" s="146"/>
      <c r="X960" s="146"/>
    </row>
    <row r="961" spans="4:24">
      <c r="D961" s="56"/>
      <c r="E961" s="56"/>
      <c r="F961" s="57"/>
      <c r="G961" s="56"/>
      <c r="H961" s="56"/>
      <c r="I961" s="57"/>
      <c r="J961" s="57"/>
      <c r="O961" s="146"/>
      <c r="P961" s="146"/>
      <c r="Q961" s="146"/>
      <c r="R961" s="146"/>
      <c r="S961" s="146"/>
      <c r="T961" s="146"/>
      <c r="U961" s="146"/>
      <c r="V961" s="146"/>
      <c r="W961" s="146"/>
      <c r="X961" s="146"/>
    </row>
    <row r="962" spans="4:24">
      <c r="D962" s="56"/>
      <c r="E962" s="56"/>
      <c r="F962" s="57"/>
      <c r="G962" s="56"/>
      <c r="H962" s="56"/>
      <c r="I962" s="57"/>
      <c r="J962" s="57"/>
      <c r="O962" s="146"/>
      <c r="P962" s="146"/>
      <c r="Q962" s="146"/>
      <c r="R962" s="146"/>
      <c r="S962" s="146"/>
      <c r="T962" s="146"/>
      <c r="U962" s="146"/>
      <c r="V962" s="146"/>
      <c r="W962" s="146"/>
      <c r="X962" s="146"/>
    </row>
    <row r="963" spans="4:24">
      <c r="D963" s="56"/>
      <c r="E963" s="56"/>
      <c r="F963" s="57"/>
      <c r="G963" s="56"/>
      <c r="H963" s="56"/>
      <c r="I963" s="57"/>
      <c r="J963" s="57"/>
      <c r="O963" s="146"/>
      <c r="P963" s="146"/>
      <c r="Q963" s="146"/>
      <c r="R963" s="146"/>
      <c r="S963" s="146"/>
      <c r="T963" s="146"/>
      <c r="U963" s="146"/>
      <c r="V963" s="146"/>
      <c r="W963" s="146"/>
      <c r="X963" s="146"/>
    </row>
    <row r="964" spans="4:24">
      <c r="D964" s="56"/>
      <c r="E964" s="56"/>
      <c r="F964" s="57"/>
      <c r="G964" s="56"/>
      <c r="H964" s="56"/>
      <c r="I964" s="57"/>
      <c r="J964" s="57"/>
      <c r="O964" s="146"/>
      <c r="P964" s="146"/>
      <c r="Q964" s="146"/>
      <c r="R964" s="146"/>
      <c r="S964" s="146"/>
      <c r="T964" s="146"/>
      <c r="U964" s="146"/>
      <c r="V964" s="146"/>
      <c r="W964" s="146"/>
      <c r="X964" s="146"/>
    </row>
    <row r="965" spans="4:24">
      <c r="D965" s="56"/>
      <c r="E965" s="56"/>
      <c r="F965" s="57"/>
      <c r="G965" s="56"/>
      <c r="H965" s="56"/>
      <c r="I965" s="57"/>
      <c r="J965" s="57"/>
      <c r="O965" s="146"/>
      <c r="P965" s="146"/>
      <c r="Q965" s="146"/>
      <c r="R965" s="146"/>
      <c r="S965" s="146"/>
      <c r="T965" s="146"/>
      <c r="U965" s="146"/>
      <c r="V965" s="146"/>
      <c r="W965" s="146"/>
      <c r="X965" s="146"/>
    </row>
    <row r="966" spans="4:24">
      <c r="D966" s="56"/>
      <c r="E966" s="56"/>
      <c r="F966" s="57"/>
      <c r="G966" s="56"/>
      <c r="H966" s="56"/>
      <c r="I966" s="57"/>
      <c r="J966" s="57"/>
      <c r="O966" s="146"/>
      <c r="P966" s="146"/>
      <c r="Q966" s="146"/>
      <c r="R966" s="146"/>
      <c r="S966" s="146"/>
      <c r="T966" s="146"/>
      <c r="U966" s="146"/>
      <c r="V966" s="146"/>
      <c r="W966" s="146"/>
      <c r="X966" s="146"/>
    </row>
    <row r="967" spans="4:24">
      <c r="D967" s="56"/>
      <c r="E967" s="56"/>
      <c r="F967" s="57"/>
      <c r="G967" s="56"/>
      <c r="H967" s="56"/>
      <c r="I967" s="57"/>
      <c r="J967" s="57"/>
      <c r="O967" s="146"/>
      <c r="P967" s="146"/>
      <c r="Q967" s="146"/>
      <c r="R967" s="146"/>
      <c r="S967" s="146"/>
      <c r="T967" s="146"/>
      <c r="U967" s="146"/>
      <c r="V967" s="146"/>
      <c r="W967" s="146"/>
      <c r="X967" s="146"/>
    </row>
    <row r="968" spans="4:24">
      <c r="O968" s="146"/>
      <c r="P968" s="146"/>
      <c r="Q968" s="146"/>
      <c r="R968" s="146"/>
      <c r="S968" s="146"/>
      <c r="T968" s="146"/>
      <c r="U968" s="146"/>
      <c r="V968" s="146"/>
      <c r="W968" s="146"/>
      <c r="X968" s="146"/>
    </row>
    <row r="969" spans="4:24">
      <c r="O969" s="146"/>
      <c r="P969" s="146"/>
      <c r="Q969" s="146"/>
      <c r="R969" s="146"/>
      <c r="S969" s="146"/>
      <c r="T969" s="146"/>
      <c r="U969" s="146"/>
      <c r="V969" s="146"/>
      <c r="W969" s="146"/>
      <c r="X969" s="146"/>
    </row>
    <row r="970" spans="4:24">
      <c r="O970" s="146"/>
      <c r="P970" s="146"/>
      <c r="Q970" s="146"/>
      <c r="R970" s="146"/>
      <c r="S970" s="146"/>
      <c r="T970" s="146"/>
      <c r="U970" s="146"/>
      <c r="V970" s="146"/>
      <c r="W970" s="146"/>
      <c r="X970" s="146"/>
    </row>
    <row r="971" spans="4:24">
      <c r="O971" s="146"/>
      <c r="P971" s="146"/>
      <c r="Q971" s="146"/>
      <c r="R971" s="146"/>
      <c r="S971" s="146"/>
      <c r="T971" s="146"/>
      <c r="U971" s="146"/>
      <c r="V971" s="146"/>
      <c r="W971" s="146"/>
      <c r="X971" s="146"/>
    </row>
    <row r="972" spans="4:24">
      <c r="O972" s="146"/>
      <c r="P972" s="146"/>
      <c r="Q972" s="146"/>
      <c r="R972" s="146"/>
      <c r="S972" s="146"/>
      <c r="T972" s="146"/>
      <c r="U972" s="146"/>
      <c r="V972" s="146"/>
      <c r="W972" s="146"/>
      <c r="X972" s="146"/>
    </row>
    <row r="973" spans="4:24">
      <c r="O973" s="146"/>
      <c r="P973" s="146"/>
      <c r="Q973" s="146"/>
      <c r="R973" s="146"/>
      <c r="S973" s="146"/>
      <c r="T973" s="146"/>
      <c r="U973" s="146"/>
      <c r="V973" s="146"/>
      <c r="W973" s="146"/>
      <c r="X973" s="146"/>
    </row>
    <row r="974" spans="4:24">
      <c r="O974" s="146"/>
      <c r="P974" s="146"/>
      <c r="Q974" s="146"/>
      <c r="R974" s="146"/>
      <c r="S974" s="146"/>
      <c r="T974" s="146"/>
      <c r="U974" s="146"/>
      <c r="V974" s="146"/>
      <c r="W974" s="146"/>
      <c r="X974" s="146"/>
    </row>
    <row r="975" spans="4:24">
      <c r="O975" s="146"/>
      <c r="P975" s="146"/>
      <c r="Q975" s="146"/>
      <c r="R975" s="146"/>
      <c r="S975" s="146"/>
      <c r="T975" s="146"/>
      <c r="U975" s="146"/>
      <c r="V975" s="146"/>
      <c r="W975" s="146"/>
      <c r="X975" s="146"/>
    </row>
    <row r="976" spans="4:24">
      <c r="O976" s="146"/>
      <c r="P976" s="146"/>
      <c r="Q976" s="146"/>
      <c r="R976" s="146"/>
      <c r="S976" s="146"/>
      <c r="T976" s="146"/>
      <c r="U976" s="146"/>
      <c r="V976" s="146"/>
      <c r="W976" s="146"/>
      <c r="X976" s="146"/>
    </row>
    <row r="977" spans="15:24">
      <c r="O977" s="146"/>
      <c r="P977" s="146"/>
      <c r="Q977" s="146"/>
      <c r="R977" s="146"/>
      <c r="S977" s="146"/>
      <c r="T977" s="146"/>
      <c r="U977" s="146"/>
      <c r="V977" s="146"/>
      <c r="W977" s="146"/>
      <c r="X977" s="146"/>
    </row>
    <row r="978" spans="15:24">
      <c r="O978" s="146"/>
      <c r="P978" s="146"/>
      <c r="Q978" s="146"/>
      <c r="R978" s="146"/>
      <c r="S978" s="146"/>
      <c r="T978" s="146"/>
      <c r="U978" s="146"/>
      <c r="V978" s="146"/>
      <c r="W978" s="146"/>
      <c r="X978" s="146"/>
    </row>
    <row r="979" spans="15:24">
      <c r="O979" s="146"/>
      <c r="P979" s="146"/>
      <c r="Q979" s="146"/>
      <c r="R979" s="146"/>
      <c r="S979" s="146"/>
      <c r="T979" s="146"/>
      <c r="U979" s="146"/>
      <c r="V979" s="146"/>
      <c r="W979" s="146"/>
      <c r="X979" s="146"/>
    </row>
    <row r="980" spans="15:24">
      <c r="O980" s="146"/>
      <c r="P980" s="146"/>
      <c r="Q980" s="146"/>
      <c r="R980" s="146"/>
      <c r="S980" s="146"/>
      <c r="T980" s="146"/>
      <c r="U980" s="146"/>
      <c r="V980" s="146"/>
      <c r="W980" s="146"/>
      <c r="X980" s="146"/>
    </row>
    <row r="981" spans="15:24">
      <c r="O981" s="146"/>
      <c r="P981" s="146"/>
      <c r="Q981" s="146"/>
      <c r="R981" s="146"/>
      <c r="S981" s="146"/>
      <c r="T981" s="146"/>
      <c r="U981" s="146"/>
      <c r="V981" s="146"/>
      <c r="W981" s="146"/>
      <c r="X981" s="146"/>
    </row>
    <row r="982" spans="15:24">
      <c r="O982" s="146"/>
      <c r="P982" s="146"/>
      <c r="Q982" s="146"/>
      <c r="R982" s="146"/>
      <c r="S982" s="146"/>
      <c r="T982" s="146"/>
      <c r="U982" s="146"/>
      <c r="V982" s="146"/>
      <c r="W982" s="146"/>
      <c r="X982" s="146"/>
    </row>
    <row r="983" spans="15:24">
      <c r="O983" s="146"/>
      <c r="P983" s="146"/>
      <c r="Q983" s="146"/>
      <c r="R983" s="146"/>
      <c r="S983" s="146"/>
      <c r="T983" s="146"/>
      <c r="U983" s="146"/>
      <c r="V983" s="146"/>
      <c r="W983" s="146"/>
      <c r="X983" s="146"/>
    </row>
    <row r="984" spans="15:24">
      <c r="O984" s="146"/>
      <c r="P984" s="146"/>
      <c r="Q984" s="146"/>
      <c r="R984" s="146"/>
      <c r="S984" s="146"/>
      <c r="T984" s="146"/>
      <c r="U984" s="146"/>
      <c r="V984" s="146"/>
      <c r="W984" s="146"/>
      <c r="X984" s="146"/>
    </row>
    <row r="985" spans="15:24">
      <c r="O985" s="146"/>
      <c r="P985" s="146"/>
      <c r="Q985" s="146"/>
      <c r="R985" s="146"/>
      <c r="S985" s="146"/>
      <c r="T985" s="146"/>
      <c r="U985" s="146"/>
      <c r="V985" s="146"/>
      <c r="W985" s="146"/>
      <c r="X985" s="146"/>
    </row>
    <row r="986" spans="15:24">
      <c r="O986" s="146"/>
      <c r="P986" s="146"/>
      <c r="Q986" s="146"/>
      <c r="R986" s="146"/>
      <c r="S986" s="146"/>
      <c r="T986" s="146"/>
      <c r="U986" s="146"/>
      <c r="V986" s="146"/>
      <c r="W986" s="146"/>
      <c r="X986" s="146"/>
    </row>
    <row r="987" spans="15:24">
      <c r="O987" s="146"/>
      <c r="P987" s="146"/>
      <c r="Q987" s="146"/>
      <c r="R987" s="146"/>
      <c r="S987" s="146"/>
      <c r="T987" s="146"/>
      <c r="U987" s="146"/>
      <c r="V987" s="146"/>
      <c r="W987" s="146"/>
      <c r="X987" s="146"/>
    </row>
    <row r="988" spans="15:24">
      <c r="O988" s="146"/>
      <c r="P988" s="146"/>
      <c r="Q988" s="146"/>
      <c r="R988" s="146"/>
      <c r="S988" s="146"/>
      <c r="T988" s="146"/>
      <c r="U988" s="146"/>
      <c r="V988" s="146"/>
      <c r="W988" s="146"/>
      <c r="X988" s="146"/>
    </row>
    <row r="989" spans="15:24">
      <c r="O989" s="146"/>
      <c r="P989" s="146"/>
      <c r="Q989" s="146"/>
      <c r="R989" s="146"/>
      <c r="S989" s="146"/>
      <c r="T989" s="146"/>
      <c r="U989" s="146"/>
      <c r="V989" s="146"/>
      <c r="W989" s="146"/>
      <c r="X989" s="146"/>
    </row>
    <row r="990" spans="15:24">
      <c r="O990" s="146"/>
      <c r="P990" s="146"/>
      <c r="Q990" s="146"/>
      <c r="R990" s="146"/>
      <c r="S990" s="146"/>
      <c r="T990" s="146"/>
      <c r="U990" s="146"/>
      <c r="V990" s="146"/>
      <c r="W990" s="146"/>
      <c r="X990" s="146"/>
    </row>
    <row r="991" spans="15:24">
      <c r="O991" s="146"/>
      <c r="P991" s="146"/>
      <c r="Q991" s="146"/>
      <c r="R991" s="146"/>
      <c r="S991" s="146"/>
      <c r="T991" s="146"/>
      <c r="U991" s="146"/>
      <c r="V991" s="146"/>
      <c r="W991" s="146"/>
      <c r="X991" s="146"/>
    </row>
    <row r="992" spans="15:24">
      <c r="O992" s="146"/>
      <c r="P992" s="146"/>
      <c r="Q992" s="146"/>
      <c r="R992" s="146"/>
      <c r="S992" s="146"/>
      <c r="T992" s="146"/>
      <c r="U992" s="146"/>
      <c r="V992" s="146"/>
      <c r="W992" s="146"/>
      <c r="X992" s="146"/>
    </row>
    <row r="993" spans="15:24">
      <c r="O993" s="146"/>
      <c r="P993" s="146"/>
      <c r="Q993" s="146"/>
      <c r="R993" s="146"/>
      <c r="S993" s="146"/>
      <c r="T993" s="146"/>
      <c r="U993" s="146"/>
      <c r="V993" s="146"/>
      <c r="W993" s="146"/>
      <c r="X993" s="146"/>
    </row>
    <row r="994" spans="15:24">
      <c r="O994" s="146"/>
      <c r="P994" s="146"/>
      <c r="Q994" s="146"/>
      <c r="R994" s="146"/>
      <c r="S994" s="146"/>
      <c r="T994" s="146"/>
      <c r="U994" s="146"/>
      <c r="V994" s="146"/>
      <c r="W994" s="146"/>
      <c r="X994" s="146"/>
    </row>
    <row r="995" spans="15:24">
      <c r="O995" s="146"/>
      <c r="P995" s="146"/>
      <c r="Q995" s="146"/>
      <c r="R995" s="146"/>
      <c r="S995" s="146"/>
      <c r="T995" s="146"/>
      <c r="U995" s="146"/>
      <c r="V995" s="146"/>
      <c r="W995" s="146"/>
      <c r="X995" s="146"/>
    </row>
    <row r="996" spans="15:24">
      <c r="O996" s="146"/>
      <c r="P996" s="146"/>
      <c r="Q996" s="146"/>
      <c r="R996" s="146"/>
      <c r="S996" s="146"/>
      <c r="T996" s="146"/>
      <c r="U996" s="146"/>
      <c r="V996" s="146"/>
      <c r="W996" s="146"/>
      <c r="X996" s="146"/>
    </row>
    <row r="997" spans="15:24">
      <c r="O997" s="146"/>
      <c r="P997" s="146"/>
      <c r="Q997" s="146"/>
      <c r="R997" s="146"/>
      <c r="S997" s="146"/>
      <c r="T997" s="146"/>
      <c r="U997" s="146"/>
      <c r="V997" s="146"/>
      <c r="W997" s="146"/>
      <c r="X997" s="146"/>
    </row>
    <row r="998" spans="15:24">
      <c r="O998" s="146"/>
      <c r="P998" s="146"/>
      <c r="Q998" s="146"/>
      <c r="R998" s="146"/>
      <c r="S998" s="146"/>
      <c r="T998" s="146"/>
      <c r="U998" s="146"/>
      <c r="V998" s="146"/>
      <c r="W998" s="146"/>
      <c r="X998" s="146"/>
    </row>
    <row r="999" spans="15:24">
      <c r="O999" s="146"/>
      <c r="P999" s="146"/>
      <c r="Q999" s="146"/>
      <c r="R999" s="146"/>
      <c r="S999" s="146"/>
      <c r="T999" s="146"/>
      <c r="U999" s="146"/>
      <c r="V999" s="146"/>
      <c r="W999" s="146"/>
      <c r="X999" s="146"/>
    </row>
    <row r="1000" spans="15:24">
      <c r="O1000" s="146"/>
      <c r="P1000" s="146"/>
      <c r="Q1000" s="146"/>
      <c r="R1000" s="146"/>
      <c r="S1000" s="146"/>
      <c r="T1000" s="146"/>
      <c r="U1000" s="146"/>
      <c r="V1000" s="146"/>
      <c r="W1000" s="146"/>
      <c r="X1000" s="146"/>
    </row>
    <row r="1001" spans="15:24">
      <c r="O1001" s="146"/>
      <c r="P1001" s="146"/>
      <c r="Q1001" s="146"/>
      <c r="R1001" s="146"/>
      <c r="S1001" s="146"/>
      <c r="T1001" s="146"/>
      <c r="U1001" s="146"/>
      <c r="V1001" s="146"/>
      <c r="W1001" s="146"/>
      <c r="X1001" s="146"/>
    </row>
    <row r="1002" spans="15:24">
      <c r="O1002" s="146"/>
      <c r="P1002" s="146"/>
      <c r="Q1002" s="146"/>
      <c r="R1002" s="146"/>
      <c r="S1002" s="146"/>
      <c r="T1002" s="146"/>
      <c r="U1002" s="146"/>
      <c r="V1002" s="146"/>
      <c r="W1002" s="146"/>
      <c r="X1002" s="146"/>
    </row>
    <row r="1003" spans="15:24">
      <c r="O1003" s="146"/>
      <c r="P1003" s="146"/>
      <c r="Q1003" s="146"/>
      <c r="R1003" s="146"/>
      <c r="S1003" s="146"/>
      <c r="T1003" s="146"/>
      <c r="U1003" s="146"/>
      <c r="V1003" s="146"/>
      <c r="W1003" s="146"/>
      <c r="X1003" s="146"/>
    </row>
    <row r="1004" spans="15:24">
      <c r="O1004" s="146"/>
      <c r="P1004" s="146"/>
      <c r="Q1004" s="146"/>
      <c r="R1004" s="146"/>
      <c r="S1004" s="146"/>
      <c r="T1004" s="146"/>
      <c r="U1004" s="146"/>
      <c r="V1004" s="146"/>
      <c r="W1004" s="146"/>
      <c r="X1004" s="146"/>
    </row>
    <row r="1005" spans="15:24">
      <c r="O1005" s="146"/>
      <c r="P1005" s="146"/>
      <c r="Q1005" s="146"/>
      <c r="R1005" s="146"/>
      <c r="S1005" s="146"/>
      <c r="T1005" s="146"/>
      <c r="U1005" s="146"/>
      <c r="V1005" s="146"/>
      <c r="W1005" s="146"/>
      <c r="X1005" s="146"/>
    </row>
    <row r="1006" spans="15:24">
      <c r="O1006" s="146"/>
      <c r="P1006" s="146"/>
      <c r="Q1006" s="146"/>
      <c r="R1006" s="146"/>
      <c r="S1006" s="146"/>
      <c r="T1006" s="146"/>
      <c r="U1006" s="146"/>
      <c r="V1006" s="146"/>
      <c r="W1006" s="146"/>
      <c r="X1006" s="146"/>
    </row>
    <row r="1007" spans="15:24">
      <c r="O1007" s="146"/>
      <c r="P1007" s="146"/>
      <c r="Q1007" s="146"/>
      <c r="R1007" s="146"/>
      <c r="S1007" s="146"/>
      <c r="T1007" s="146"/>
      <c r="U1007" s="146"/>
      <c r="V1007" s="146"/>
      <c r="W1007" s="146"/>
      <c r="X1007" s="146"/>
    </row>
    <row r="1008" spans="15:24">
      <c r="O1008" s="146"/>
      <c r="P1008" s="146"/>
      <c r="Q1008" s="146"/>
      <c r="R1008" s="146"/>
      <c r="S1008" s="146"/>
      <c r="T1008" s="146"/>
      <c r="U1008" s="146"/>
      <c r="V1008" s="146"/>
      <c r="W1008" s="146"/>
      <c r="X1008" s="146"/>
    </row>
    <row r="1009" spans="15:24">
      <c r="O1009" s="146"/>
      <c r="P1009" s="146"/>
      <c r="Q1009" s="146"/>
      <c r="R1009" s="146"/>
      <c r="S1009" s="146"/>
      <c r="T1009" s="146"/>
      <c r="U1009" s="146"/>
      <c r="V1009" s="146"/>
      <c r="W1009" s="146"/>
      <c r="X1009" s="146"/>
    </row>
    <row r="1010" spans="15:24">
      <c r="O1010" s="146"/>
      <c r="P1010" s="146"/>
      <c r="Q1010" s="146"/>
      <c r="R1010" s="146"/>
      <c r="S1010" s="146"/>
      <c r="T1010" s="146"/>
      <c r="U1010" s="146"/>
      <c r="V1010" s="146"/>
      <c r="W1010" s="146"/>
      <c r="X1010" s="146"/>
    </row>
    <row r="1011" spans="15:24">
      <c r="O1011" s="146"/>
      <c r="P1011" s="146"/>
      <c r="Q1011" s="146"/>
      <c r="R1011" s="146"/>
      <c r="S1011" s="146"/>
      <c r="T1011" s="146"/>
      <c r="U1011" s="146"/>
      <c r="V1011" s="146"/>
      <c r="W1011" s="146"/>
      <c r="X1011" s="146"/>
    </row>
    <row r="1012" spans="15:24">
      <c r="O1012" s="146"/>
      <c r="P1012" s="146"/>
      <c r="Q1012" s="146"/>
      <c r="R1012" s="146"/>
      <c r="S1012" s="146"/>
      <c r="T1012" s="146"/>
      <c r="U1012" s="146"/>
      <c r="V1012" s="146"/>
      <c r="W1012" s="146"/>
      <c r="X1012" s="146"/>
    </row>
    <row r="1013" spans="15:24">
      <c r="O1013" s="146"/>
      <c r="P1013" s="146"/>
      <c r="Q1013" s="146"/>
      <c r="R1013" s="146"/>
      <c r="S1013" s="146"/>
      <c r="T1013" s="146"/>
      <c r="U1013" s="146"/>
      <c r="V1013" s="146"/>
      <c r="W1013" s="146"/>
      <c r="X1013" s="146"/>
    </row>
    <row r="1014" spans="15:24">
      <c r="O1014" s="146"/>
      <c r="P1014" s="146"/>
      <c r="Q1014" s="146"/>
      <c r="R1014" s="146"/>
      <c r="S1014" s="146"/>
      <c r="T1014" s="146"/>
      <c r="U1014" s="146"/>
      <c r="V1014" s="146"/>
      <c r="W1014" s="146"/>
      <c r="X1014" s="146"/>
    </row>
    <row r="1015" spans="15:24">
      <c r="O1015" s="146"/>
      <c r="P1015" s="146"/>
      <c r="Q1015" s="146"/>
      <c r="R1015" s="146"/>
      <c r="S1015" s="146"/>
      <c r="T1015" s="146"/>
      <c r="U1015" s="146"/>
      <c r="V1015" s="146"/>
      <c r="W1015" s="146"/>
      <c r="X1015" s="146"/>
    </row>
    <row r="1016" spans="15:24">
      <c r="O1016" s="146"/>
      <c r="P1016" s="146"/>
      <c r="Q1016" s="146"/>
      <c r="R1016" s="146"/>
      <c r="S1016" s="146"/>
      <c r="T1016" s="146"/>
      <c r="U1016" s="146"/>
      <c r="V1016" s="146"/>
      <c r="W1016" s="146"/>
      <c r="X1016" s="146"/>
    </row>
    <row r="1017" spans="15:24">
      <c r="O1017" s="146"/>
      <c r="P1017" s="146"/>
      <c r="Q1017" s="146"/>
      <c r="R1017" s="146"/>
      <c r="S1017" s="146"/>
      <c r="T1017" s="146"/>
      <c r="U1017" s="146"/>
      <c r="V1017" s="146"/>
      <c r="W1017" s="146"/>
      <c r="X1017" s="146"/>
    </row>
    <row r="1018" spans="15:24">
      <c r="O1018" s="146"/>
      <c r="P1018" s="146"/>
      <c r="Q1018" s="146"/>
      <c r="R1018" s="146"/>
      <c r="S1018" s="146"/>
      <c r="T1018" s="146"/>
      <c r="U1018" s="146"/>
      <c r="V1018" s="146"/>
      <c r="W1018" s="146"/>
      <c r="X1018" s="146"/>
    </row>
    <row r="1019" spans="15:24">
      <c r="O1019" s="146"/>
      <c r="P1019" s="146"/>
      <c r="Q1019" s="146"/>
      <c r="R1019" s="146"/>
      <c r="S1019" s="146"/>
      <c r="T1019" s="146"/>
      <c r="U1019" s="146"/>
      <c r="V1019" s="146"/>
      <c r="W1019" s="146"/>
      <c r="X1019" s="146"/>
    </row>
  </sheetData>
  <sheetProtection algorithmName="SHA-512" hashValue="lxIy0gGdPPAvHfkiGE9bsl+OsHlCqwYQsQYeKeXXty33f9R0Kz8ukL+E7CJK0xmQyLl6Yjb4ra5GsoHIoszErg==" saltValue="StsICQOPbWOwSUHBKli0tA==" spinCount="100000" sheet="1" objects="1" scenarios="1" formatColumns="0"/>
  <dataValidations disablePrompts="1" count="2">
    <dataValidation type="list" allowBlank="1" showInputMessage="1" showErrorMessage="1" errorTitle="Value must be 0, 1, 2, 3, 4 or 5" sqref="O131 T131 O123:O126 T123:T126 O114:O118 T114:T118 O95:O111 T95:T111 O87:O89 T87:T89 O83:O84 T83:T84 O75:O77 T75:T77 O72 T72 O65:O70 T65:T70 O59:O62 T59:T62 O55:O57 T55:T57 O50:O52 T50:T52 O36:O44 T36:T44 O27:O33 T27:T33 O24:O25 T24:T25 O21:O22 T21:T22" xr:uid="{BE3544B5-B8F8-4E4A-BC01-AAAAB0AFA5E5}">
      <formula1>"0,1,2,3,4,5"</formula1>
    </dataValidation>
    <dataValidation type="decimal" allowBlank="1" showInputMessage="1" showErrorMessage="1" errorTitle="Value must be between 0 and 5" sqref="R131 W131 R123:R126 W123:W126 R114:R118 W114:W118 R95:R111 W95:W111 R87:R89 W87:W89 R83:R84 W83:W84 R75:R77 W75:W77 R72 W72 R65:R70 W65:W70 R59:R62 W59:W62 R55:R57 W55:W57 R50:R52 W50:W52 R36:R44 W36:W44 R27:R33 W27:W33 R24:R25 W24:W25 R21:R22 W21:W22" xr:uid="{9FE0ED43-5DCC-144B-BBF2-2BC1D089EA45}">
      <formula1>0</formula1>
      <formula2>5</formula2>
    </dataValidation>
  </dataValidations>
  <pageMargins left="0.7" right="0.7" top="0.75" bottom="0.75" header="0.3" footer="0.3"/>
  <pageSetup orientation="landscape"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Index &amp; Average Scores</vt:lpstr>
      <vt:lpstr>RFI</vt:lpstr>
      <vt:lpstr>Company Information</vt:lpstr>
      <vt:lpstr>P2P</vt:lpstr>
      <vt:lpstr>Sourcing</vt:lpstr>
      <vt:lpstr>Spend Analytics</vt:lpstr>
      <vt:lpstr>SXM</vt:lpstr>
      <vt:lpstr>CLM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2019-03-01T19:15:31Z</cp:lastPrinted>
  <dcterms:created xsi:type="dcterms:W3CDTF">2018-04-04T20:23:44Z</dcterms:created>
  <dcterms:modified xsi:type="dcterms:W3CDTF">2019-07-11T18:54:45Z</dcterms:modified>
</cp:coreProperties>
</file>