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Escritorio\DOCUMETOS\CURSO ITSSNA\"/>
    </mc:Choice>
  </mc:AlternateContent>
  <xr:revisionPtr revIDLastSave="0" documentId="13_ncr:1_{5862F284-3A94-44D6-8AC9-923892196445}" xr6:coauthVersionLast="47" xr6:coauthVersionMax="47" xr10:uidLastSave="{00000000-0000-0000-0000-000000000000}"/>
  <bookViews>
    <workbookView xWindow="-20520" yWindow="-2640" windowWidth="20640" windowHeight="11160" xr2:uid="{89B26C81-3D34-4D77-8F9B-32A7EE3229A4}"/>
  </bookViews>
  <sheets>
    <sheet name="BASE DE DATOS" sheetId="1" r:id="rId1"/>
    <sheet name="Hoja5" sheetId="7" r:id="rId2"/>
  </sheets>
  <definedNames>
    <definedName name="descuento">'BASE DE DATOS'!$D$253</definedName>
    <definedName name="SegmentaciónDeDatos_Ciudad_Destinatario">#N/A</definedName>
    <definedName name="SegmentaciónDeDatos_Cliente">#N/A</definedName>
    <definedName name="SegmentaciónDeDatos_Forma_de_Pago">#N/A</definedName>
    <definedName name="SegmentaciónDeDatos_País_Destinatario">#N/A</definedName>
  </definedNames>
  <calcPr calcId="181029"/>
  <pivotCaches>
    <pivotCache cacheId="33" r:id="rId3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4"/>
        <x14:slicerCache r:id="rId5"/>
        <x14:slicerCache r:id="rId6"/>
        <x14:slicerCache r:id="rId7"/>
      </x15:slicerCaches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46" i="1" l="1"/>
  <c r="D257" i="1"/>
  <c r="E257" i="1" s="1"/>
  <c r="D258" i="1"/>
  <c r="E258" i="1" s="1"/>
  <c r="D259" i="1"/>
  <c r="E259" i="1" s="1"/>
  <c r="D256" i="1"/>
  <c r="E256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</calcChain>
</file>

<file path=xl/sharedStrings.xml><?xml version="1.0" encoding="utf-8"?>
<sst xmlns="http://schemas.openxmlformats.org/spreadsheetml/2006/main" count="1263" uniqueCount="104">
  <si>
    <t>Cod Venta</t>
  </si>
  <si>
    <t>Fecha Venta</t>
  </si>
  <si>
    <t>Cliente</t>
  </si>
  <si>
    <t>País Destinatario</t>
  </si>
  <si>
    <t>Ciudad Destinatario</t>
  </si>
  <si>
    <t>Nombre Producto</t>
  </si>
  <si>
    <t>Precio Unidad</t>
  </si>
  <si>
    <t>Cantidad</t>
  </si>
  <si>
    <t>Forma de Pago</t>
  </si>
  <si>
    <t>Wilman Kala</t>
  </si>
  <si>
    <t>Brasil</t>
  </si>
  <si>
    <t>Resende</t>
  </si>
  <si>
    <t>Queso Cabrales</t>
  </si>
  <si>
    <t>Contado</t>
  </si>
  <si>
    <t>Río de Janeiro</t>
  </si>
  <si>
    <t>Cerveza tibetana Barley</t>
  </si>
  <si>
    <t>Que Delícia</t>
  </si>
  <si>
    <t>Sirope de arce</t>
  </si>
  <si>
    <t>Argentina</t>
  </si>
  <si>
    <t>Buenos Aires</t>
  </si>
  <si>
    <t>Cerveza Klosterbier Rhönbräu</t>
  </si>
  <si>
    <t>Crédito</t>
  </si>
  <si>
    <t>Island Trading</t>
  </si>
  <si>
    <t>Córdova</t>
  </si>
  <si>
    <t>Café de Malasia</t>
  </si>
  <si>
    <t>QUICK-Stop</t>
  </si>
  <si>
    <t>Vino Côte de Blaye</t>
  </si>
  <si>
    <t>Mermelada de Sir Rodney's</t>
  </si>
  <si>
    <t>Sao Paulo</t>
  </si>
  <si>
    <t>Licor verde Chartreuse</t>
  </si>
  <si>
    <t>Mermelada de grosellas de la abuela</t>
  </si>
  <si>
    <t>Camembert Pierrot</t>
  </si>
  <si>
    <t>Barras de pan de Escocia</t>
  </si>
  <si>
    <t>Reino Unido</t>
  </si>
  <si>
    <t>Cowes</t>
  </si>
  <si>
    <t>Salsa de arándanos Northwoods</t>
  </si>
  <si>
    <t>Salchicha Thüringer</t>
  </si>
  <si>
    <t>Cerveza Outback</t>
  </si>
  <si>
    <t>Queso Mozzarella Giovanni</t>
  </si>
  <si>
    <t>London</t>
  </si>
  <si>
    <t>Buey Mishi Kobe</t>
  </si>
  <si>
    <t>Mezcla Gumbo del chef Anton</t>
  </si>
  <si>
    <t>Chocolate blanco</t>
  </si>
  <si>
    <t>Raclet de queso Courdavault</t>
  </si>
  <si>
    <t>Crema de chocolate y nueces NuNuCa</t>
  </si>
  <si>
    <t>Colchester</t>
  </si>
  <si>
    <t>Cerveza Laughing Lumberjack</t>
  </si>
  <si>
    <t>Cerveza negra Steeleye</t>
  </si>
  <si>
    <t>Regaliz</t>
  </si>
  <si>
    <t>Ositos de goma Gumbär</t>
  </si>
  <si>
    <t>Té Dharamsala</t>
  </si>
  <si>
    <t>Paté chino</t>
  </si>
  <si>
    <t>España</t>
  </si>
  <si>
    <t>Sevilla</t>
  </si>
  <si>
    <t>Salsa de pimiento picante de Luisiana</t>
  </si>
  <si>
    <t>Tarta de azúcar</t>
  </si>
  <si>
    <t>Postre de merengue Pavlova</t>
  </si>
  <si>
    <t>Salsa verde original Frankfurter</t>
  </si>
  <si>
    <t>Queso gorgonzola Telino</t>
  </si>
  <si>
    <t>Barcelona</t>
  </si>
  <si>
    <t>Especias Cajun del chef Anton</t>
  </si>
  <si>
    <t>Queso de cabra</t>
  </si>
  <si>
    <t>Cordero Alice Springs</t>
  </si>
  <si>
    <t>Queso Mascarpone Fabioli</t>
  </si>
  <si>
    <t>Crema de queso Fløtemys</t>
  </si>
  <si>
    <t>Madrid</t>
  </si>
  <si>
    <t>Refresco Guaraná Fantástica</t>
  </si>
  <si>
    <t>Licor Cloudberry</t>
  </si>
  <si>
    <t>Galletas Zaanse</t>
  </si>
  <si>
    <t>Empanada de carne</t>
  </si>
  <si>
    <t>Chop de Cerveza Sasquatch</t>
  </si>
  <si>
    <t>Campinas</t>
  </si>
  <si>
    <t>Queso Gudbrandsdals</t>
  </si>
  <si>
    <t>Pastas de té de chocolate</t>
  </si>
  <si>
    <t>Azúcar negra Malacca</t>
  </si>
  <si>
    <t>Queso Manchego La Pastora</t>
  </si>
  <si>
    <t>Bollos de Sir Rodney's</t>
  </si>
  <si>
    <t>Sirope de regaliz</t>
  </si>
  <si>
    <t>Empanada de cerdo</t>
  </si>
  <si>
    <t>Sandwich de vegetales</t>
  </si>
  <si>
    <t>Importe antes de iva</t>
  </si>
  <si>
    <t>Super Alatriste</t>
  </si>
  <si>
    <t>México</t>
  </si>
  <si>
    <t>Tehuacán</t>
  </si>
  <si>
    <t>Walmark</t>
  </si>
  <si>
    <t>Producto</t>
  </si>
  <si>
    <t>Precio</t>
  </si>
  <si>
    <t>Descuento</t>
  </si>
  <si>
    <t>Importe</t>
  </si>
  <si>
    <t>Cocacola</t>
  </si>
  <si>
    <t>Pepsi</t>
  </si>
  <si>
    <t>Fanta</t>
  </si>
  <si>
    <t>Sprite</t>
  </si>
  <si>
    <t>Carreras</t>
  </si>
  <si>
    <t>Ing Sistemas</t>
  </si>
  <si>
    <t>Ing Industrial</t>
  </si>
  <si>
    <t>Ing Administración</t>
  </si>
  <si>
    <t>Ing Electro Mecanica</t>
  </si>
  <si>
    <t>Ing Ambiental</t>
  </si>
  <si>
    <t>Etiquetas de fila</t>
  </si>
  <si>
    <t>Total general</t>
  </si>
  <si>
    <t>Suma de Total con Iva</t>
  </si>
  <si>
    <t>Suma de iva</t>
  </si>
  <si>
    <t>Suma de Importe antes de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</si>
</sst>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"/>
    <numFmt numFmtId="165" formatCode="&quot;21TECNM-&quot;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4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1" xfId="0" applyBorder="1"/>
    <xf numFmtId="9" fontId="0" fillId="0" borderId="1" xfId="0" applyNumberFormat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6">
    <dxf>
      <numFmt numFmtId="12" formatCode="&quot;$&quot;#,##0.00;[Red]\-&quot;$&quot;#,##0.00"/>
    </dxf>
    <dxf>
      <numFmt numFmtId="164" formatCode="&quot;$&quot;#,##0.00"/>
    </dxf>
    <dxf>
      <numFmt numFmtId="1" formatCode="0"/>
    </dxf>
    <dxf>
      <numFmt numFmtId="164" formatCode="&quot;$&quot;#,##0.00"/>
    </dxf>
    <dxf>
      <numFmt numFmtId="19" formatCode="dd/mm/yyyy"/>
    </dxf>
    <dxf>
      <numFmt numFmtId="165" formatCode="&quot;21TECNM-&quot;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7" Type="http://schemas.microsoft.com/office/2007/relationships/slicerCache" Target="slicerCaches/slicerCache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3.xml"/><Relationship Id="rId11" Type="http://schemas.openxmlformats.org/officeDocument/2006/relationships/calcChain" Target="calcChain.xml"/><Relationship Id="rId5" Type="http://schemas.microsoft.com/office/2007/relationships/slicerCache" Target="slicerCaches/slicerCache2.xml"/><Relationship Id="rId10" Type="http://schemas.openxmlformats.org/officeDocument/2006/relationships/sharedStrings" Target="sharedStrings.xml"/><Relationship Id="rId4" Type="http://schemas.microsoft.com/office/2007/relationships/slicerCache" Target="slicerCaches/slicerCache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[BASEDATOS.xlsx]BASE DE DATOS!TablaDinámica3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'BASE DE DATOS'!$B$265</c:f>
              <c:strCache>
                <c:ptCount val="1"/>
                <c:pt idx="0">
                  <c:v>Suma de Importe antes de iva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'BASE DE DATOS'!$A$266:$A$270</c:f>
              <c:multiLvlStrCache>
                <c:ptCount val="2"/>
                <c:lvl>
                  <c:pt idx="0">
                    <c:v>Island Trading</c:v>
                  </c:pt>
                  <c:pt idx="1">
                    <c:v>Island Trading</c:v>
                  </c:pt>
                </c:lvl>
                <c:lvl>
                  <c:pt idx="0">
                    <c:v>Bollos de Sir Rodney's</c:v>
                  </c:pt>
                  <c:pt idx="1">
                    <c:v>Café de Malasia</c:v>
                  </c:pt>
                </c:lvl>
              </c:multiLvlStrCache>
            </c:multiLvlStrRef>
          </c:cat>
          <c:val>
            <c:numRef>
              <c:f>'BASE DE DATOS'!$B$266:$B$270</c:f>
              <c:numCache>
                <c:formatCode>_("$"* #,##0.00_);_("$"* \(#,##0.00\);_("$"* "-"??_);_(@_)</c:formatCode>
                <c:ptCount val="2"/>
                <c:pt idx="0">
                  <c:v>200</c:v>
                </c:pt>
                <c:pt idx="1">
                  <c:v>1978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A6-4852-8976-0AC44D0E6949}"/>
            </c:ext>
          </c:extLst>
        </c:ser>
        <c:ser>
          <c:idx val="1"/>
          <c:order val="1"/>
          <c:tx>
            <c:strRef>
              <c:f>'BASE DE DATOS'!$C$265</c:f>
              <c:strCache>
                <c:ptCount val="1"/>
                <c:pt idx="0">
                  <c:v>Suma de iva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'BASE DE DATOS'!$A$266:$A$270</c:f>
              <c:multiLvlStrCache>
                <c:ptCount val="2"/>
                <c:lvl>
                  <c:pt idx="0">
                    <c:v>Island Trading</c:v>
                  </c:pt>
                  <c:pt idx="1">
                    <c:v>Island Trading</c:v>
                  </c:pt>
                </c:lvl>
                <c:lvl>
                  <c:pt idx="0">
                    <c:v>Bollos de Sir Rodney's</c:v>
                  </c:pt>
                  <c:pt idx="1">
                    <c:v>Café de Malasia</c:v>
                  </c:pt>
                </c:lvl>
              </c:multiLvlStrCache>
            </c:multiLvlStrRef>
          </c:cat>
          <c:val>
            <c:numRef>
              <c:f>'BASE DE DATOS'!$C$266:$C$270</c:f>
              <c:numCache>
                <c:formatCode>_("$"* #,##0.00_);_("$"* \(#,##0.00\);_("$"* "-"??_);_(@_)</c:formatCode>
                <c:ptCount val="2"/>
                <c:pt idx="0">
                  <c:v>32</c:v>
                </c:pt>
                <c:pt idx="1">
                  <c:v>316.48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A6-4852-8976-0AC44D0E6949}"/>
            </c:ext>
          </c:extLst>
        </c:ser>
        <c:ser>
          <c:idx val="2"/>
          <c:order val="2"/>
          <c:tx>
            <c:strRef>
              <c:f>'BASE DE DATOS'!$D$265</c:f>
              <c:strCache>
                <c:ptCount val="1"/>
                <c:pt idx="0">
                  <c:v>Suma de Total con Iva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'BASE DE DATOS'!$A$266:$A$270</c:f>
              <c:multiLvlStrCache>
                <c:ptCount val="2"/>
                <c:lvl>
                  <c:pt idx="0">
                    <c:v>Island Trading</c:v>
                  </c:pt>
                  <c:pt idx="1">
                    <c:v>Island Trading</c:v>
                  </c:pt>
                </c:lvl>
                <c:lvl>
                  <c:pt idx="0">
                    <c:v>Bollos de Sir Rodney's</c:v>
                  </c:pt>
                  <c:pt idx="1">
                    <c:v>Café de Malasia</c:v>
                  </c:pt>
                </c:lvl>
              </c:multiLvlStrCache>
            </c:multiLvlStrRef>
          </c:cat>
          <c:val>
            <c:numRef>
              <c:f>'BASE DE DATOS'!$D$266:$D$270</c:f>
              <c:numCache>
                <c:formatCode>_("$"* #,##0.00_);_("$"* \(#,##0.00\);_("$"* "-"??_);_(@_)</c:formatCode>
                <c:ptCount val="2"/>
                <c:pt idx="0">
                  <c:v>231.99999999999997</c:v>
                </c:pt>
                <c:pt idx="1">
                  <c:v>2294.48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A6-4852-8976-0AC44D0E6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8999512"/>
        <c:axId val="529002792"/>
      </c:barChart>
      <c:catAx>
        <c:axId val="528999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29002792"/>
        <c:crosses val="autoZero"/>
        <c:auto val="1"/>
        <c:lblAlgn val="ctr"/>
        <c:lblOffset val="100"/>
        <c:noMultiLvlLbl val="0"/>
      </c:catAx>
      <c:valAx>
        <c:axId val="529002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28999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114299</xdr:colOff>
      <xdr:row>0</xdr:row>
      <xdr:rowOff>1009650</xdr:rowOff>
    </xdr:from>
    <xdr:to>
      <xdr:col>2</xdr:col>
      <xdr:colOff>724438</xdr:colOff>
      <xdr:row>0</xdr:row>
      <xdr:rowOff>1914525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liente">
              <a:extLst>
                <a:ext uri="{FF2B5EF4-FFF2-40B4-BE49-F238E27FC236}">
                  <a16:creationId xmlns:a16="http://schemas.microsoft.com/office/drawing/2014/main" id="{2C9BE4E3-C9BE-4249-9FBC-35C963DE3C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li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299" y="1009650"/>
              <a:ext cx="4086225" cy="9048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95250</xdr:colOff>
      <xdr:row>0</xdr:row>
      <xdr:rowOff>47626</xdr:rowOff>
    </xdr:from>
    <xdr:to>
      <xdr:col>2</xdr:col>
      <xdr:colOff>733964</xdr:colOff>
      <xdr:row>0</xdr:row>
      <xdr:rowOff>942975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País Destinatario">
              <a:extLst>
                <a:ext uri="{FF2B5EF4-FFF2-40B4-BE49-F238E27FC236}">
                  <a16:creationId xmlns:a16="http://schemas.microsoft.com/office/drawing/2014/main" id="{E1FF778D-2843-44B5-BD43-BF388A7281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aís Destinatari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50" y="47626"/>
              <a:ext cx="4114800" cy="8953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1438</xdr:colOff>
      <xdr:row>0</xdr:row>
      <xdr:rowOff>66675</xdr:rowOff>
    </xdr:from>
    <xdr:to>
      <xdr:col>4</xdr:col>
      <xdr:colOff>404723</xdr:colOff>
      <xdr:row>0</xdr:row>
      <xdr:rowOff>1933574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Forma de Pago">
              <a:extLst>
                <a:ext uri="{FF2B5EF4-FFF2-40B4-BE49-F238E27FC236}">
                  <a16:creationId xmlns:a16="http://schemas.microsoft.com/office/drawing/2014/main" id="{6D93ACCB-91F6-4F06-BC67-4783ADBBEE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orma de Pag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86250" y="66675"/>
              <a:ext cx="1828800" cy="18668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566647</xdr:colOff>
      <xdr:row>0</xdr:row>
      <xdr:rowOff>66675</xdr:rowOff>
    </xdr:from>
    <xdr:to>
      <xdr:col>8</xdr:col>
      <xdr:colOff>207033</xdr:colOff>
      <xdr:row>0</xdr:row>
      <xdr:rowOff>1924050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5" name="Ciudad Destinatario">
              <a:extLst>
                <a:ext uri="{FF2B5EF4-FFF2-40B4-BE49-F238E27FC236}">
                  <a16:creationId xmlns:a16="http://schemas.microsoft.com/office/drawing/2014/main" id="{4507D9B4-490A-4518-8BB7-EF27C27C32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iudad Destinatari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81647" y="66675"/>
              <a:ext cx="4115339" cy="1857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>
    <xdr:from>
      <xdr:col>4</xdr:col>
      <xdr:colOff>432219</xdr:colOff>
      <xdr:row>262</xdr:row>
      <xdr:rowOff>164980</xdr:rowOff>
    </xdr:from>
    <xdr:to>
      <xdr:col>8</xdr:col>
      <xdr:colOff>529266</xdr:colOff>
      <xdr:row>277</xdr:row>
      <xdr:rowOff>77637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5EB8B008-6877-4E53-B8D8-399D1DADCB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BL" refreshedDate="44425.44368935185" createdVersion="7" refreshedVersion="7" minRefreshableVersion="3" recordCount="244" xr:uid="{7414FB86-BD9E-4992-8D09-3D0389672558}">
  <cacheSource type="worksheet">
    <worksheetSource name="BaseDatosVentas"/>
  </cacheSource>
  <cacheFields count="12">
    <cacheField name="Cod Venta" numFmtId="165">
      <sharedItems containsSemiMixedTypes="0" containsString="0" containsNumber="1" containsInteger="1" minValue="1" maxValue="244"/>
    </cacheField>
    <cacheField name="Fecha Venta" numFmtId="14">
      <sharedItems containsSemiMixedTypes="0" containsNonDate="0" containsDate="1" containsString="0" minDate="2012-01-03T00:00:00" maxDate="2021-08-18T00:00:00"/>
    </cacheField>
    <cacheField name="Cliente" numFmtId="0">
      <sharedItems count="6">
        <s v="Wilman Kala"/>
        <s v="Que Delícia"/>
        <s v="Island Trading"/>
        <s v="QUICK-Stop"/>
        <s v="Super Alatriste"/>
        <s v="Walmark"/>
      </sharedItems>
    </cacheField>
    <cacheField name="País Destinatario" numFmtId="0">
      <sharedItems count="5">
        <s v="Brasil"/>
        <s v="Argentina"/>
        <s v="Reino Unido"/>
        <s v="España"/>
        <s v="México"/>
      </sharedItems>
    </cacheField>
    <cacheField name="Ciudad Destinatario" numFmtId="0">
      <sharedItems/>
    </cacheField>
    <cacheField name="Nombre Producto" numFmtId="0">
      <sharedItems count="49">
        <s v="Queso Cabrales"/>
        <s v="Cerveza tibetana Barley"/>
        <s v="Sirope de arce"/>
        <s v="Cerveza Klosterbier Rhönbräu"/>
        <s v="Café de Malasia"/>
        <s v="Vino Côte de Blaye"/>
        <s v="Mermelada de Sir Rodney's"/>
        <s v="Licor verde Chartreuse"/>
        <s v="Mermelada de grosellas de la abuela"/>
        <s v="Camembert Pierrot"/>
        <s v="Barras de pan de Escocia"/>
        <s v="Salsa de arándanos Northwoods"/>
        <s v="Salchicha Thüringer"/>
        <s v="Cerveza Outback"/>
        <s v="Queso Mozzarella Giovanni"/>
        <s v="Buey Mishi Kobe"/>
        <s v="Mezcla Gumbo del chef Anton"/>
        <s v="Chocolate blanco"/>
        <s v="Raclet de queso Courdavault"/>
        <s v="Crema de chocolate y nueces NuNuCa"/>
        <s v="Cerveza Laughing Lumberjack"/>
        <s v="Cerveza negra Steeleye"/>
        <s v="Regaliz"/>
        <s v="Ositos de goma Gumbär"/>
        <s v="Té Dharamsala"/>
        <s v="Paté chino"/>
        <s v="Salsa de pimiento picante de Luisiana"/>
        <s v="Tarta de azúcar"/>
        <s v="Postre de merengue Pavlova"/>
        <s v="Salsa verde original Frankfurter"/>
        <s v="Queso gorgonzola Telino"/>
        <s v="Especias Cajun del chef Anton"/>
        <s v="Queso de cabra"/>
        <s v="Cordero Alice Springs"/>
        <s v="Queso Mascarpone Fabioli"/>
        <s v="Crema de queso Fløtemys"/>
        <s v="Refresco Guaraná Fantástica"/>
        <s v="Licor Cloudberry"/>
        <s v="Galletas Zaanse"/>
        <s v="Empanada de carne"/>
        <s v="Chop de Cerveza Sasquatch"/>
        <s v="Queso Gudbrandsdals"/>
        <s v="Pastas de té de chocolate"/>
        <s v="Azúcar negra Malacca"/>
        <s v="Queso Manchego La Pastora"/>
        <s v="Bollos de Sir Rodney's"/>
        <s v="Sirope de regaliz"/>
        <s v="Empanada de cerdo"/>
        <s v="Sandwich de vegetales"/>
      </sharedItems>
    </cacheField>
    <cacheField name="Precio Unidad" numFmtId="164">
      <sharedItems containsSemiMixedTypes="0" containsString="0" containsNumber="1" minValue="2.5" maxValue="263.5"/>
    </cacheField>
    <cacheField name="Cantidad" numFmtId="1">
      <sharedItems containsSemiMixedTypes="0" containsString="0" containsNumber="1" containsInteger="1" minValue="1" maxValue="1000"/>
    </cacheField>
    <cacheField name="Forma de Pago" numFmtId="0">
      <sharedItems/>
    </cacheField>
    <cacheField name="Importe antes de iva" numFmtId="164">
      <sharedItems containsSemiMixedTypes="0" containsString="0" containsNumber="1" minValue="9.1999999999999993" maxValue="30000"/>
    </cacheField>
    <cacheField name="Total con Iva" numFmtId="0" formula="'Importe antes de iva' *1.16" databaseField="0"/>
    <cacheField name="iva" numFmtId="0" formula="'Importe antes de iva' * 0.16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4">
  <r>
    <n v="1"/>
    <d v="2012-01-03T00:00:00"/>
    <x v="0"/>
    <x v="0"/>
    <s v="Resende"/>
    <x v="0"/>
    <n v="7"/>
    <n v="20"/>
    <s v="Contado"/>
    <n v="140"/>
  </r>
  <r>
    <n v="2"/>
    <d v="2012-01-07T00:00:00"/>
    <x v="0"/>
    <x v="0"/>
    <s v="Río de Janeiro"/>
    <x v="1"/>
    <n v="19"/>
    <n v="12"/>
    <s v="Contado"/>
    <n v="228"/>
  </r>
  <r>
    <n v="3"/>
    <d v="2012-01-07T00:00:00"/>
    <x v="1"/>
    <x v="0"/>
    <s v="Río de Janeiro"/>
    <x v="2"/>
    <n v="12"/>
    <n v="35"/>
    <s v="Contado"/>
    <n v="420"/>
  </r>
  <r>
    <n v="4"/>
    <d v="2012-01-09T00:00:00"/>
    <x v="1"/>
    <x v="1"/>
    <s v="Buenos Aires"/>
    <x v="3"/>
    <n v="7.8"/>
    <n v="20"/>
    <s v="Crédito"/>
    <n v="156"/>
  </r>
  <r>
    <n v="5"/>
    <d v="2012-01-09T00:00:00"/>
    <x v="2"/>
    <x v="1"/>
    <s v="Córdova"/>
    <x v="4"/>
    <n v="46"/>
    <n v="7"/>
    <s v="Crédito"/>
    <n v="322"/>
  </r>
  <r>
    <n v="6"/>
    <d v="2012-01-15T00:00:00"/>
    <x v="3"/>
    <x v="1"/>
    <s v="Córdova"/>
    <x v="5"/>
    <n v="263.5"/>
    <n v="2"/>
    <s v="Contado"/>
    <n v="527"/>
  </r>
  <r>
    <n v="7"/>
    <d v="2012-01-15T00:00:00"/>
    <x v="1"/>
    <x v="1"/>
    <s v="Córdova"/>
    <x v="6"/>
    <n v="81"/>
    <n v="5"/>
    <s v="Contado"/>
    <n v="405"/>
  </r>
  <r>
    <n v="8"/>
    <d v="2012-01-15T00:00:00"/>
    <x v="1"/>
    <x v="0"/>
    <s v="Sao Paulo"/>
    <x v="7"/>
    <n v="18"/>
    <n v="28"/>
    <s v="Crédito"/>
    <n v="504"/>
  </r>
  <r>
    <n v="9"/>
    <d v="2012-01-15T00:00:00"/>
    <x v="0"/>
    <x v="0"/>
    <s v="Sao Paulo"/>
    <x v="8"/>
    <n v="25"/>
    <n v="6"/>
    <s v="Crédito"/>
    <n v="150"/>
  </r>
  <r>
    <n v="10"/>
    <d v="2012-01-15T00:00:00"/>
    <x v="1"/>
    <x v="0"/>
    <s v="Sao Paulo"/>
    <x v="9"/>
    <n v="34"/>
    <n v="30"/>
    <s v="Crédito"/>
    <n v="1020"/>
  </r>
  <r>
    <n v="11"/>
    <d v="2012-01-15T00:00:00"/>
    <x v="3"/>
    <x v="0"/>
    <s v="Sao Paulo"/>
    <x v="10"/>
    <n v="12.5"/>
    <n v="24"/>
    <s v="Crédito"/>
    <n v="300"/>
  </r>
  <r>
    <n v="12"/>
    <d v="2012-01-15T00:00:00"/>
    <x v="3"/>
    <x v="2"/>
    <s v="Cowes"/>
    <x v="1"/>
    <n v="19"/>
    <n v="10"/>
    <s v="Contado"/>
    <n v="190"/>
  </r>
  <r>
    <n v="13"/>
    <d v="2012-01-15T00:00:00"/>
    <x v="0"/>
    <x v="2"/>
    <s v="Cowes"/>
    <x v="11"/>
    <n v="40"/>
    <n v="20"/>
    <s v="Contado"/>
    <n v="800"/>
  </r>
  <r>
    <n v="14"/>
    <d v="2012-01-15T00:00:00"/>
    <x v="0"/>
    <x v="2"/>
    <s v="Cowes"/>
    <x v="9"/>
    <n v="34"/>
    <n v="21"/>
    <s v="Contado"/>
    <n v="714"/>
  </r>
  <r>
    <n v="15"/>
    <d v="2012-01-15T00:00:00"/>
    <x v="1"/>
    <x v="2"/>
    <s v="Cowes"/>
    <x v="0"/>
    <n v="6"/>
    <n v="10"/>
    <s v="Contado"/>
    <n v="60"/>
  </r>
  <r>
    <n v="16"/>
    <d v="2012-01-17T00:00:00"/>
    <x v="0"/>
    <x v="0"/>
    <s v="Sao Paulo"/>
    <x v="12"/>
    <n v="123.8"/>
    <n v="8"/>
    <s v="Crédito"/>
    <n v="990.4"/>
  </r>
  <r>
    <n v="17"/>
    <d v="2012-01-17T00:00:00"/>
    <x v="3"/>
    <x v="0"/>
    <s v="Sao Paulo"/>
    <x v="13"/>
    <n v="25.9"/>
    <n v="20"/>
    <s v="Crédito"/>
    <n v="518"/>
  </r>
  <r>
    <n v="18"/>
    <d v="2012-01-21T00:00:00"/>
    <x v="2"/>
    <x v="0"/>
    <s v="Sao Paulo"/>
    <x v="14"/>
    <n v="34.799999999999997"/>
    <n v="15"/>
    <s v="Crédito"/>
    <n v="522"/>
  </r>
  <r>
    <n v="19"/>
    <d v="2012-01-21T00:00:00"/>
    <x v="1"/>
    <x v="0"/>
    <s v="Sao Paulo"/>
    <x v="13"/>
    <n v="13.3"/>
    <n v="30"/>
    <s v="Crédito"/>
    <n v="399"/>
  </r>
  <r>
    <n v="20"/>
    <d v="2012-01-25T00:00:00"/>
    <x v="0"/>
    <x v="2"/>
    <s v="London"/>
    <x v="15"/>
    <n v="97"/>
    <n v="3"/>
    <s v="Crédito"/>
    <n v="291"/>
  </r>
  <r>
    <n v="21"/>
    <d v="2012-01-25T00:00:00"/>
    <x v="2"/>
    <x v="2"/>
    <s v="London"/>
    <x v="16"/>
    <n v="21.4"/>
    <n v="30"/>
    <s v="Crédito"/>
    <n v="642"/>
  </r>
  <r>
    <n v="22"/>
    <d v="2012-01-28T00:00:00"/>
    <x v="0"/>
    <x v="0"/>
    <s v="Río de Janeiro"/>
    <x v="1"/>
    <n v="19"/>
    <n v="5"/>
    <s v="Contado"/>
    <n v="95"/>
  </r>
  <r>
    <n v="23"/>
    <d v="2012-01-28T00:00:00"/>
    <x v="0"/>
    <x v="0"/>
    <s v="Río de Janeiro"/>
    <x v="17"/>
    <n v="19.5"/>
    <n v="10"/>
    <s v="Contado"/>
    <n v="195"/>
  </r>
  <r>
    <n v="24"/>
    <d v="2012-01-28T00:00:00"/>
    <x v="2"/>
    <x v="0"/>
    <s v="Río de Janeiro"/>
    <x v="18"/>
    <n v="55"/>
    <n v="42"/>
    <s v="Contado"/>
    <n v="2310"/>
  </r>
  <r>
    <n v="25"/>
    <d v="2012-01-28T00:00:00"/>
    <x v="0"/>
    <x v="0"/>
    <s v="Río de Janeiro"/>
    <x v="19"/>
    <n v="14"/>
    <n v="10"/>
    <s v="Contado"/>
    <n v="140"/>
  </r>
  <r>
    <n v="26"/>
    <d v="2012-02-04T00:00:00"/>
    <x v="3"/>
    <x v="2"/>
    <s v="Colchester"/>
    <x v="20"/>
    <n v="14"/>
    <n v="15"/>
    <s v="Crédito"/>
    <n v="210"/>
  </r>
  <r>
    <n v="27"/>
    <d v="2012-02-04T00:00:00"/>
    <x v="2"/>
    <x v="2"/>
    <s v="Colchester"/>
    <x v="21"/>
    <n v="18"/>
    <n v="4"/>
    <s v="Crédito"/>
    <n v="72"/>
  </r>
  <r>
    <n v="28"/>
    <d v="2012-02-06T00:00:00"/>
    <x v="1"/>
    <x v="0"/>
    <s v="Sao Paulo"/>
    <x v="21"/>
    <n v="18"/>
    <n v="30"/>
    <s v="Crédito"/>
    <n v="540"/>
  </r>
  <r>
    <n v="29"/>
    <d v="2012-02-06T00:00:00"/>
    <x v="0"/>
    <x v="0"/>
    <s v="Sao Paulo"/>
    <x v="22"/>
    <n v="20"/>
    <n v="42"/>
    <s v="Crédito"/>
    <n v="840"/>
  </r>
  <r>
    <n v="30"/>
    <d v="2012-02-06T00:00:00"/>
    <x v="3"/>
    <x v="0"/>
    <s v="Sao Paulo"/>
    <x v="23"/>
    <n v="31.2"/>
    <n v="20"/>
    <s v="Crédito"/>
    <n v="624"/>
  </r>
  <r>
    <n v="31"/>
    <d v="2012-02-06T00:00:00"/>
    <x v="1"/>
    <x v="2"/>
    <s v="London"/>
    <x v="24"/>
    <n v="18"/>
    <n v="40"/>
    <s v="Contado"/>
    <n v="720"/>
  </r>
  <r>
    <n v="32"/>
    <d v="2012-02-06T00:00:00"/>
    <x v="1"/>
    <x v="2"/>
    <s v="London"/>
    <x v="25"/>
    <n v="9"/>
    <n v="50"/>
    <s v="Contado"/>
    <n v="450"/>
  </r>
  <r>
    <n v="33"/>
    <d v="2012-02-06T00:00:00"/>
    <x v="2"/>
    <x v="2"/>
    <s v="London"/>
    <x v="0"/>
    <n v="21"/>
    <n v="10"/>
    <s v="Contado"/>
    <n v="210"/>
  </r>
  <r>
    <n v="34"/>
    <d v="2012-02-06T00:00:00"/>
    <x v="0"/>
    <x v="2"/>
    <s v="London"/>
    <x v="10"/>
    <n v="12.5"/>
    <n v="20"/>
    <s v="Contado"/>
    <n v="250"/>
  </r>
  <r>
    <n v="35"/>
    <d v="2012-02-07T00:00:00"/>
    <x v="1"/>
    <x v="3"/>
    <s v="Sevilla"/>
    <x v="25"/>
    <n v="24"/>
    <n v="10"/>
    <s v="Crédito"/>
    <n v="240"/>
  </r>
  <r>
    <n v="36"/>
    <d v="2012-02-07T00:00:00"/>
    <x v="0"/>
    <x v="3"/>
    <s v="Sevilla"/>
    <x v="26"/>
    <n v="21.1"/>
    <n v="21"/>
    <s v="Crédito"/>
    <n v="443.1"/>
  </r>
  <r>
    <n v="37"/>
    <d v="2012-02-07T00:00:00"/>
    <x v="3"/>
    <x v="3"/>
    <s v="Sevilla"/>
    <x v="2"/>
    <n v="33.299999999999997"/>
    <n v="15"/>
    <s v="Crédito"/>
    <n v="499.49999999999994"/>
  </r>
  <r>
    <n v="38"/>
    <d v="2012-02-07T00:00:00"/>
    <x v="3"/>
    <x v="3"/>
    <s v="Sevilla"/>
    <x v="27"/>
    <n v="49.3"/>
    <n v="20"/>
    <s v="Crédito"/>
    <n v="986"/>
  </r>
  <r>
    <n v="39"/>
    <d v="2012-02-08T00:00:00"/>
    <x v="1"/>
    <x v="3"/>
    <s v="Sevilla"/>
    <x v="2"/>
    <n v="31"/>
    <n v="10"/>
    <s v="Crédito"/>
    <n v="310"/>
  </r>
  <r>
    <n v="40"/>
    <d v="2012-02-11T00:00:00"/>
    <x v="2"/>
    <x v="0"/>
    <s v="Río de Janeiro"/>
    <x v="13"/>
    <n v="62.5"/>
    <n v="25"/>
    <s v="Contado"/>
    <n v="1562.5"/>
  </r>
  <r>
    <n v="41"/>
    <d v="2012-02-11T00:00:00"/>
    <x v="0"/>
    <x v="0"/>
    <s v="Río de Janeiro"/>
    <x v="28"/>
    <n v="17.5"/>
    <n v="30"/>
    <s v="Contado"/>
    <n v="525"/>
  </r>
  <r>
    <n v="42"/>
    <d v="2012-02-13T00:00:00"/>
    <x v="3"/>
    <x v="1"/>
    <s v="Buenos Aires"/>
    <x v="13"/>
    <n v="15"/>
    <n v="10"/>
    <s v="Contado"/>
    <n v="150"/>
  </r>
  <r>
    <n v="43"/>
    <d v="2012-02-15T00:00:00"/>
    <x v="3"/>
    <x v="0"/>
    <s v="Río de Janeiro"/>
    <x v="29"/>
    <n v="13"/>
    <n v="40"/>
    <s v="Contado"/>
    <n v="520"/>
  </r>
  <r>
    <n v="44"/>
    <d v="2012-02-15T00:00:00"/>
    <x v="1"/>
    <x v="0"/>
    <s v="Río de Janeiro"/>
    <x v="30"/>
    <n v="12.5"/>
    <n v="35"/>
    <s v="Contado"/>
    <n v="437.5"/>
  </r>
  <r>
    <n v="45"/>
    <d v="2012-02-15T00:00:00"/>
    <x v="2"/>
    <x v="0"/>
    <s v="Río de Janeiro"/>
    <x v="2"/>
    <n v="31"/>
    <n v="70"/>
    <s v="Contado"/>
    <n v="2170"/>
  </r>
  <r>
    <n v="46"/>
    <d v="2012-02-15T00:00:00"/>
    <x v="0"/>
    <x v="3"/>
    <s v="Barcelona"/>
    <x v="19"/>
    <n v="14"/>
    <n v="5"/>
    <s v="Crédito"/>
    <n v="70"/>
  </r>
  <r>
    <n v="47"/>
    <d v="2012-02-18T00:00:00"/>
    <x v="0"/>
    <x v="3"/>
    <s v="Sevilla"/>
    <x v="1"/>
    <n v="19"/>
    <n v="20"/>
    <s v="Crédito"/>
    <n v="380"/>
  </r>
  <r>
    <n v="48"/>
    <d v="2012-02-18T00:00:00"/>
    <x v="3"/>
    <x v="3"/>
    <s v="Sevilla"/>
    <x v="10"/>
    <n v="12.5"/>
    <n v="18"/>
    <s v="Crédito"/>
    <n v="225"/>
  </r>
  <r>
    <n v="49"/>
    <d v="2012-02-22T00:00:00"/>
    <x v="0"/>
    <x v="1"/>
    <s v="Córdova"/>
    <x v="0"/>
    <n v="6"/>
    <n v="5"/>
    <s v="Crédito"/>
    <n v="30"/>
  </r>
  <r>
    <n v="50"/>
    <d v="2012-02-22T00:00:00"/>
    <x v="2"/>
    <x v="0"/>
    <s v="Resende"/>
    <x v="13"/>
    <n v="15"/>
    <n v="3"/>
    <s v="Crédito"/>
    <n v="45"/>
  </r>
  <r>
    <n v="51"/>
    <d v="2012-02-26T00:00:00"/>
    <x v="0"/>
    <x v="0"/>
    <s v="Resende"/>
    <x v="24"/>
    <n v="18"/>
    <n v="20"/>
    <s v="Crédito"/>
    <n v="360"/>
  </r>
  <r>
    <n v="52"/>
    <d v="2012-02-26T00:00:00"/>
    <x v="2"/>
    <x v="0"/>
    <s v="Río de Janeiro"/>
    <x v="26"/>
    <n v="21.1"/>
    <n v="21"/>
    <s v="Crédito"/>
    <n v="443.1"/>
  </r>
  <r>
    <n v="53"/>
    <d v="2012-02-26T00:00:00"/>
    <x v="3"/>
    <x v="0"/>
    <s v="Río de Janeiro"/>
    <x v="2"/>
    <n v="6"/>
    <n v="40"/>
    <s v="Crédito"/>
    <n v="240"/>
  </r>
  <r>
    <n v="54"/>
    <d v="2012-02-26T00:00:00"/>
    <x v="3"/>
    <x v="0"/>
    <s v="Río de Janeiro"/>
    <x v="10"/>
    <n v="12.5"/>
    <n v="20"/>
    <s v="Crédito"/>
    <n v="250"/>
  </r>
  <r>
    <n v="55"/>
    <d v="2012-02-28T00:00:00"/>
    <x v="1"/>
    <x v="0"/>
    <s v="Sao Paulo"/>
    <x v="31"/>
    <n v="22"/>
    <n v="30"/>
    <s v="Contado"/>
    <n v="660"/>
  </r>
  <r>
    <n v="56"/>
    <d v="2012-02-28T00:00:00"/>
    <x v="1"/>
    <x v="0"/>
    <s v="Sao Paulo"/>
    <x v="32"/>
    <n v="2.5"/>
    <n v="40"/>
    <s v="Contado"/>
    <n v="100"/>
  </r>
  <r>
    <n v="57"/>
    <d v="2012-02-28T00:00:00"/>
    <x v="2"/>
    <x v="0"/>
    <s v="Sao Paulo"/>
    <x v="2"/>
    <n v="13.3"/>
    <n v="15"/>
    <s v="Contado"/>
    <n v="199.5"/>
  </r>
  <r>
    <n v="58"/>
    <d v="2012-02-28T00:00:00"/>
    <x v="3"/>
    <x v="3"/>
    <s v="Sevilla"/>
    <x v="20"/>
    <n v="14"/>
    <n v="15"/>
    <s v="Contado"/>
    <n v="210"/>
  </r>
  <r>
    <n v="59"/>
    <d v="2012-02-28T00:00:00"/>
    <x v="1"/>
    <x v="3"/>
    <s v="Sevilla"/>
    <x v="24"/>
    <n v="18"/>
    <n v="10"/>
    <s v="Contado"/>
    <n v="180"/>
  </r>
  <r>
    <n v="60"/>
    <d v="2012-02-28T00:00:00"/>
    <x v="3"/>
    <x v="3"/>
    <s v="Sevilla"/>
    <x v="33"/>
    <n v="39"/>
    <n v="12"/>
    <s v="Contado"/>
    <n v="468"/>
  </r>
  <r>
    <n v="61"/>
    <d v="2012-02-29T00:00:00"/>
    <x v="0"/>
    <x v="1"/>
    <s v="Buenos Aires"/>
    <x v="0"/>
    <n v="19.5"/>
    <n v="80"/>
    <s v="Crédito"/>
    <n v="1560"/>
  </r>
  <r>
    <n v="62"/>
    <d v="2012-02-29T00:00:00"/>
    <x v="0"/>
    <x v="1"/>
    <s v="Córdova"/>
    <x v="34"/>
    <n v="32"/>
    <n v="6"/>
    <s v="Crédito"/>
    <n v="192"/>
  </r>
  <r>
    <n v="63"/>
    <d v="2012-02-29T00:00:00"/>
    <x v="0"/>
    <x v="1"/>
    <s v="Córdova"/>
    <x v="28"/>
    <n v="17.5"/>
    <n v="6"/>
    <s v="Crédito"/>
    <n v="105"/>
  </r>
  <r>
    <n v="64"/>
    <d v="2012-02-29T00:00:00"/>
    <x v="3"/>
    <x v="0"/>
    <s v="Sao Paulo"/>
    <x v="35"/>
    <n v="21.5"/>
    <n v="25"/>
    <s v="Contado"/>
    <n v="537.5"/>
  </r>
  <r>
    <n v="65"/>
    <d v="2012-03-03T00:00:00"/>
    <x v="1"/>
    <x v="3"/>
    <s v="Madrid"/>
    <x v="9"/>
    <n v="34"/>
    <n v="10"/>
    <s v="Crédito"/>
    <n v="340"/>
  </r>
  <r>
    <n v="66"/>
    <d v="2012-03-03T00:00:00"/>
    <x v="2"/>
    <x v="3"/>
    <s v="Madrid"/>
    <x v="13"/>
    <n v="25.9"/>
    <n v="1"/>
    <s v="Crédito"/>
    <n v="25.9"/>
  </r>
  <r>
    <n v="67"/>
    <d v="2012-03-04T00:00:00"/>
    <x v="3"/>
    <x v="0"/>
    <s v="Río de Janeiro"/>
    <x v="36"/>
    <n v="4.5"/>
    <n v="35"/>
    <s v="Crédito"/>
    <n v="157.5"/>
  </r>
  <r>
    <n v="68"/>
    <d v="2012-03-04T00:00:00"/>
    <x v="1"/>
    <x v="0"/>
    <s v="Río de Janeiro"/>
    <x v="33"/>
    <n v="39"/>
    <n v="15"/>
    <s v="Crédito"/>
    <n v="585"/>
  </r>
  <r>
    <n v="69"/>
    <d v="2012-03-04T00:00:00"/>
    <x v="1"/>
    <x v="2"/>
    <s v="Colchester"/>
    <x v="17"/>
    <n v="16.3"/>
    <n v="24"/>
    <s v="Crédito"/>
    <n v="391.20000000000005"/>
  </r>
  <r>
    <n v="70"/>
    <d v="2012-03-05T00:00:00"/>
    <x v="0"/>
    <x v="0"/>
    <s v="Río de Janeiro"/>
    <x v="0"/>
    <n v="7"/>
    <n v="12"/>
    <s v="Contado"/>
    <n v="84"/>
  </r>
  <r>
    <n v="71"/>
    <d v="2012-03-05T00:00:00"/>
    <x v="0"/>
    <x v="0"/>
    <s v="Río de Janeiro"/>
    <x v="25"/>
    <n v="19"/>
    <n v="25"/>
    <s v="Contado"/>
    <n v="475"/>
  </r>
  <r>
    <n v="72"/>
    <d v="2012-03-06T00:00:00"/>
    <x v="1"/>
    <x v="3"/>
    <s v="Barcelona"/>
    <x v="37"/>
    <n v="18"/>
    <n v="5"/>
    <s v="Contado"/>
    <n v="90"/>
  </r>
  <r>
    <n v="73"/>
    <d v="2012-03-06T00:00:00"/>
    <x v="1"/>
    <x v="3"/>
    <s v="Barcelona"/>
    <x v="38"/>
    <n v="9.5"/>
    <n v="5"/>
    <s v="Contado"/>
    <n v="47.5"/>
  </r>
  <r>
    <n v="74"/>
    <d v="2012-03-07T00:00:00"/>
    <x v="2"/>
    <x v="2"/>
    <s v="Cowes"/>
    <x v="39"/>
    <n v="32.799999999999997"/>
    <n v="2"/>
    <s v="Crédito"/>
    <n v="65.599999999999994"/>
  </r>
  <r>
    <n v="75"/>
    <d v="2012-03-07T00:00:00"/>
    <x v="0"/>
    <x v="2"/>
    <s v="Cowes"/>
    <x v="2"/>
    <n v="28.5"/>
    <n v="30"/>
    <s v="Crédito"/>
    <n v="855"/>
  </r>
  <r>
    <n v="76"/>
    <d v="2012-03-10T00:00:00"/>
    <x v="0"/>
    <x v="0"/>
    <s v="Resende"/>
    <x v="24"/>
    <n v="18"/>
    <n v="21"/>
    <s v="Crédito"/>
    <n v="378"/>
  </r>
  <r>
    <n v="77"/>
    <d v="2012-03-10T00:00:00"/>
    <x v="3"/>
    <x v="0"/>
    <s v="Resende"/>
    <x v="17"/>
    <n v="9"/>
    <n v="8"/>
    <s v="Crédito"/>
    <n v="72"/>
  </r>
  <r>
    <n v="78"/>
    <d v="2012-03-10T00:00:00"/>
    <x v="3"/>
    <x v="0"/>
    <s v="Resende"/>
    <x v="25"/>
    <n v="62.5"/>
    <n v="4"/>
    <s v="Crédito"/>
    <n v="250"/>
  </r>
  <r>
    <n v="79"/>
    <d v="2012-03-11T00:00:00"/>
    <x v="0"/>
    <x v="1"/>
    <s v="Buenos Aires"/>
    <x v="40"/>
    <n v="14"/>
    <n v="20"/>
    <s v="Crédito"/>
    <n v="280"/>
  </r>
  <r>
    <n v="80"/>
    <d v="2012-03-11T00:00:00"/>
    <x v="2"/>
    <x v="1"/>
    <s v="Buenos Aires"/>
    <x v="0"/>
    <n v="45.6"/>
    <n v="8"/>
    <s v="Crédito"/>
    <n v="364.8"/>
  </r>
  <r>
    <n v="81"/>
    <d v="2012-03-12T00:00:00"/>
    <x v="0"/>
    <x v="2"/>
    <s v="London"/>
    <x v="2"/>
    <n v="21"/>
    <n v="21"/>
    <s v="Crédito"/>
    <n v="441"/>
  </r>
  <r>
    <n v="82"/>
    <d v="2012-03-12T00:00:00"/>
    <x v="3"/>
    <x v="2"/>
    <s v="London"/>
    <x v="2"/>
    <n v="6"/>
    <n v="15"/>
    <s v="Crédito"/>
    <n v="90"/>
  </r>
  <r>
    <n v="83"/>
    <d v="2012-03-12T00:00:00"/>
    <x v="3"/>
    <x v="2"/>
    <s v="London"/>
    <x v="25"/>
    <n v="12"/>
    <n v="15"/>
    <s v="Crédito"/>
    <n v="180"/>
  </r>
  <r>
    <n v="84"/>
    <d v="2012-03-14T00:00:00"/>
    <x v="3"/>
    <x v="3"/>
    <s v="Sevilla"/>
    <x v="25"/>
    <n v="24"/>
    <n v="4"/>
    <s v="Crédito"/>
    <n v="96"/>
  </r>
  <r>
    <n v="85"/>
    <d v="2012-03-14T00:00:00"/>
    <x v="0"/>
    <x v="3"/>
    <s v="Sevilla"/>
    <x v="17"/>
    <n v="53"/>
    <n v="40"/>
    <s v="Crédito"/>
    <n v="2120"/>
  </r>
  <r>
    <n v="86"/>
    <d v="2012-03-14T00:00:00"/>
    <x v="3"/>
    <x v="3"/>
    <s v="Sevilla"/>
    <x v="17"/>
    <n v="16.3"/>
    <n v="9"/>
    <s v="Crédito"/>
    <n v="146.70000000000002"/>
  </r>
  <r>
    <n v="87"/>
    <d v="2012-03-14T00:00:00"/>
    <x v="2"/>
    <x v="2"/>
    <s v="London"/>
    <x v="18"/>
    <n v="55"/>
    <n v="4"/>
    <s v="Crédito"/>
    <n v="220"/>
  </r>
  <r>
    <n v="88"/>
    <d v="2012-03-17T00:00:00"/>
    <x v="0"/>
    <x v="2"/>
    <s v="Colchester"/>
    <x v="30"/>
    <n v="12.5"/>
    <n v="50"/>
    <s v="Crédito"/>
    <n v="625"/>
  </r>
  <r>
    <n v="89"/>
    <d v="2012-03-17T00:00:00"/>
    <x v="0"/>
    <x v="2"/>
    <s v="Colchester"/>
    <x v="6"/>
    <n v="81"/>
    <n v="50"/>
    <s v="Crédito"/>
    <n v="4050"/>
  </r>
  <r>
    <n v="90"/>
    <d v="2012-03-19T00:00:00"/>
    <x v="1"/>
    <x v="1"/>
    <s v="Buenos Aires"/>
    <x v="16"/>
    <n v="21.4"/>
    <n v="20"/>
    <s v="Crédito"/>
    <n v="428"/>
  </r>
  <r>
    <n v="91"/>
    <d v="2012-03-19T00:00:00"/>
    <x v="0"/>
    <x v="1"/>
    <s v="Córdova"/>
    <x v="25"/>
    <n v="30"/>
    <n v="6"/>
    <s v="Crédito"/>
    <n v="180"/>
  </r>
  <r>
    <n v="92"/>
    <d v="2012-03-19T00:00:00"/>
    <x v="1"/>
    <x v="1"/>
    <s v="Córdova"/>
    <x v="14"/>
    <n v="34.799999999999997"/>
    <n v="5"/>
    <s v="Crédito"/>
    <n v="174"/>
  </r>
  <r>
    <n v="93"/>
    <d v="2012-03-19T00:00:00"/>
    <x v="0"/>
    <x v="0"/>
    <s v="Campinas"/>
    <x v="3"/>
    <n v="7.8"/>
    <n v="20"/>
    <s v="Crédito"/>
    <n v="156"/>
  </r>
  <r>
    <n v="94"/>
    <d v="2012-03-20T00:00:00"/>
    <x v="0"/>
    <x v="1"/>
    <s v="Buenos Aires"/>
    <x v="37"/>
    <n v="18"/>
    <n v="60"/>
    <s v="Contado"/>
    <n v="1080"/>
  </r>
  <r>
    <n v="95"/>
    <d v="2012-03-20T00:00:00"/>
    <x v="1"/>
    <x v="0"/>
    <s v="Sao Paulo"/>
    <x v="2"/>
    <n v="7"/>
    <n v="6"/>
    <s v="Contado"/>
    <n v="42"/>
  </r>
  <r>
    <n v="96"/>
    <d v="2012-03-24T00:00:00"/>
    <x v="0"/>
    <x v="0"/>
    <s v="Sao Paulo"/>
    <x v="25"/>
    <n v="12"/>
    <n v="9"/>
    <s v="Crédito"/>
    <n v="108"/>
  </r>
  <r>
    <n v="97"/>
    <d v="2012-03-25T00:00:00"/>
    <x v="0"/>
    <x v="3"/>
    <s v="Madrid"/>
    <x v="2"/>
    <n v="7"/>
    <n v="40"/>
    <s v="Contado"/>
    <n v="280"/>
  </r>
  <r>
    <n v="98"/>
    <d v="2012-03-28T00:00:00"/>
    <x v="2"/>
    <x v="3"/>
    <s v="Barcelona"/>
    <x v="5"/>
    <n v="263.5"/>
    <n v="60"/>
    <s v="Crédito"/>
    <n v="15810"/>
  </r>
  <r>
    <n v="99"/>
    <d v="2012-03-31T00:00:00"/>
    <x v="2"/>
    <x v="1"/>
    <s v="Buenos Aires"/>
    <x v="37"/>
    <n v="18"/>
    <n v="10"/>
    <s v="Crédito"/>
    <n v="180"/>
  </r>
  <r>
    <n v="100"/>
    <d v="2012-03-31T00:00:00"/>
    <x v="1"/>
    <x v="1"/>
    <s v="Buenos Aires"/>
    <x v="29"/>
    <n v="13"/>
    <n v="15"/>
    <s v="Crédito"/>
    <n v="195"/>
  </r>
  <r>
    <n v="101"/>
    <d v="2012-03-31T00:00:00"/>
    <x v="0"/>
    <x v="1"/>
    <s v="Buenos Aires"/>
    <x v="0"/>
    <n v="21"/>
    <n v="30"/>
    <s v="Crédito"/>
    <n v="630"/>
  </r>
  <r>
    <n v="102"/>
    <d v="2012-03-31T00:00:00"/>
    <x v="1"/>
    <x v="1"/>
    <s v="Buenos Aires"/>
    <x v="6"/>
    <n v="81"/>
    <n v="15"/>
    <s v="Crédito"/>
    <n v="1215"/>
  </r>
  <r>
    <n v="103"/>
    <d v="2012-04-01T00:00:00"/>
    <x v="2"/>
    <x v="0"/>
    <s v="Río de Janeiro"/>
    <x v="8"/>
    <n v="25"/>
    <n v="40"/>
    <s v="Contado"/>
    <n v="1000"/>
  </r>
  <r>
    <n v="104"/>
    <d v="2012-04-01T00:00:00"/>
    <x v="0"/>
    <x v="0"/>
    <s v="Río de Janeiro"/>
    <x v="0"/>
    <n v="21"/>
    <n v="15"/>
    <s v="Contado"/>
    <n v="315"/>
  </r>
  <r>
    <n v="105"/>
    <d v="2012-04-01T00:00:00"/>
    <x v="0"/>
    <x v="0"/>
    <s v="Río de Janeiro"/>
    <x v="17"/>
    <n v="9.6999999999999993"/>
    <n v="4"/>
    <s v="Contado"/>
    <n v="38.799999999999997"/>
  </r>
  <r>
    <n v="106"/>
    <d v="2012-04-01T00:00:00"/>
    <x v="0"/>
    <x v="2"/>
    <s v="Colchester"/>
    <x v="0"/>
    <n v="30"/>
    <n v="60"/>
    <s v="Contado"/>
    <n v="1800"/>
  </r>
  <r>
    <n v="107"/>
    <d v="2012-04-01T00:00:00"/>
    <x v="2"/>
    <x v="2"/>
    <s v="London"/>
    <x v="4"/>
    <n v="46"/>
    <n v="6"/>
    <s v="Contado"/>
    <n v="276"/>
  </r>
  <r>
    <n v="108"/>
    <d v="2012-04-01T00:00:00"/>
    <x v="1"/>
    <x v="2"/>
    <s v="London"/>
    <x v="14"/>
    <n v="34.799999999999997"/>
    <n v="20"/>
    <s v="Contado"/>
    <n v="696"/>
  </r>
  <r>
    <n v="109"/>
    <d v="2012-04-09T00:00:00"/>
    <x v="3"/>
    <x v="3"/>
    <s v="Sevilla"/>
    <x v="36"/>
    <n v="4.5"/>
    <n v="12"/>
    <s v="Contado"/>
    <n v="54"/>
  </r>
  <r>
    <n v="110"/>
    <d v="2012-04-09T00:00:00"/>
    <x v="1"/>
    <x v="3"/>
    <s v="Sevilla"/>
    <x v="9"/>
    <n v="34"/>
    <n v="9"/>
    <s v="Contado"/>
    <n v="306"/>
  </r>
  <r>
    <n v="111"/>
    <d v="2012-04-09T00:00:00"/>
    <x v="3"/>
    <x v="3"/>
    <s v="Sevilla"/>
    <x v="0"/>
    <n v="19"/>
    <n v="18"/>
    <s v="Contado"/>
    <n v="342"/>
  </r>
  <r>
    <n v="112"/>
    <d v="2012-04-10T00:00:00"/>
    <x v="1"/>
    <x v="3"/>
    <s v="Madrid"/>
    <x v="13"/>
    <n v="9"/>
    <n v="10"/>
    <s v="Contado"/>
    <n v="90"/>
  </r>
  <r>
    <n v="113"/>
    <d v="2012-04-10T00:00:00"/>
    <x v="3"/>
    <x v="3"/>
    <s v="Madrid"/>
    <x v="17"/>
    <n v="14"/>
    <n v="4"/>
    <s v="Contado"/>
    <n v="56"/>
  </r>
  <r>
    <n v="114"/>
    <d v="2012-04-10T00:00:00"/>
    <x v="1"/>
    <x v="3"/>
    <s v="Madrid"/>
    <x v="0"/>
    <n v="9.5"/>
    <n v="20"/>
    <s v="Contado"/>
    <n v="190"/>
  </r>
  <r>
    <n v="115"/>
    <d v="2012-04-10T00:00:00"/>
    <x v="2"/>
    <x v="3"/>
    <s v="Madrid"/>
    <x v="10"/>
    <n v="12.5"/>
    <n v="2"/>
    <s v="Contado"/>
    <n v="25"/>
  </r>
  <r>
    <n v="116"/>
    <d v="2012-04-11T00:00:00"/>
    <x v="1"/>
    <x v="2"/>
    <s v="Colchester"/>
    <x v="30"/>
    <n v="12.5"/>
    <n v="15"/>
    <s v="Crédito"/>
    <n v="187.5"/>
  </r>
  <r>
    <n v="117"/>
    <d v="2012-04-11T00:00:00"/>
    <x v="1"/>
    <x v="2"/>
    <s v="Colchester"/>
    <x v="2"/>
    <n v="19"/>
    <n v="16"/>
    <s v="Crédito"/>
    <n v="304"/>
  </r>
  <r>
    <n v="118"/>
    <d v="2012-04-14T00:00:00"/>
    <x v="1"/>
    <x v="1"/>
    <s v="Córdova"/>
    <x v="2"/>
    <n v="12"/>
    <n v="3"/>
    <s v="Crédito"/>
    <n v="36"/>
  </r>
  <r>
    <n v="119"/>
    <d v="2012-04-14T00:00:00"/>
    <x v="3"/>
    <x v="1"/>
    <s v="Córdova"/>
    <x v="22"/>
    <n v="20"/>
    <n v="2"/>
    <s v="Crédito"/>
    <n v="40"/>
  </r>
  <r>
    <n v="120"/>
    <d v="2012-04-15T00:00:00"/>
    <x v="0"/>
    <x v="0"/>
    <s v="Río de Janeiro"/>
    <x v="41"/>
    <n v="36"/>
    <n v="30"/>
    <s v="Crédito"/>
    <n v="1080"/>
  </r>
  <r>
    <n v="121"/>
    <d v="2012-04-15T00:00:00"/>
    <x v="1"/>
    <x v="0"/>
    <s v="Río de Janeiro"/>
    <x v="42"/>
    <n v="9.1999999999999993"/>
    <n v="35"/>
    <s v="Crédito"/>
    <n v="322"/>
  </r>
  <r>
    <n v="122"/>
    <d v="2012-04-15T00:00:00"/>
    <x v="2"/>
    <x v="2"/>
    <s v="London"/>
    <x v="4"/>
    <n v="46"/>
    <n v="30"/>
    <s v="Crédito"/>
    <n v="1380"/>
  </r>
  <r>
    <n v="123"/>
    <d v="2012-04-15T00:00:00"/>
    <x v="0"/>
    <x v="2"/>
    <s v="London"/>
    <x v="0"/>
    <n v="30"/>
    <n v="4"/>
    <s v="Crédito"/>
    <n v="120"/>
  </r>
  <r>
    <n v="124"/>
    <d v="2012-04-16T00:00:00"/>
    <x v="2"/>
    <x v="2"/>
    <s v="London"/>
    <x v="26"/>
    <n v="21.1"/>
    <n v="21"/>
    <s v="Contado"/>
    <n v="443.1"/>
  </r>
  <r>
    <n v="125"/>
    <d v="2012-04-16T00:00:00"/>
    <x v="0"/>
    <x v="2"/>
    <s v="London"/>
    <x v="35"/>
    <n v="21.5"/>
    <n v="50"/>
    <s v="Contado"/>
    <n v="1075"/>
  </r>
  <r>
    <n v="126"/>
    <d v="2012-04-16T00:00:00"/>
    <x v="3"/>
    <x v="2"/>
    <s v="London"/>
    <x v="32"/>
    <n v="2.5"/>
    <n v="30"/>
    <s v="Contado"/>
    <n v="75"/>
  </r>
  <r>
    <n v="127"/>
    <d v="2012-04-16T00:00:00"/>
    <x v="3"/>
    <x v="2"/>
    <s v="London"/>
    <x v="23"/>
    <n v="31.2"/>
    <n v="12"/>
    <s v="Contado"/>
    <n v="374.4"/>
  </r>
  <r>
    <n v="128"/>
    <d v="2012-04-22T00:00:00"/>
    <x v="3"/>
    <x v="3"/>
    <s v="Sevilla"/>
    <x v="13"/>
    <n v="15"/>
    <n v="4"/>
    <s v="Contado"/>
    <n v="60"/>
  </r>
  <r>
    <n v="129"/>
    <d v="2012-04-23T00:00:00"/>
    <x v="2"/>
    <x v="0"/>
    <s v="Sao Paulo"/>
    <x v="43"/>
    <n v="19.5"/>
    <n v="15"/>
    <s v="Contado"/>
    <n v="292.5"/>
  </r>
  <r>
    <n v="130"/>
    <d v="2012-04-23T00:00:00"/>
    <x v="1"/>
    <x v="0"/>
    <s v="Sao Paulo"/>
    <x v="2"/>
    <n v="28.5"/>
    <n v="4"/>
    <s v="Contado"/>
    <n v="114"/>
  </r>
  <r>
    <n v="131"/>
    <d v="2012-04-25T00:00:00"/>
    <x v="3"/>
    <x v="0"/>
    <s v="Campinas"/>
    <x v="44"/>
    <n v="38"/>
    <n v="4"/>
    <s v="Contado"/>
    <n v="152"/>
  </r>
  <r>
    <n v="132"/>
    <d v="2012-04-25T00:00:00"/>
    <x v="2"/>
    <x v="2"/>
    <s v="London"/>
    <x v="24"/>
    <n v="18"/>
    <n v="25"/>
    <s v="Crédito"/>
    <n v="450"/>
  </r>
  <r>
    <n v="133"/>
    <d v="2012-04-25T00:00:00"/>
    <x v="3"/>
    <x v="2"/>
    <s v="London"/>
    <x v="16"/>
    <n v="21.4"/>
    <n v="30"/>
    <s v="Crédito"/>
    <n v="642"/>
  </r>
  <r>
    <n v="134"/>
    <d v="2012-04-28T00:00:00"/>
    <x v="0"/>
    <x v="0"/>
    <s v="Río de Janeiro"/>
    <x v="4"/>
    <n v="46"/>
    <n v="30"/>
    <s v="Contado"/>
    <n v="1380"/>
  </r>
  <r>
    <n v="135"/>
    <d v="2012-04-28T00:00:00"/>
    <x v="0"/>
    <x v="0"/>
    <s v="Río de Janeiro"/>
    <x v="2"/>
    <n v="28.5"/>
    <n v="10"/>
    <s v="Contado"/>
    <n v="285"/>
  </r>
  <r>
    <n v="136"/>
    <d v="2012-04-29T00:00:00"/>
    <x v="0"/>
    <x v="1"/>
    <s v="Buenos Aires"/>
    <x v="20"/>
    <n v="14"/>
    <n v="20"/>
    <s v="Contado"/>
    <n v="280"/>
  </r>
  <r>
    <n v="137"/>
    <d v="2012-04-29T00:00:00"/>
    <x v="3"/>
    <x v="2"/>
    <s v="London"/>
    <x v="25"/>
    <n v="24"/>
    <n v="35"/>
    <s v="Crédito"/>
    <n v="840"/>
  </r>
  <r>
    <n v="138"/>
    <d v="2012-04-29T00:00:00"/>
    <x v="1"/>
    <x v="2"/>
    <s v="London"/>
    <x v="2"/>
    <n v="30"/>
    <n v="40"/>
    <s v="Crédito"/>
    <n v="1200"/>
  </r>
  <r>
    <n v="139"/>
    <d v="2012-04-29T00:00:00"/>
    <x v="1"/>
    <x v="2"/>
    <s v="London"/>
    <x v="9"/>
    <n v="34"/>
    <n v="50"/>
    <s v="Crédito"/>
    <n v="1700"/>
  </r>
  <r>
    <n v="140"/>
    <d v="2012-04-30T00:00:00"/>
    <x v="0"/>
    <x v="0"/>
    <s v="Río de Janeiro"/>
    <x v="33"/>
    <n v="39"/>
    <n v="12"/>
    <s v="Crédito"/>
    <n v="468"/>
  </r>
  <r>
    <n v="141"/>
    <d v="2012-04-30T00:00:00"/>
    <x v="1"/>
    <x v="0"/>
    <s v="Río de Janeiro"/>
    <x v="9"/>
    <n v="34"/>
    <n v="35"/>
    <s v="Crédito"/>
    <n v="1190"/>
  </r>
  <r>
    <n v="142"/>
    <d v="2012-04-30T00:00:00"/>
    <x v="0"/>
    <x v="0"/>
    <s v="Río de Janeiro"/>
    <x v="25"/>
    <n v="6"/>
    <n v="30"/>
    <s v="Crédito"/>
    <n v="180"/>
  </r>
  <r>
    <n v="143"/>
    <d v="2012-04-30T00:00:00"/>
    <x v="0"/>
    <x v="2"/>
    <s v="London"/>
    <x v="13"/>
    <n v="15"/>
    <n v="3"/>
    <s v="Crédito"/>
    <n v="45"/>
  </r>
  <r>
    <n v="144"/>
    <d v="2012-05-05T00:00:00"/>
    <x v="1"/>
    <x v="0"/>
    <s v="Sao Paulo"/>
    <x v="4"/>
    <n v="46"/>
    <n v="36"/>
    <s v="Crédito"/>
    <n v="1656"/>
  </r>
  <r>
    <n v="145"/>
    <d v="2012-05-05T00:00:00"/>
    <x v="1"/>
    <x v="0"/>
    <s v="Sao Paulo"/>
    <x v="29"/>
    <n v="13"/>
    <n v="28"/>
    <s v="Crédito"/>
    <n v="364"/>
  </r>
  <r>
    <n v="146"/>
    <d v="2012-05-05T00:00:00"/>
    <x v="0"/>
    <x v="0"/>
    <s v="Sao Paulo"/>
    <x v="25"/>
    <n v="45.6"/>
    <n v="8"/>
    <s v="Crédito"/>
    <n v="364.8"/>
  </r>
  <r>
    <n v="147"/>
    <d v="2012-06-29T00:00:00"/>
    <x v="3"/>
    <x v="1"/>
    <s v="Buenos Aires"/>
    <x v="32"/>
    <n v="2.5"/>
    <n v="10"/>
    <s v="Contado"/>
    <n v="25"/>
  </r>
  <r>
    <n v="148"/>
    <d v="2012-07-25T00:00:00"/>
    <x v="1"/>
    <x v="0"/>
    <s v="Campinas"/>
    <x v="1"/>
    <n v="19"/>
    <n v="10"/>
    <s v="Contado"/>
    <n v="190"/>
  </r>
  <r>
    <n v="149"/>
    <d v="2012-07-22T00:00:00"/>
    <x v="0"/>
    <x v="0"/>
    <s v="Resende"/>
    <x v="15"/>
    <n v="97"/>
    <n v="20"/>
    <s v="Contado"/>
    <n v="1940"/>
  </r>
  <r>
    <n v="150"/>
    <d v="2012-07-30T00:00:00"/>
    <x v="3"/>
    <x v="0"/>
    <s v="Campinas"/>
    <x v="17"/>
    <n v="9.6999999999999993"/>
    <n v="4"/>
    <s v="Crédito"/>
    <n v="38.799999999999997"/>
  </r>
  <r>
    <n v="151"/>
    <d v="2012-07-20T00:00:00"/>
    <x v="0"/>
    <x v="0"/>
    <s v="Río de Janeiro"/>
    <x v="35"/>
    <n v="21.5"/>
    <n v="9"/>
    <s v="Contado"/>
    <n v="193.5"/>
  </r>
  <r>
    <n v="152"/>
    <d v="2012-07-25T00:00:00"/>
    <x v="2"/>
    <x v="1"/>
    <s v="Córdova"/>
    <x v="17"/>
    <n v="53"/>
    <n v="7"/>
    <s v="Crédito"/>
    <n v="371"/>
  </r>
  <r>
    <n v="153"/>
    <d v="2012-07-27T00:00:00"/>
    <x v="1"/>
    <x v="0"/>
    <s v="Sao Paulo"/>
    <x v="23"/>
    <n v="31.2"/>
    <n v="30"/>
    <s v="Crédito"/>
    <n v="936"/>
  </r>
  <r>
    <n v="154"/>
    <d v="2012-07-18T00:00:00"/>
    <x v="0"/>
    <x v="1"/>
    <s v="Córdova"/>
    <x v="23"/>
    <n v="31.2"/>
    <n v="6"/>
    <s v="Crédito"/>
    <n v="187.2"/>
  </r>
  <r>
    <n v="155"/>
    <d v="2012-07-04T00:00:00"/>
    <x v="2"/>
    <x v="2"/>
    <s v="London"/>
    <x v="31"/>
    <n v="22"/>
    <n v="25"/>
    <s v="Contado"/>
    <n v="550"/>
  </r>
  <r>
    <n v="156"/>
    <d v="2012-07-05T00:00:00"/>
    <x v="2"/>
    <x v="0"/>
    <s v="Sao Paulo"/>
    <x v="9"/>
    <n v="34"/>
    <n v="15"/>
    <s v="Crédito"/>
    <n v="510"/>
  </r>
  <r>
    <n v="157"/>
    <d v="2012-07-18T00:00:00"/>
    <x v="0"/>
    <x v="2"/>
    <s v="Colchester"/>
    <x v="17"/>
    <n v="12"/>
    <n v="28"/>
    <s v="Crédito"/>
    <n v="336"/>
  </r>
  <r>
    <n v="158"/>
    <d v="2012-07-26T00:00:00"/>
    <x v="2"/>
    <x v="0"/>
    <s v="Resende"/>
    <x v="0"/>
    <n v="62.5"/>
    <n v="4"/>
    <s v="Crédito"/>
    <n v="250"/>
  </r>
  <r>
    <n v="159"/>
    <d v="2012-07-03T00:00:00"/>
    <x v="0"/>
    <x v="0"/>
    <s v="Río de Janeiro"/>
    <x v="23"/>
    <n v="31.2"/>
    <n v="6"/>
    <s v="Contado"/>
    <n v="187.2"/>
  </r>
  <r>
    <n v="160"/>
    <d v="2012-07-09T00:00:00"/>
    <x v="3"/>
    <x v="2"/>
    <s v="Colchester"/>
    <x v="9"/>
    <n v="34"/>
    <n v="15"/>
    <s v="Crédito"/>
    <n v="510"/>
  </r>
  <r>
    <n v="161"/>
    <d v="2012-07-10T00:00:00"/>
    <x v="0"/>
    <x v="0"/>
    <s v="Sao Paulo"/>
    <x v="3"/>
    <n v="7.8"/>
    <n v="42"/>
    <s v="Contado"/>
    <n v="327.59999999999997"/>
  </r>
  <r>
    <n v="162"/>
    <d v="2012-07-03T00:00:00"/>
    <x v="0"/>
    <x v="0"/>
    <s v="Sao Paulo"/>
    <x v="24"/>
    <n v="18"/>
    <n v="10"/>
    <s v="Contado"/>
    <n v="180"/>
  </r>
  <r>
    <n v="163"/>
    <d v="2012-07-01T00:00:00"/>
    <x v="1"/>
    <x v="1"/>
    <s v="Córdova"/>
    <x v="26"/>
    <n v="21.1"/>
    <n v="15"/>
    <s v="Crédito"/>
    <n v="316.5"/>
  </r>
  <r>
    <n v="164"/>
    <d v="2012-07-01T00:00:00"/>
    <x v="1"/>
    <x v="0"/>
    <s v="Río de Janeiro"/>
    <x v="13"/>
    <n v="53"/>
    <n v="35"/>
    <s v="Crédito"/>
    <n v="1855"/>
  </r>
  <r>
    <n v="165"/>
    <d v="2012-07-01T00:00:00"/>
    <x v="0"/>
    <x v="0"/>
    <s v="Río de Janeiro"/>
    <x v="17"/>
    <n v="9.6999999999999993"/>
    <n v="10"/>
    <s v="Crédito"/>
    <n v="97"/>
  </r>
  <r>
    <n v="166"/>
    <d v="2012-07-03T00:00:00"/>
    <x v="3"/>
    <x v="1"/>
    <s v="Buenos Aires"/>
    <x v="22"/>
    <n v="20"/>
    <n v="40"/>
    <s v="Crédito"/>
    <n v="800"/>
  </r>
  <r>
    <n v="167"/>
    <d v="2012-07-03T00:00:00"/>
    <x v="2"/>
    <x v="0"/>
    <s v="Río de Janeiro"/>
    <x v="7"/>
    <n v="18"/>
    <n v="42"/>
    <s v="Crédito"/>
    <n v="756"/>
  </r>
  <r>
    <n v="168"/>
    <d v="2012-07-03T00:00:00"/>
    <x v="3"/>
    <x v="0"/>
    <s v="Río de Janeiro"/>
    <x v="30"/>
    <n v="12.5"/>
    <n v="20"/>
    <s v="Crédito"/>
    <n v="250"/>
  </r>
  <r>
    <n v="169"/>
    <d v="2012-07-08T00:00:00"/>
    <x v="0"/>
    <x v="0"/>
    <s v="Resende"/>
    <x v="39"/>
    <n v="32.799999999999997"/>
    <n v="15"/>
    <s v="Crédito"/>
    <n v="491.99999999999994"/>
  </r>
  <r>
    <n v="170"/>
    <d v="2012-07-08T00:00:00"/>
    <x v="1"/>
    <x v="0"/>
    <s v="Resende"/>
    <x v="29"/>
    <n v="13"/>
    <n v="12"/>
    <s v="Crédito"/>
    <n v="156"/>
  </r>
  <r>
    <n v="171"/>
    <d v="2012-07-12T00:00:00"/>
    <x v="2"/>
    <x v="0"/>
    <s v="Río de Janeiro"/>
    <x v="21"/>
    <n v="18"/>
    <n v="20"/>
    <s v="Crédito"/>
    <n v="360"/>
  </r>
  <r>
    <n v="172"/>
    <d v="2012-07-12T00:00:00"/>
    <x v="2"/>
    <x v="0"/>
    <s v="Río de Janeiro"/>
    <x v="45"/>
    <n v="10"/>
    <n v="20"/>
    <s v="Crédito"/>
    <n v="200"/>
  </r>
  <r>
    <n v="173"/>
    <d v="2012-08-07T00:00:00"/>
    <x v="3"/>
    <x v="3"/>
    <s v="Madrid"/>
    <x v="36"/>
    <n v="4.5"/>
    <n v="6"/>
    <s v="Contado"/>
    <n v="27"/>
  </r>
  <r>
    <n v="174"/>
    <d v="2012-08-07T00:00:00"/>
    <x v="3"/>
    <x v="3"/>
    <s v="Madrid"/>
    <x v="21"/>
    <n v="18"/>
    <n v="4"/>
    <s v="Contado"/>
    <n v="72"/>
  </r>
  <r>
    <n v="175"/>
    <d v="2012-08-07T00:00:00"/>
    <x v="2"/>
    <x v="3"/>
    <s v="Madrid"/>
    <x v="42"/>
    <n v="9.1999999999999993"/>
    <n v="1"/>
    <s v="Contado"/>
    <n v="9.1999999999999993"/>
  </r>
  <r>
    <n v="176"/>
    <d v="2012-08-08T00:00:00"/>
    <x v="2"/>
    <x v="3"/>
    <s v="Madrid"/>
    <x v="0"/>
    <n v="19.5"/>
    <n v="2"/>
    <s v="Contado"/>
    <n v="39"/>
  </r>
  <r>
    <n v="177"/>
    <d v="2012-08-08T00:00:00"/>
    <x v="1"/>
    <x v="3"/>
    <s v="Madrid"/>
    <x v="25"/>
    <n v="25.9"/>
    <n v="6"/>
    <s v="Contado"/>
    <n v="155.39999999999998"/>
  </r>
  <r>
    <n v="178"/>
    <d v="2012-08-15T00:00:00"/>
    <x v="1"/>
    <x v="1"/>
    <s v="Córdova"/>
    <x v="0"/>
    <n v="12"/>
    <n v="15"/>
    <s v="Crédito"/>
    <n v="180"/>
  </r>
  <r>
    <n v="179"/>
    <d v="2012-08-15T00:00:00"/>
    <x v="3"/>
    <x v="0"/>
    <s v="Río de Janeiro"/>
    <x v="40"/>
    <n v="14"/>
    <n v="20"/>
    <s v="Crédito"/>
    <n v="280"/>
  </r>
  <r>
    <n v="180"/>
    <d v="2012-08-15T00:00:00"/>
    <x v="2"/>
    <x v="0"/>
    <s v="Río de Janeiro"/>
    <x v="28"/>
    <n v="17.5"/>
    <n v="40"/>
    <s v="Crédito"/>
    <n v="700"/>
  </r>
  <r>
    <n v="181"/>
    <d v="2012-08-19T00:00:00"/>
    <x v="2"/>
    <x v="2"/>
    <s v="London"/>
    <x v="46"/>
    <n v="10"/>
    <n v="30"/>
    <s v="Crédito"/>
    <n v="300"/>
  </r>
  <r>
    <n v="182"/>
    <d v="2012-08-19T00:00:00"/>
    <x v="2"/>
    <x v="2"/>
    <s v="London"/>
    <x v="17"/>
    <n v="33.299999999999997"/>
    <n v="9"/>
    <s v="Crédito"/>
    <n v="299.7"/>
  </r>
  <r>
    <n v="183"/>
    <d v="2012-08-20T00:00:00"/>
    <x v="2"/>
    <x v="0"/>
    <s v="Río de Janeiro"/>
    <x v="43"/>
    <n v="19.5"/>
    <n v="24"/>
    <s v="Crédito"/>
    <n v="468"/>
  </r>
  <r>
    <n v="184"/>
    <d v="2012-08-20T00:00:00"/>
    <x v="1"/>
    <x v="0"/>
    <s v="Río de Janeiro"/>
    <x v="2"/>
    <n v="53"/>
    <n v="2"/>
    <s v="Crédito"/>
    <n v="106"/>
  </r>
  <r>
    <n v="185"/>
    <d v="2012-08-20T00:00:00"/>
    <x v="2"/>
    <x v="0"/>
    <s v="Río de Janeiro"/>
    <x v="13"/>
    <n v="6"/>
    <n v="20"/>
    <s v="Crédito"/>
    <n v="120"/>
  </r>
  <r>
    <n v="186"/>
    <d v="2012-08-20T00:00:00"/>
    <x v="2"/>
    <x v="0"/>
    <s v="Sao Paulo"/>
    <x v="12"/>
    <n v="123.8"/>
    <n v="15"/>
    <s v="Contado"/>
    <n v="1857"/>
  </r>
  <r>
    <n v="187"/>
    <d v="2012-08-20T00:00:00"/>
    <x v="2"/>
    <x v="0"/>
    <s v="Sao Paulo"/>
    <x v="16"/>
    <n v="21.4"/>
    <n v="20"/>
    <s v="Contado"/>
    <n v="428"/>
  </r>
  <r>
    <n v="188"/>
    <d v="2012-08-20T00:00:00"/>
    <x v="2"/>
    <x v="0"/>
    <s v="Sao Paulo"/>
    <x v="29"/>
    <n v="13"/>
    <n v="10"/>
    <s v="Contado"/>
    <n v="130"/>
  </r>
  <r>
    <n v="189"/>
    <d v="2012-08-20T00:00:00"/>
    <x v="2"/>
    <x v="0"/>
    <s v="Sao Paulo"/>
    <x v="22"/>
    <n v="20"/>
    <n v="15"/>
    <s v="Contado"/>
    <n v="300"/>
  </r>
  <r>
    <n v="190"/>
    <d v="2012-08-21T00:00:00"/>
    <x v="3"/>
    <x v="0"/>
    <s v="Sao Paulo"/>
    <x v="6"/>
    <n v="81"/>
    <n v="20"/>
    <s v="Crédito"/>
    <n v="1620"/>
  </r>
  <r>
    <n v="191"/>
    <d v="2012-08-30T00:00:00"/>
    <x v="2"/>
    <x v="0"/>
    <s v="Río de Janeiro"/>
    <x v="13"/>
    <n v="15"/>
    <n v="20"/>
    <s v="Crédito"/>
    <n v="300"/>
  </r>
  <r>
    <n v="192"/>
    <d v="2012-08-30T00:00:00"/>
    <x v="1"/>
    <x v="0"/>
    <s v="Río de Janeiro"/>
    <x v="42"/>
    <n v="9.1999999999999993"/>
    <n v="15"/>
    <s v="Crédito"/>
    <n v="138"/>
  </r>
  <r>
    <n v="193"/>
    <d v="2012-09-04T00:00:00"/>
    <x v="0"/>
    <x v="3"/>
    <s v="Sevilla"/>
    <x v="26"/>
    <n v="21.1"/>
    <n v="30"/>
    <s v="Crédito"/>
    <n v="633"/>
  </r>
  <r>
    <n v="194"/>
    <d v="2012-09-04T00:00:00"/>
    <x v="0"/>
    <x v="3"/>
    <s v="Sevilla"/>
    <x v="17"/>
    <n v="18.399999999999999"/>
    <n v="40"/>
    <s v="Crédito"/>
    <n v="736"/>
  </r>
  <r>
    <n v="195"/>
    <d v="2012-09-04T00:00:00"/>
    <x v="3"/>
    <x v="3"/>
    <s v="Sevilla"/>
    <x v="10"/>
    <n v="12.5"/>
    <n v="15"/>
    <s v="Crédito"/>
    <n v="187.5"/>
  </r>
  <r>
    <n v="196"/>
    <d v="2012-09-09T00:00:00"/>
    <x v="1"/>
    <x v="3"/>
    <s v="Madrid"/>
    <x v="39"/>
    <n v="32.799999999999997"/>
    <n v="10"/>
    <s v="Crédito"/>
    <n v="328"/>
  </r>
  <r>
    <n v="197"/>
    <d v="2012-09-09T00:00:00"/>
    <x v="3"/>
    <x v="3"/>
    <s v="Madrid"/>
    <x v="47"/>
    <n v="7.5"/>
    <n v="5"/>
    <s v="Crédito"/>
    <n v="37.5"/>
  </r>
  <r>
    <n v="198"/>
    <d v="2012-09-09T00:00:00"/>
    <x v="1"/>
    <x v="3"/>
    <s v="Madrid"/>
    <x v="2"/>
    <n v="25.9"/>
    <n v="10"/>
    <s v="Crédito"/>
    <n v="259"/>
  </r>
  <r>
    <n v="199"/>
    <d v="2012-09-19T00:00:00"/>
    <x v="0"/>
    <x v="2"/>
    <s v="Cowes"/>
    <x v="13"/>
    <n v="15"/>
    <n v="30"/>
    <s v="Crédito"/>
    <n v="450"/>
  </r>
  <r>
    <n v="200"/>
    <d v="2012-09-19T00:00:00"/>
    <x v="1"/>
    <x v="2"/>
    <s v="Cowes"/>
    <x v="40"/>
    <n v="14"/>
    <n v="14"/>
    <s v="Crédito"/>
    <n v="196"/>
  </r>
  <r>
    <n v="201"/>
    <d v="2012-09-24T00:00:00"/>
    <x v="3"/>
    <x v="2"/>
    <s v="Cowes"/>
    <x v="37"/>
    <n v="18"/>
    <n v="6"/>
    <s v="Crédito"/>
    <n v="108"/>
  </r>
  <r>
    <n v="202"/>
    <d v="2012-09-24T00:00:00"/>
    <x v="0"/>
    <x v="2"/>
    <s v="Cowes"/>
    <x v="17"/>
    <n v="9.6999999999999993"/>
    <n v="20"/>
    <s v="Crédito"/>
    <n v="194"/>
  </r>
  <r>
    <n v="203"/>
    <d v="2012-09-26T00:00:00"/>
    <x v="3"/>
    <x v="2"/>
    <s v="Cowes"/>
    <x v="21"/>
    <n v="18"/>
    <n v="10"/>
    <s v="Crédito"/>
    <n v="180"/>
  </r>
  <r>
    <n v="204"/>
    <d v="2012-10-03T00:00:00"/>
    <x v="0"/>
    <x v="3"/>
    <s v="Madrid"/>
    <x v="3"/>
    <n v="7.8"/>
    <n v="50"/>
    <s v="Crédito"/>
    <n v="390"/>
  </r>
  <r>
    <n v="205"/>
    <d v="2012-10-03T00:00:00"/>
    <x v="0"/>
    <x v="3"/>
    <s v="Madrid"/>
    <x v="31"/>
    <n v="22"/>
    <n v="24"/>
    <s v="Crédito"/>
    <n v="528"/>
  </r>
  <r>
    <n v="206"/>
    <d v="2012-10-03T00:00:00"/>
    <x v="0"/>
    <x v="3"/>
    <s v="Madrid"/>
    <x v="25"/>
    <n v="19.5"/>
    <n v="16"/>
    <s v="Crédito"/>
    <n v="312"/>
  </r>
  <r>
    <n v="207"/>
    <d v="2012-10-30T00:00:00"/>
    <x v="0"/>
    <x v="0"/>
    <s v="Sao Paulo"/>
    <x v="7"/>
    <n v="18"/>
    <n v="50"/>
    <s v="Crédito"/>
    <n v="900"/>
  </r>
  <r>
    <n v="208"/>
    <d v="2012-10-30T00:00:00"/>
    <x v="0"/>
    <x v="0"/>
    <s v="Sao Paulo"/>
    <x v="3"/>
    <n v="7.8"/>
    <n v="6"/>
    <s v="Crédito"/>
    <n v="46.8"/>
  </r>
  <r>
    <n v="209"/>
    <d v="2012-10-30T00:00:00"/>
    <x v="1"/>
    <x v="0"/>
    <s v="Sao Paulo"/>
    <x v="2"/>
    <n v="18.399999999999999"/>
    <n v="4"/>
    <s v="Crédito"/>
    <n v="73.599999999999994"/>
  </r>
  <r>
    <n v="210"/>
    <d v="2012-10-30T00:00:00"/>
    <x v="2"/>
    <x v="0"/>
    <s v="Sao Paulo"/>
    <x v="19"/>
    <n v="14"/>
    <n v="10"/>
    <s v="Crédito"/>
    <n v="140"/>
  </r>
  <r>
    <n v="211"/>
    <d v="2012-11-08T00:00:00"/>
    <x v="0"/>
    <x v="2"/>
    <s v="Colchester"/>
    <x v="36"/>
    <n v="4.5"/>
    <n v="25"/>
    <s v="Contado"/>
    <n v="112.5"/>
  </r>
  <r>
    <n v="212"/>
    <d v="2012-11-08T00:00:00"/>
    <x v="0"/>
    <x v="2"/>
    <s v="Colchester"/>
    <x v="2"/>
    <n v="19.5"/>
    <n v="25"/>
    <s v="Contado"/>
    <n v="487.5"/>
  </r>
  <r>
    <n v="213"/>
    <d v="2012-11-14T00:00:00"/>
    <x v="0"/>
    <x v="2"/>
    <s v="London"/>
    <x v="9"/>
    <n v="34"/>
    <n v="80"/>
    <s v="Crédito"/>
    <n v="2720"/>
  </r>
  <r>
    <n v="214"/>
    <d v="2012-11-14T00:00:00"/>
    <x v="0"/>
    <x v="2"/>
    <s v="London"/>
    <x v="30"/>
    <n v="12.5"/>
    <n v="70"/>
    <s v="Crédito"/>
    <n v="875"/>
  </r>
  <r>
    <n v="215"/>
    <d v="2012-11-14T00:00:00"/>
    <x v="0"/>
    <x v="2"/>
    <s v="London"/>
    <x v="28"/>
    <n v="17.5"/>
    <n v="56"/>
    <s v="Crédito"/>
    <n v="980"/>
  </r>
  <r>
    <n v="216"/>
    <d v="2012-11-19T00:00:00"/>
    <x v="2"/>
    <x v="2"/>
    <s v="London"/>
    <x v="41"/>
    <n v="36"/>
    <n v="30"/>
    <s v="Contado"/>
    <n v="1080"/>
  </r>
  <r>
    <n v="217"/>
    <d v="2012-11-19T00:00:00"/>
    <x v="2"/>
    <x v="2"/>
    <s v="London"/>
    <x v="35"/>
    <n v="21.5"/>
    <n v="5"/>
    <s v="Contado"/>
    <n v="107.5"/>
  </r>
  <r>
    <n v="218"/>
    <d v="2012-11-21T00:00:00"/>
    <x v="3"/>
    <x v="3"/>
    <s v="Barcelona"/>
    <x v="29"/>
    <n v="13"/>
    <n v="5"/>
    <s v="Crédito"/>
    <n v="65"/>
  </r>
  <r>
    <n v="219"/>
    <d v="2012-11-21T00:00:00"/>
    <x v="3"/>
    <x v="3"/>
    <s v="Barcelona"/>
    <x v="26"/>
    <n v="21.1"/>
    <n v="5"/>
    <s v="Crédito"/>
    <n v="105.5"/>
  </r>
  <r>
    <n v="220"/>
    <d v="2012-11-27T00:00:00"/>
    <x v="0"/>
    <x v="0"/>
    <s v="Sao Paulo"/>
    <x v="5"/>
    <n v="263.5"/>
    <n v="40"/>
    <s v="Crédito"/>
    <n v="10540"/>
  </r>
  <r>
    <n v="221"/>
    <d v="2012-11-27T00:00:00"/>
    <x v="0"/>
    <x v="0"/>
    <s v="Sao Paulo"/>
    <x v="9"/>
    <n v="34"/>
    <n v="70"/>
    <s v="Crédito"/>
    <n v="2380"/>
  </r>
  <r>
    <n v="222"/>
    <d v="2012-11-27T00:00:00"/>
    <x v="0"/>
    <x v="0"/>
    <s v="Sao Paulo"/>
    <x v="14"/>
    <n v="34.799999999999997"/>
    <n v="42"/>
    <s v="Crédito"/>
    <n v="1461.6"/>
  </r>
  <r>
    <n v="223"/>
    <d v="2012-11-27T00:00:00"/>
    <x v="2"/>
    <x v="0"/>
    <s v="Sao Paulo"/>
    <x v="6"/>
    <n v="81"/>
    <n v="12"/>
    <s v="Crédito"/>
    <n v="972"/>
  </r>
  <r>
    <n v="224"/>
    <d v="2012-12-02T00:00:00"/>
    <x v="1"/>
    <x v="2"/>
    <s v="London"/>
    <x v="7"/>
    <n v="18"/>
    <n v="20"/>
    <s v="Crédito"/>
    <n v="360"/>
  </r>
  <r>
    <n v="225"/>
    <d v="2012-12-02T00:00:00"/>
    <x v="0"/>
    <x v="2"/>
    <s v="London"/>
    <x v="13"/>
    <n v="45.6"/>
    <n v="20"/>
    <s v="Crédito"/>
    <n v="912"/>
  </r>
  <r>
    <n v="226"/>
    <d v="2012-12-04T00:00:00"/>
    <x v="2"/>
    <x v="0"/>
    <s v="Río de Janeiro"/>
    <x v="26"/>
    <n v="21.1"/>
    <n v="20"/>
    <s v="Contado"/>
    <n v="422"/>
  </r>
  <r>
    <n v="227"/>
    <d v="2012-12-04T00:00:00"/>
    <x v="1"/>
    <x v="0"/>
    <s v="Río de Janeiro"/>
    <x v="48"/>
    <n v="43.9"/>
    <n v="16"/>
    <s v="Contado"/>
    <n v="702.4"/>
  </r>
  <r>
    <n v="228"/>
    <d v="2012-12-04T00:00:00"/>
    <x v="0"/>
    <x v="0"/>
    <s v="Río de Janeiro"/>
    <x v="17"/>
    <n v="9.6999999999999993"/>
    <n v="8"/>
    <s v="Contado"/>
    <n v="77.599999999999994"/>
  </r>
  <r>
    <n v="229"/>
    <d v="2012-12-09T00:00:00"/>
    <x v="1"/>
    <x v="2"/>
    <s v="Colchester"/>
    <x v="25"/>
    <n v="38"/>
    <n v="20"/>
    <s v="Crédito"/>
    <n v="760"/>
  </r>
  <r>
    <n v="230"/>
    <d v="2012-12-09T00:00:00"/>
    <x v="1"/>
    <x v="2"/>
    <s v="Colchester"/>
    <x v="0"/>
    <n v="6"/>
    <n v="20"/>
    <s v="Crédito"/>
    <n v="120"/>
  </r>
  <r>
    <n v="231"/>
    <d v="2012-12-09T00:00:00"/>
    <x v="3"/>
    <x v="2"/>
    <s v="Colchester"/>
    <x v="17"/>
    <n v="16.3"/>
    <n v="15"/>
    <s v="Crédito"/>
    <n v="244.5"/>
  </r>
  <r>
    <n v="232"/>
    <d v="2012-12-11T00:00:00"/>
    <x v="2"/>
    <x v="0"/>
    <s v="Sao Paulo"/>
    <x v="36"/>
    <n v="4.5"/>
    <n v="15"/>
    <s v="Crédito"/>
    <n v="67.5"/>
  </r>
  <r>
    <n v="233"/>
    <d v="2012-12-11T00:00:00"/>
    <x v="2"/>
    <x v="0"/>
    <s v="Sao Paulo"/>
    <x v="40"/>
    <n v="14"/>
    <n v="10"/>
    <s v="Crédito"/>
    <n v="140"/>
  </r>
  <r>
    <n v="234"/>
    <d v="2012-12-12T00:00:00"/>
    <x v="1"/>
    <x v="2"/>
    <s v="London"/>
    <x v="39"/>
    <n v="32.799999999999997"/>
    <n v="40"/>
    <s v="Contado"/>
    <n v="1312"/>
  </r>
  <r>
    <n v="235"/>
    <d v="2012-12-12T00:00:00"/>
    <x v="0"/>
    <x v="2"/>
    <s v="London"/>
    <x v="2"/>
    <n v="7"/>
    <n v="20"/>
    <s v="Contado"/>
    <n v="140"/>
  </r>
  <r>
    <n v="236"/>
    <d v="2012-12-12T00:00:00"/>
    <x v="1"/>
    <x v="2"/>
    <s v="London"/>
    <x v="0"/>
    <n v="9.5"/>
    <n v="15"/>
    <s v="Contado"/>
    <n v="142.5"/>
  </r>
  <r>
    <n v="237"/>
    <d v="2012-12-25T00:00:00"/>
    <x v="3"/>
    <x v="2"/>
    <s v="London"/>
    <x v="21"/>
    <n v="18"/>
    <n v="35"/>
    <s v="Crédito"/>
    <n v="630"/>
  </r>
  <r>
    <n v="238"/>
    <d v="2012-12-25T00:00:00"/>
    <x v="1"/>
    <x v="2"/>
    <s v="London"/>
    <x v="12"/>
    <n v="123.8"/>
    <n v="21"/>
    <s v="Crédito"/>
    <n v="2599.7999999999997"/>
  </r>
  <r>
    <n v="239"/>
    <d v="2012-12-25T00:00:00"/>
    <x v="3"/>
    <x v="2"/>
    <s v="London"/>
    <x v="22"/>
    <n v="20"/>
    <n v="30"/>
    <s v="Crédito"/>
    <n v="600"/>
  </r>
  <r>
    <n v="240"/>
    <d v="2021-08-16T00:00:00"/>
    <x v="1"/>
    <x v="2"/>
    <s v="London"/>
    <x v="25"/>
    <n v="50"/>
    <n v="10"/>
    <s v="Contado"/>
    <n v="500"/>
  </r>
  <r>
    <n v="241"/>
    <d v="2021-08-16T00:00:00"/>
    <x v="0"/>
    <x v="0"/>
    <s v="Río de Janeiro"/>
    <x v="17"/>
    <n v="20"/>
    <n v="5"/>
    <s v="Crédito"/>
    <n v="100"/>
  </r>
  <r>
    <n v="242"/>
    <d v="2021-08-16T00:00:00"/>
    <x v="4"/>
    <x v="4"/>
    <s v="Tehuacán"/>
    <x v="17"/>
    <n v="20"/>
    <n v="50"/>
    <s v="Contado"/>
    <n v="1000"/>
  </r>
  <r>
    <n v="243"/>
    <d v="2021-08-17T00:00:00"/>
    <x v="5"/>
    <x v="4"/>
    <s v="Tehuacán"/>
    <x v="21"/>
    <n v="30"/>
    <n v="1000"/>
    <s v="Crédito"/>
    <n v="30000"/>
  </r>
  <r>
    <n v="244"/>
    <d v="2021-08-17T00:00:00"/>
    <x v="4"/>
    <x v="4"/>
    <s v="Tehuacán"/>
    <x v="25"/>
    <n v="50"/>
    <n v="200"/>
    <s v="Contado"/>
    <n v="1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FFC108-DFDD-42D3-AFEF-4A1758EFBD2F}" name="TablaDinámica3" cacheId="33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A265:D270" firstHeaderRow="0" firstDataRow="1" firstDataCol="1"/>
  <pivotFields count="12">
    <pivotField numFmtId="165" showAll="0"/>
    <pivotField numFmtId="14" showAll="0"/>
    <pivotField axis="axisRow" showAll="0">
      <items count="7">
        <item x="2"/>
        <item h="1" sd="0" x="1"/>
        <item sd="0" x="3"/>
        <item h="1" sd="0" x="4"/>
        <item h="1" x="5"/>
        <item h="1" x="0"/>
        <item t="default"/>
      </items>
    </pivotField>
    <pivotField showAll="0">
      <items count="6">
        <item x="1"/>
        <item x="0"/>
        <item x="3"/>
        <item x="4"/>
        <item x="2"/>
        <item t="default"/>
      </items>
    </pivotField>
    <pivotField showAll="0"/>
    <pivotField axis="axisRow" showAll="0">
      <items count="50">
        <item h="1" x="43"/>
        <item h="1" x="10"/>
        <item x="45"/>
        <item h="1" x="15"/>
        <item x="4"/>
        <item h="1" x="9"/>
        <item x="3"/>
        <item h="1" x="20"/>
        <item h="1" x="21"/>
        <item h="1" x="13"/>
        <item h="1" x="1"/>
        <item h="1" x="17"/>
        <item h="1" x="40"/>
        <item h="1" x="33"/>
        <item h="1" x="19"/>
        <item h="1" x="35"/>
        <item h="1" x="39"/>
        <item h="1" x="47"/>
        <item h="1" x="31"/>
        <item h="1" x="38"/>
        <item h="1" x="37"/>
        <item h="1" x="7"/>
        <item h="1" x="8"/>
        <item h="1" x="6"/>
        <item h="1" x="16"/>
        <item h="1" x="23"/>
        <item h="1" x="42"/>
        <item h="1" x="25"/>
        <item h="1" x="28"/>
        <item h="1" x="0"/>
        <item h="1" x="32"/>
        <item h="1" x="30"/>
        <item h="1" x="41"/>
        <item h="1" x="44"/>
        <item h="1" x="34"/>
        <item h="1" x="14"/>
        <item h="1" x="18"/>
        <item h="1" x="36"/>
        <item h="1" x="22"/>
        <item h="1" x="12"/>
        <item h="1" x="11"/>
        <item h="1" x="26"/>
        <item h="1" x="29"/>
        <item h="1" x="48"/>
        <item h="1" x="2"/>
        <item h="1" x="46"/>
        <item h="1" x="27"/>
        <item h="1" x="24"/>
        <item h="1" x="5"/>
        <item t="default"/>
      </items>
    </pivotField>
    <pivotField numFmtId="164" showAll="0"/>
    <pivotField numFmtId="1" showAll="0"/>
    <pivotField showAll="0"/>
    <pivotField dataField="1" numFmtId="164" showAll="0"/>
    <pivotField dataField="1" dragToRow="0" dragToCol="0" dragToPage="0" showAll="0" defaultSubtotal="0"/>
    <pivotField dataField="1" dragToRow="0" dragToCol="0" dragToPage="0" showAll="0" defaultSubtotal="0"/>
  </pivotFields>
  <rowFields count="2">
    <field x="5"/>
    <field x="2"/>
  </rowFields>
  <rowItems count="5">
    <i>
      <x v="2"/>
    </i>
    <i r="1">
      <x/>
    </i>
    <i>
      <x v="4"/>
    </i>
    <i r="1"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Importe antes de iva" fld="9" baseField="5" baseItem="0" numFmtId="44"/>
    <dataField name="Suma de iva" fld="11" baseField="5" baseItem="0" numFmtId="44"/>
    <dataField name="Suma de Total con Iva" fld="10" baseField="5" baseItem="0" numFmtId="44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liente" xr10:uid="{4C814DEA-10BD-4DC3-8FCB-2E4A0B85CABA}" sourceName="Cliente">
  <extLst>
    <x:ext xmlns:x15="http://schemas.microsoft.com/office/spreadsheetml/2010/11/main" uri="{2F2917AC-EB37-4324-AD4E-5DD8C200BD13}">
      <x15:tableSlicerCache tableId="1" column="3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aís_Destinatario" xr10:uid="{A9D12470-3B71-43AC-943D-3285FCAE79B7}" sourceName="País Destinatario">
  <extLst>
    <x:ext xmlns:x15="http://schemas.microsoft.com/office/spreadsheetml/2010/11/main" uri="{2F2917AC-EB37-4324-AD4E-5DD8C200BD13}">
      <x15:tableSlicerCache tableId="1" column="4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Forma_de_Pago" xr10:uid="{7854E1B0-F3ED-463E-990B-3BDADEDF7AAB}" sourceName="Forma de Pago">
  <extLst>
    <x:ext xmlns:x15="http://schemas.microsoft.com/office/spreadsheetml/2010/11/main" uri="{2F2917AC-EB37-4324-AD4E-5DD8C200BD13}">
      <x15:tableSlicerCache tableId="1" column="10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iudad_Destinatario" xr10:uid="{8F219BA9-5651-43C2-B280-4491E5A07FA9}" sourceName="Ciudad Destinatario">
  <extLst>
    <x:ext xmlns:x15="http://schemas.microsoft.com/office/spreadsheetml/2010/11/main" uri="{2F2917AC-EB37-4324-AD4E-5DD8C200BD13}">
      <x15:tableSlicerCache tableId="1" column="5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liente" xr10:uid="{31309038-5090-4272-A021-23182E181478}" cache="SegmentaciónDeDatos_Cliente" caption="Cliente" columnCount="3" style="SlicerStyleLight6" rowHeight="241300"/>
  <slicer name="País Destinatario" xr10:uid="{4CDE9EC7-5C41-4BBA-A3D9-73ED0EFF2F9A}" cache="SegmentaciónDeDatos_País_Destinatario" caption="País Destinatario" columnCount="3" style="SlicerStyleLight4" rowHeight="241300"/>
  <slicer name="Forma de Pago" xr10:uid="{F719BA84-60EE-4685-929C-56CCA8252C5F}" cache="SegmentaciónDeDatos_Forma_de_Pago" caption="Forma de Pago" style="SlicerStyleLight2" rowHeight="241300"/>
  <slicer name="Ciudad Destinatario" xr10:uid="{985F6801-D60C-45D0-A9BE-7C3B76105188}" cache="SegmentaciónDeDatos_Ciudad_Destinatario" caption="Ciudad Destinatario" columnCount="3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A23BB8-97E3-4CA4-A961-6EA58507D945}" name="BaseDatosVentas" displayName="BaseDatosVentas" ref="A2:J246">
  <autoFilter ref="A2:J246" xr:uid="{83A23BB8-97E3-4CA4-A961-6EA58507D94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sortState xmlns:xlrd2="http://schemas.microsoft.com/office/spreadsheetml/2017/richdata2" ref="A3:I241">
    <sortCondition ref="A2:A241"/>
  </sortState>
  <tableColumns count="10">
    <tableColumn id="1" xr3:uid="{5A4B235E-86F0-4FD4-9E17-0A2D04821D7D}" name="Cod Venta" totalsRowLabel="Total" dataDxfId="5"/>
    <tableColumn id="2" xr3:uid="{28265F42-70A6-4DDE-AE7F-FF356BB226F3}" name="Fecha Venta" dataDxfId="4"/>
    <tableColumn id="3" xr3:uid="{271D5F6C-9ACC-4982-B2C4-42F1C7081767}" name="Cliente"/>
    <tableColumn id="4" xr3:uid="{5DDB5341-21E0-4E9F-8DB4-33A4A6416322}" name="País Destinatario"/>
    <tableColumn id="5" xr3:uid="{58631E66-1EDA-4EE3-9E8C-E5DB64324EC2}" name="Ciudad Destinatario"/>
    <tableColumn id="6" xr3:uid="{2B409D14-DB44-42D4-A308-7F06D39EBEFB}" name="Nombre Producto"/>
    <tableColumn id="7" xr3:uid="{6ED6CCFE-B00D-4418-8A9E-EB16D3088560}" name="Precio Unidad" dataDxfId="3"/>
    <tableColumn id="8" xr3:uid="{8E43E296-84BB-4284-8036-D96EA0DC6025}" name="Cantidad" dataDxfId="2"/>
    <tableColumn id="10" xr3:uid="{6F23B6FE-65B6-4B28-92AC-0A41A0507A81}" name="Forma de Pago" totalsRowFunction="count"/>
    <tableColumn id="9" xr3:uid="{7DE63832-2605-4377-A8A8-E52A62A4D46B}" name="Importe antes de iva" totalsRowFunction="sum" dataDxfId="1" totalsRowDxfId="0">
      <calculatedColumnFormula>BaseDatosVentas[[#This Row],[Precio Unidad]]*BaseDatosVentas[[#This Row],[Cantidad]]</calculatedColumnFormula>
    </tableColumn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1A1D15-F4FE-417D-AE26-3525EFB48906}" name="ingenierias" displayName="ingenierias" ref="C1:C6" totalsRowShown="0">
  <autoFilter ref="C1:C6" xr:uid="{E11A1D15-F4FE-417D-AE26-3525EFB48906}"/>
  <tableColumns count="1">
    <tableColumn id="1" xr3:uid="{78766671-2230-44DD-A798-FCF1A2DA9971}" name="Carreras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5" Type="http://schemas.microsoft.com/office/2007/relationships/slicer" Target="../slicers/slicer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EE93B-31C9-47FB-9B2E-44EDFF7A8854}">
  <dimension ref="A1:J270"/>
  <sheetViews>
    <sheetView tabSelected="1" topLeftCell="A258" zoomScale="106" zoomScaleNormal="106" workbookViewId="0">
      <selection activeCell="D275" sqref="D275"/>
    </sheetView>
  </sheetViews>
  <sheetFormatPr baseColWidth="10" defaultRowHeight="15" x14ac:dyDescent="0.25"/>
  <cols>
    <col min="1" max="1" width="23.28515625" bestFit="1" customWidth="1"/>
    <col min="2" max="2" width="28.85546875" bestFit="1" customWidth="1"/>
    <col min="3" max="3" width="12.140625" bestFit="1" customWidth="1"/>
    <col min="4" max="4" width="21.42578125" bestFit="1" customWidth="1"/>
    <col min="5" max="5" width="12.140625" bestFit="1" customWidth="1"/>
    <col min="6" max="6" width="21.42578125" bestFit="1" customWidth="1"/>
    <col min="7" max="7" width="12.140625" bestFit="1" customWidth="1"/>
    <col min="8" max="8" width="21.42578125" bestFit="1" customWidth="1"/>
    <col min="9" max="9" width="12.140625" bestFit="1" customWidth="1"/>
    <col min="10" max="10" width="21.42578125" bestFit="1" customWidth="1"/>
    <col min="11" max="11" width="12.140625" bestFit="1" customWidth="1"/>
    <col min="12" max="12" width="26.85546875" bestFit="1" customWidth="1"/>
    <col min="13" max="13" width="17.5703125" bestFit="1" customWidth="1"/>
    <col min="14" max="14" width="26.28515625" bestFit="1" customWidth="1"/>
    <col min="15" max="15" width="20.7109375" bestFit="1" customWidth="1"/>
    <col min="16" max="16" width="36.28515625" bestFit="1" customWidth="1"/>
    <col min="17" max="17" width="24.7109375" bestFit="1" customWidth="1"/>
    <col min="18" max="18" width="19.28515625" bestFit="1" customWidth="1"/>
    <col min="19" max="19" width="19.42578125" bestFit="1" customWidth="1"/>
    <col min="20" max="20" width="28.7109375" bestFit="1" customWidth="1"/>
    <col min="21" max="21" width="15.140625" bestFit="1" customWidth="1"/>
    <col min="22" max="22" width="16.140625" bestFit="1" customWidth="1"/>
    <col min="23" max="23" width="21.85546875" bestFit="1" customWidth="1"/>
    <col min="24" max="24" width="35" bestFit="1" customWidth="1"/>
    <col min="25" max="25" width="26.42578125" bestFit="1" customWidth="1"/>
    <col min="26" max="26" width="29.140625" bestFit="1" customWidth="1"/>
    <col min="27" max="27" width="23.28515625" bestFit="1" customWidth="1"/>
    <col min="28" max="28" width="24.7109375" bestFit="1" customWidth="1"/>
    <col min="29" max="29" width="10.85546875" bestFit="1" customWidth="1"/>
    <col min="30" max="30" width="27.5703125" bestFit="1" customWidth="1"/>
    <col min="31" max="31" width="15" bestFit="1" customWidth="1"/>
    <col min="32" max="32" width="15.28515625" bestFit="1" customWidth="1"/>
    <col min="33" max="33" width="24" bestFit="1" customWidth="1"/>
    <col min="34" max="34" width="21.140625" bestFit="1" customWidth="1"/>
    <col min="35" max="35" width="27.42578125" bestFit="1" customWidth="1"/>
    <col min="36" max="36" width="25.42578125" bestFit="1" customWidth="1"/>
    <col min="37" max="37" width="26.140625" bestFit="1" customWidth="1"/>
    <col min="38" max="38" width="27.5703125" bestFit="1" customWidth="1"/>
    <col min="39" max="39" width="27.28515625" bestFit="1" customWidth="1"/>
    <col min="40" max="40" width="7.28515625" bestFit="1" customWidth="1"/>
    <col min="41" max="41" width="19.28515625" bestFit="1" customWidth="1"/>
    <col min="42" max="42" width="31.140625" bestFit="1" customWidth="1"/>
    <col min="43" max="43" width="36" bestFit="1" customWidth="1"/>
    <col min="44" max="44" width="30.28515625" bestFit="1" customWidth="1"/>
    <col min="45" max="45" width="22" bestFit="1" customWidth="1"/>
    <col min="46" max="46" width="14.140625" bestFit="1" customWidth="1"/>
    <col min="47" max="47" width="16.140625" bestFit="1" customWidth="1"/>
    <col min="48" max="48" width="15.140625" bestFit="1" customWidth="1"/>
    <col min="49" max="49" width="14.42578125" bestFit="1" customWidth="1"/>
    <col min="50" max="50" width="18.28515625" bestFit="1" customWidth="1"/>
    <col min="51" max="51" width="13.140625" bestFit="1" customWidth="1"/>
  </cols>
  <sheetData>
    <row r="1" spans="1:10" ht="161.25" customHeight="1" x14ac:dyDescent="0.25"/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80</v>
      </c>
    </row>
    <row r="3" spans="1:10" x14ac:dyDescent="0.25">
      <c r="A3" s="5">
        <v>1</v>
      </c>
      <c r="B3" s="1">
        <v>40911</v>
      </c>
      <c r="C3" t="s">
        <v>9</v>
      </c>
      <c r="D3" t="s">
        <v>10</v>
      </c>
      <c r="E3" t="s">
        <v>11</v>
      </c>
      <c r="F3" t="s">
        <v>12</v>
      </c>
      <c r="G3" s="3">
        <v>7</v>
      </c>
      <c r="H3" s="4">
        <v>20</v>
      </c>
      <c r="I3" t="s">
        <v>13</v>
      </c>
      <c r="J3" s="3">
        <f>BaseDatosVentas[[#This Row],[Precio Unidad]]*BaseDatosVentas[[#This Row],[Cantidad]]</f>
        <v>140</v>
      </c>
    </row>
    <row r="4" spans="1:10" x14ac:dyDescent="0.25">
      <c r="A4" s="5">
        <v>2</v>
      </c>
      <c r="B4" s="1">
        <v>40915</v>
      </c>
      <c r="C4" t="s">
        <v>9</v>
      </c>
      <c r="D4" t="s">
        <v>10</v>
      </c>
      <c r="E4" t="s">
        <v>14</v>
      </c>
      <c r="F4" t="s">
        <v>15</v>
      </c>
      <c r="G4" s="3">
        <v>19</v>
      </c>
      <c r="H4" s="4">
        <v>12</v>
      </c>
      <c r="I4" t="s">
        <v>13</v>
      </c>
      <c r="J4" s="3">
        <f>BaseDatosVentas[[#This Row],[Precio Unidad]]*BaseDatosVentas[[#This Row],[Cantidad]]</f>
        <v>228</v>
      </c>
    </row>
    <row r="5" spans="1:10" x14ac:dyDescent="0.25">
      <c r="A5" s="5">
        <v>3</v>
      </c>
      <c r="B5" s="1">
        <v>40915</v>
      </c>
      <c r="C5" t="s">
        <v>16</v>
      </c>
      <c r="D5" t="s">
        <v>10</v>
      </c>
      <c r="E5" t="s">
        <v>14</v>
      </c>
      <c r="F5" t="s">
        <v>17</v>
      </c>
      <c r="G5" s="3">
        <v>12</v>
      </c>
      <c r="H5" s="4">
        <v>35</v>
      </c>
      <c r="I5" t="s">
        <v>13</v>
      </c>
      <c r="J5" s="3">
        <f>BaseDatosVentas[[#This Row],[Precio Unidad]]*BaseDatosVentas[[#This Row],[Cantidad]]</f>
        <v>420</v>
      </c>
    </row>
    <row r="6" spans="1:10" x14ac:dyDescent="0.25">
      <c r="A6" s="5">
        <v>4</v>
      </c>
      <c r="B6" s="1">
        <v>40917</v>
      </c>
      <c r="C6" t="s">
        <v>16</v>
      </c>
      <c r="D6" t="s">
        <v>18</v>
      </c>
      <c r="E6" t="s">
        <v>19</v>
      </c>
      <c r="F6" t="s">
        <v>20</v>
      </c>
      <c r="G6" s="3">
        <v>7.8</v>
      </c>
      <c r="H6" s="4">
        <v>20</v>
      </c>
      <c r="I6" t="s">
        <v>21</v>
      </c>
      <c r="J6" s="3">
        <f>BaseDatosVentas[[#This Row],[Precio Unidad]]*BaseDatosVentas[[#This Row],[Cantidad]]</f>
        <v>156</v>
      </c>
    </row>
    <row r="7" spans="1:10" x14ac:dyDescent="0.25">
      <c r="A7" s="5">
        <v>5</v>
      </c>
      <c r="B7" s="1">
        <v>40917</v>
      </c>
      <c r="C7" t="s">
        <v>22</v>
      </c>
      <c r="D7" t="s">
        <v>18</v>
      </c>
      <c r="E7" t="s">
        <v>23</v>
      </c>
      <c r="F7" t="s">
        <v>24</v>
      </c>
      <c r="G7" s="3">
        <v>46</v>
      </c>
      <c r="H7" s="4">
        <v>7</v>
      </c>
      <c r="I7" t="s">
        <v>21</v>
      </c>
      <c r="J7" s="3">
        <f>BaseDatosVentas[[#This Row],[Precio Unidad]]*BaseDatosVentas[[#This Row],[Cantidad]]</f>
        <v>322</v>
      </c>
    </row>
    <row r="8" spans="1:10" x14ac:dyDescent="0.25">
      <c r="A8" s="5">
        <v>6</v>
      </c>
      <c r="B8" s="1">
        <v>40923</v>
      </c>
      <c r="C8" t="s">
        <v>25</v>
      </c>
      <c r="D8" t="s">
        <v>18</v>
      </c>
      <c r="E8" t="s">
        <v>23</v>
      </c>
      <c r="F8" t="s">
        <v>26</v>
      </c>
      <c r="G8" s="3">
        <v>263.5</v>
      </c>
      <c r="H8" s="4">
        <v>2</v>
      </c>
      <c r="I8" t="s">
        <v>13</v>
      </c>
      <c r="J8" s="3">
        <f>BaseDatosVentas[[#This Row],[Precio Unidad]]*BaseDatosVentas[[#This Row],[Cantidad]]</f>
        <v>527</v>
      </c>
    </row>
    <row r="9" spans="1:10" x14ac:dyDescent="0.25">
      <c r="A9" s="5">
        <v>7</v>
      </c>
      <c r="B9" s="1">
        <v>40923</v>
      </c>
      <c r="C9" t="s">
        <v>16</v>
      </c>
      <c r="D9" t="s">
        <v>18</v>
      </c>
      <c r="E9" t="s">
        <v>23</v>
      </c>
      <c r="F9" t="s">
        <v>27</v>
      </c>
      <c r="G9" s="3">
        <v>81</v>
      </c>
      <c r="H9" s="4">
        <v>5</v>
      </c>
      <c r="I9" t="s">
        <v>13</v>
      </c>
      <c r="J9" s="3">
        <f>BaseDatosVentas[[#This Row],[Precio Unidad]]*BaseDatosVentas[[#This Row],[Cantidad]]</f>
        <v>405</v>
      </c>
    </row>
    <row r="10" spans="1:10" x14ac:dyDescent="0.25">
      <c r="A10" s="5">
        <v>8</v>
      </c>
      <c r="B10" s="1">
        <v>40923</v>
      </c>
      <c r="C10" t="s">
        <v>16</v>
      </c>
      <c r="D10" t="s">
        <v>10</v>
      </c>
      <c r="E10" t="s">
        <v>28</v>
      </c>
      <c r="F10" t="s">
        <v>29</v>
      </c>
      <c r="G10" s="3">
        <v>18</v>
      </c>
      <c r="H10" s="4">
        <v>28</v>
      </c>
      <c r="I10" t="s">
        <v>21</v>
      </c>
      <c r="J10" s="3">
        <f>BaseDatosVentas[[#This Row],[Precio Unidad]]*BaseDatosVentas[[#This Row],[Cantidad]]</f>
        <v>504</v>
      </c>
    </row>
    <row r="11" spans="1:10" x14ac:dyDescent="0.25">
      <c r="A11" s="5">
        <v>9</v>
      </c>
      <c r="B11" s="1">
        <v>40923</v>
      </c>
      <c r="C11" t="s">
        <v>9</v>
      </c>
      <c r="D11" t="s">
        <v>10</v>
      </c>
      <c r="E11" t="s">
        <v>28</v>
      </c>
      <c r="F11" t="s">
        <v>30</v>
      </c>
      <c r="G11" s="3">
        <v>25</v>
      </c>
      <c r="H11" s="4">
        <v>6</v>
      </c>
      <c r="I11" t="s">
        <v>21</v>
      </c>
      <c r="J11" s="3">
        <f>BaseDatosVentas[[#This Row],[Precio Unidad]]*BaseDatosVentas[[#This Row],[Cantidad]]</f>
        <v>150</v>
      </c>
    </row>
    <row r="12" spans="1:10" x14ac:dyDescent="0.25">
      <c r="A12" s="5">
        <v>10</v>
      </c>
      <c r="B12" s="1">
        <v>40923</v>
      </c>
      <c r="C12" t="s">
        <v>16</v>
      </c>
      <c r="D12" t="s">
        <v>10</v>
      </c>
      <c r="E12" t="s">
        <v>28</v>
      </c>
      <c r="F12" t="s">
        <v>31</v>
      </c>
      <c r="G12" s="3">
        <v>34</v>
      </c>
      <c r="H12" s="4">
        <v>30</v>
      </c>
      <c r="I12" t="s">
        <v>21</v>
      </c>
      <c r="J12" s="3">
        <f>BaseDatosVentas[[#This Row],[Precio Unidad]]*BaseDatosVentas[[#This Row],[Cantidad]]</f>
        <v>1020</v>
      </c>
    </row>
    <row r="13" spans="1:10" x14ac:dyDescent="0.25">
      <c r="A13" s="5">
        <v>11</v>
      </c>
      <c r="B13" s="1">
        <v>40923</v>
      </c>
      <c r="C13" t="s">
        <v>25</v>
      </c>
      <c r="D13" t="s">
        <v>10</v>
      </c>
      <c r="E13" t="s">
        <v>28</v>
      </c>
      <c r="F13" t="s">
        <v>32</v>
      </c>
      <c r="G13" s="3">
        <v>12.5</v>
      </c>
      <c r="H13" s="4">
        <v>24</v>
      </c>
      <c r="I13" t="s">
        <v>21</v>
      </c>
      <c r="J13" s="3">
        <f>BaseDatosVentas[[#This Row],[Precio Unidad]]*BaseDatosVentas[[#This Row],[Cantidad]]</f>
        <v>300</v>
      </c>
    </row>
    <row r="14" spans="1:10" x14ac:dyDescent="0.25">
      <c r="A14" s="5">
        <v>12</v>
      </c>
      <c r="B14" s="1">
        <v>40923</v>
      </c>
      <c r="C14" t="s">
        <v>25</v>
      </c>
      <c r="D14" t="s">
        <v>33</v>
      </c>
      <c r="E14" t="s">
        <v>34</v>
      </c>
      <c r="F14" t="s">
        <v>15</v>
      </c>
      <c r="G14" s="3">
        <v>19</v>
      </c>
      <c r="H14" s="4">
        <v>10</v>
      </c>
      <c r="I14" t="s">
        <v>13</v>
      </c>
      <c r="J14" s="3">
        <f>BaseDatosVentas[[#This Row],[Precio Unidad]]*BaseDatosVentas[[#This Row],[Cantidad]]</f>
        <v>190</v>
      </c>
    </row>
    <row r="15" spans="1:10" x14ac:dyDescent="0.25">
      <c r="A15" s="5">
        <v>13</v>
      </c>
      <c r="B15" s="1">
        <v>40923</v>
      </c>
      <c r="C15" t="s">
        <v>9</v>
      </c>
      <c r="D15" t="s">
        <v>33</v>
      </c>
      <c r="E15" t="s">
        <v>34</v>
      </c>
      <c r="F15" t="s">
        <v>35</v>
      </c>
      <c r="G15" s="3">
        <v>40</v>
      </c>
      <c r="H15" s="4">
        <v>20</v>
      </c>
      <c r="I15" t="s">
        <v>13</v>
      </c>
      <c r="J15" s="3">
        <f>BaseDatosVentas[[#This Row],[Precio Unidad]]*BaseDatosVentas[[#This Row],[Cantidad]]</f>
        <v>800</v>
      </c>
    </row>
    <row r="16" spans="1:10" x14ac:dyDescent="0.25">
      <c r="A16" s="5">
        <v>14</v>
      </c>
      <c r="B16" s="1">
        <v>40923</v>
      </c>
      <c r="C16" t="s">
        <v>9</v>
      </c>
      <c r="D16" t="s">
        <v>33</v>
      </c>
      <c r="E16" t="s">
        <v>34</v>
      </c>
      <c r="F16" t="s">
        <v>31</v>
      </c>
      <c r="G16" s="3">
        <v>34</v>
      </c>
      <c r="H16" s="4">
        <v>21</v>
      </c>
      <c r="I16" t="s">
        <v>13</v>
      </c>
      <c r="J16" s="3">
        <f>BaseDatosVentas[[#This Row],[Precio Unidad]]*BaseDatosVentas[[#This Row],[Cantidad]]</f>
        <v>714</v>
      </c>
    </row>
    <row r="17" spans="1:10" x14ac:dyDescent="0.25">
      <c r="A17" s="5">
        <v>15</v>
      </c>
      <c r="B17" s="1">
        <v>40923</v>
      </c>
      <c r="C17" t="s">
        <v>16</v>
      </c>
      <c r="D17" t="s">
        <v>33</v>
      </c>
      <c r="E17" t="s">
        <v>34</v>
      </c>
      <c r="F17" t="s">
        <v>12</v>
      </c>
      <c r="G17" s="3">
        <v>6</v>
      </c>
      <c r="H17" s="4">
        <v>10</v>
      </c>
      <c r="I17" t="s">
        <v>13</v>
      </c>
      <c r="J17" s="3">
        <f>BaseDatosVentas[[#This Row],[Precio Unidad]]*BaseDatosVentas[[#This Row],[Cantidad]]</f>
        <v>60</v>
      </c>
    </row>
    <row r="18" spans="1:10" x14ac:dyDescent="0.25">
      <c r="A18" s="5">
        <v>16</v>
      </c>
      <c r="B18" s="1">
        <v>40925</v>
      </c>
      <c r="C18" t="s">
        <v>9</v>
      </c>
      <c r="D18" t="s">
        <v>10</v>
      </c>
      <c r="E18" t="s">
        <v>28</v>
      </c>
      <c r="F18" t="s">
        <v>36</v>
      </c>
      <c r="G18" s="3">
        <v>123.8</v>
      </c>
      <c r="H18" s="4">
        <v>8</v>
      </c>
      <c r="I18" t="s">
        <v>21</v>
      </c>
      <c r="J18" s="3">
        <f>BaseDatosVentas[[#This Row],[Precio Unidad]]*BaseDatosVentas[[#This Row],[Cantidad]]</f>
        <v>990.4</v>
      </c>
    </row>
    <row r="19" spans="1:10" x14ac:dyDescent="0.25">
      <c r="A19" s="5">
        <v>17</v>
      </c>
      <c r="B19" s="1">
        <v>40925</v>
      </c>
      <c r="C19" t="s">
        <v>25</v>
      </c>
      <c r="D19" t="s">
        <v>10</v>
      </c>
      <c r="E19" t="s">
        <v>28</v>
      </c>
      <c r="F19" t="s">
        <v>37</v>
      </c>
      <c r="G19" s="3">
        <v>25.9</v>
      </c>
      <c r="H19" s="4">
        <v>20</v>
      </c>
      <c r="I19" t="s">
        <v>21</v>
      </c>
      <c r="J19" s="3">
        <f>BaseDatosVentas[[#This Row],[Precio Unidad]]*BaseDatosVentas[[#This Row],[Cantidad]]</f>
        <v>518</v>
      </c>
    </row>
    <row r="20" spans="1:10" x14ac:dyDescent="0.25">
      <c r="A20" s="5">
        <v>18</v>
      </c>
      <c r="B20" s="1">
        <v>40929</v>
      </c>
      <c r="C20" t="s">
        <v>22</v>
      </c>
      <c r="D20" t="s">
        <v>10</v>
      </c>
      <c r="E20" t="s">
        <v>28</v>
      </c>
      <c r="F20" t="s">
        <v>38</v>
      </c>
      <c r="G20" s="3">
        <v>34.799999999999997</v>
      </c>
      <c r="H20" s="4">
        <v>15</v>
      </c>
      <c r="I20" t="s">
        <v>21</v>
      </c>
      <c r="J20" s="3">
        <f>BaseDatosVentas[[#This Row],[Precio Unidad]]*BaseDatosVentas[[#This Row],[Cantidad]]</f>
        <v>522</v>
      </c>
    </row>
    <row r="21" spans="1:10" x14ac:dyDescent="0.25">
      <c r="A21" s="5">
        <v>19</v>
      </c>
      <c r="B21" s="1">
        <v>40929</v>
      </c>
      <c r="C21" t="s">
        <v>16</v>
      </c>
      <c r="D21" t="s">
        <v>10</v>
      </c>
      <c r="E21" t="s">
        <v>28</v>
      </c>
      <c r="F21" t="s">
        <v>37</v>
      </c>
      <c r="G21" s="3">
        <v>13.3</v>
      </c>
      <c r="H21" s="4">
        <v>30</v>
      </c>
      <c r="I21" t="s">
        <v>21</v>
      </c>
      <c r="J21" s="3">
        <f>BaseDatosVentas[[#This Row],[Precio Unidad]]*BaseDatosVentas[[#This Row],[Cantidad]]</f>
        <v>399</v>
      </c>
    </row>
    <row r="22" spans="1:10" x14ac:dyDescent="0.25">
      <c r="A22" s="5">
        <v>20</v>
      </c>
      <c r="B22" s="1">
        <v>40933</v>
      </c>
      <c r="C22" t="s">
        <v>9</v>
      </c>
      <c r="D22" t="s">
        <v>33</v>
      </c>
      <c r="E22" t="s">
        <v>39</v>
      </c>
      <c r="F22" t="s">
        <v>40</v>
      </c>
      <c r="G22" s="3">
        <v>97</v>
      </c>
      <c r="H22" s="4">
        <v>3</v>
      </c>
      <c r="I22" t="s">
        <v>21</v>
      </c>
      <c r="J22" s="3">
        <f>BaseDatosVentas[[#This Row],[Precio Unidad]]*BaseDatosVentas[[#This Row],[Cantidad]]</f>
        <v>291</v>
      </c>
    </row>
    <row r="23" spans="1:10" x14ac:dyDescent="0.25">
      <c r="A23" s="5">
        <v>21</v>
      </c>
      <c r="B23" s="1">
        <v>40933</v>
      </c>
      <c r="C23" t="s">
        <v>22</v>
      </c>
      <c r="D23" t="s">
        <v>33</v>
      </c>
      <c r="E23" t="s">
        <v>39</v>
      </c>
      <c r="F23" t="s">
        <v>41</v>
      </c>
      <c r="G23" s="3">
        <v>21.4</v>
      </c>
      <c r="H23" s="4">
        <v>30</v>
      </c>
      <c r="I23" t="s">
        <v>21</v>
      </c>
      <c r="J23" s="3">
        <f>BaseDatosVentas[[#This Row],[Precio Unidad]]*BaseDatosVentas[[#This Row],[Cantidad]]</f>
        <v>642</v>
      </c>
    </row>
    <row r="24" spans="1:10" x14ac:dyDescent="0.25">
      <c r="A24" s="5">
        <v>22</v>
      </c>
      <c r="B24" s="1">
        <v>40936</v>
      </c>
      <c r="C24" t="s">
        <v>9</v>
      </c>
      <c r="D24" t="s">
        <v>10</v>
      </c>
      <c r="E24" t="s">
        <v>14</v>
      </c>
      <c r="F24" t="s">
        <v>15</v>
      </c>
      <c r="G24" s="3">
        <v>19</v>
      </c>
      <c r="H24" s="4">
        <v>5</v>
      </c>
      <c r="I24" t="s">
        <v>13</v>
      </c>
      <c r="J24" s="3">
        <f>BaseDatosVentas[[#This Row],[Precio Unidad]]*BaseDatosVentas[[#This Row],[Cantidad]]</f>
        <v>95</v>
      </c>
    </row>
    <row r="25" spans="1:10" x14ac:dyDescent="0.25">
      <c r="A25" s="5">
        <v>23</v>
      </c>
      <c r="B25" s="1">
        <v>40936</v>
      </c>
      <c r="C25" t="s">
        <v>9</v>
      </c>
      <c r="D25" t="s">
        <v>10</v>
      </c>
      <c r="E25" t="s">
        <v>14</v>
      </c>
      <c r="F25" t="s">
        <v>42</v>
      </c>
      <c r="G25" s="3">
        <v>19.5</v>
      </c>
      <c r="H25" s="4">
        <v>10</v>
      </c>
      <c r="I25" t="s">
        <v>13</v>
      </c>
      <c r="J25" s="3">
        <f>BaseDatosVentas[[#This Row],[Precio Unidad]]*BaseDatosVentas[[#This Row],[Cantidad]]</f>
        <v>195</v>
      </c>
    </row>
    <row r="26" spans="1:10" x14ac:dyDescent="0.25">
      <c r="A26" s="5">
        <v>24</v>
      </c>
      <c r="B26" s="1">
        <v>40936</v>
      </c>
      <c r="C26" t="s">
        <v>22</v>
      </c>
      <c r="D26" t="s">
        <v>10</v>
      </c>
      <c r="E26" t="s">
        <v>14</v>
      </c>
      <c r="F26" t="s">
        <v>43</v>
      </c>
      <c r="G26" s="3">
        <v>55</v>
      </c>
      <c r="H26" s="4">
        <v>42</v>
      </c>
      <c r="I26" t="s">
        <v>13</v>
      </c>
      <c r="J26" s="3">
        <f>BaseDatosVentas[[#This Row],[Precio Unidad]]*BaseDatosVentas[[#This Row],[Cantidad]]</f>
        <v>2310</v>
      </c>
    </row>
    <row r="27" spans="1:10" x14ac:dyDescent="0.25">
      <c r="A27" s="5">
        <v>25</v>
      </c>
      <c r="B27" s="1">
        <v>40936</v>
      </c>
      <c r="C27" t="s">
        <v>9</v>
      </c>
      <c r="D27" t="s">
        <v>10</v>
      </c>
      <c r="E27" t="s">
        <v>14</v>
      </c>
      <c r="F27" t="s">
        <v>44</v>
      </c>
      <c r="G27" s="3">
        <v>14</v>
      </c>
      <c r="H27" s="4">
        <v>10</v>
      </c>
      <c r="I27" t="s">
        <v>13</v>
      </c>
      <c r="J27" s="3">
        <f>BaseDatosVentas[[#This Row],[Precio Unidad]]*BaseDatosVentas[[#This Row],[Cantidad]]</f>
        <v>140</v>
      </c>
    </row>
    <row r="28" spans="1:10" x14ac:dyDescent="0.25">
      <c r="A28" s="5">
        <v>26</v>
      </c>
      <c r="B28" s="1">
        <v>40943</v>
      </c>
      <c r="C28" t="s">
        <v>25</v>
      </c>
      <c r="D28" t="s">
        <v>33</v>
      </c>
      <c r="E28" t="s">
        <v>45</v>
      </c>
      <c r="F28" t="s">
        <v>46</v>
      </c>
      <c r="G28" s="3">
        <v>14</v>
      </c>
      <c r="H28" s="4">
        <v>15</v>
      </c>
      <c r="I28" t="s">
        <v>21</v>
      </c>
      <c r="J28" s="3">
        <f>BaseDatosVentas[[#This Row],[Precio Unidad]]*BaseDatosVentas[[#This Row],[Cantidad]]</f>
        <v>210</v>
      </c>
    </row>
    <row r="29" spans="1:10" x14ac:dyDescent="0.25">
      <c r="A29" s="5">
        <v>27</v>
      </c>
      <c r="B29" s="1">
        <v>40943</v>
      </c>
      <c r="C29" t="s">
        <v>22</v>
      </c>
      <c r="D29" t="s">
        <v>33</v>
      </c>
      <c r="E29" t="s">
        <v>45</v>
      </c>
      <c r="F29" t="s">
        <v>47</v>
      </c>
      <c r="G29" s="3">
        <v>18</v>
      </c>
      <c r="H29" s="4">
        <v>4</v>
      </c>
      <c r="I29" t="s">
        <v>21</v>
      </c>
      <c r="J29" s="3">
        <f>BaseDatosVentas[[#This Row],[Precio Unidad]]*BaseDatosVentas[[#This Row],[Cantidad]]</f>
        <v>72</v>
      </c>
    </row>
    <row r="30" spans="1:10" x14ac:dyDescent="0.25">
      <c r="A30" s="5">
        <v>28</v>
      </c>
      <c r="B30" s="1">
        <v>40945</v>
      </c>
      <c r="C30" t="s">
        <v>16</v>
      </c>
      <c r="D30" t="s">
        <v>10</v>
      </c>
      <c r="E30" t="s">
        <v>28</v>
      </c>
      <c r="F30" t="s">
        <v>47</v>
      </c>
      <c r="G30" s="3">
        <v>18</v>
      </c>
      <c r="H30" s="4">
        <v>30</v>
      </c>
      <c r="I30" t="s">
        <v>21</v>
      </c>
      <c r="J30" s="3">
        <f>BaseDatosVentas[[#This Row],[Precio Unidad]]*BaseDatosVentas[[#This Row],[Cantidad]]</f>
        <v>540</v>
      </c>
    </row>
    <row r="31" spans="1:10" x14ac:dyDescent="0.25">
      <c r="A31" s="5">
        <v>29</v>
      </c>
      <c r="B31" s="1">
        <v>40945</v>
      </c>
      <c r="C31" t="s">
        <v>9</v>
      </c>
      <c r="D31" t="s">
        <v>10</v>
      </c>
      <c r="E31" t="s">
        <v>28</v>
      </c>
      <c r="F31" t="s">
        <v>48</v>
      </c>
      <c r="G31" s="3">
        <v>20</v>
      </c>
      <c r="H31" s="4">
        <v>42</v>
      </c>
      <c r="I31" t="s">
        <v>21</v>
      </c>
      <c r="J31" s="3">
        <f>BaseDatosVentas[[#This Row],[Precio Unidad]]*BaseDatosVentas[[#This Row],[Cantidad]]</f>
        <v>840</v>
      </c>
    </row>
    <row r="32" spans="1:10" x14ac:dyDescent="0.25">
      <c r="A32" s="5">
        <v>30</v>
      </c>
      <c r="B32" s="1">
        <v>40945</v>
      </c>
      <c r="C32" t="s">
        <v>25</v>
      </c>
      <c r="D32" t="s">
        <v>10</v>
      </c>
      <c r="E32" t="s">
        <v>28</v>
      </c>
      <c r="F32" t="s">
        <v>49</v>
      </c>
      <c r="G32" s="3">
        <v>31.2</v>
      </c>
      <c r="H32" s="4">
        <v>20</v>
      </c>
      <c r="I32" t="s">
        <v>21</v>
      </c>
      <c r="J32" s="3">
        <f>BaseDatosVentas[[#This Row],[Precio Unidad]]*BaseDatosVentas[[#This Row],[Cantidad]]</f>
        <v>624</v>
      </c>
    </row>
    <row r="33" spans="1:10" x14ac:dyDescent="0.25">
      <c r="A33" s="5">
        <v>31</v>
      </c>
      <c r="B33" s="1">
        <v>40945</v>
      </c>
      <c r="C33" t="s">
        <v>16</v>
      </c>
      <c r="D33" t="s">
        <v>33</v>
      </c>
      <c r="E33" t="s">
        <v>39</v>
      </c>
      <c r="F33" t="s">
        <v>50</v>
      </c>
      <c r="G33" s="3">
        <v>18</v>
      </c>
      <c r="H33" s="4">
        <v>40</v>
      </c>
      <c r="I33" t="s">
        <v>13</v>
      </c>
      <c r="J33" s="3">
        <f>BaseDatosVentas[[#This Row],[Precio Unidad]]*BaseDatosVentas[[#This Row],[Cantidad]]</f>
        <v>720</v>
      </c>
    </row>
    <row r="34" spans="1:10" x14ac:dyDescent="0.25">
      <c r="A34" s="5">
        <v>32</v>
      </c>
      <c r="B34" s="1">
        <v>40945</v>
      </c>
      <c r="C34" t="s">
        <v>16</v>
      </c>
      <c r="D34" t="s">
        <v>33</v>
      </c>
      <c r="E34" t="s">
        <v>39</v>
      </c>
      <c r="F34" t="s">
        <v>51</v>
      </c>
      <c r="G34" s="3">
        <v>9</v>
      </c>
      <c r="H34" s="4">
        <v>50</v>
      </c>
      <c r="I34" t="s">
        <v>13</v>
      </c>
      <c r="J34" s="3">
        <f>BaseDatosVentas[[#This Row],[Precio Unidad]]*BaseDatosVentas[[#This Row],[Cantidad]]</f>
        <v>450</v>
      </c>
    </row>
    <row r="35" spans="1:10" x14ac:dyDescent="0.25">
      <c r="A35" s="5">
        <v>33</v>
      </c>
      <c r="B35" s="1">
        <v>40945</v>
      </c>
      <c r="C35" t="s">
        <v>22</v>
      </c>
      <c r="D35" t="s">
        <v>33</v>
      </c>
      <c r="E35" t="s">
        <v>39</v>
      </c>
      <c r="F35" t="s">
        <v>12</v>
      </c>
      <c r="G35" s="3">
        <v>21</v>
      </c>
      <c r="H35" s="4">
        <v>10</v>
      </c>
      <c r="I35" t="s">
        <v>13</v>
      </c>
      <c r="J35" s="3">
        <f>BaseDatosVentas[[#This Row],[Precio Unidad]]*BaseDatosVentas[[#This Row],[Cantidad]]</f>
        <v>210</v>
      </c>
    </row>
    <row r="36" spans="1:10" x14ac:dyDescent="0.25">
      <c r="A36" s="5">
        <v>34</v>
      </c>
      <c r="B36" s="1">
        <v>40945</v>
      </c>
      <c r="C36" t="s">
        <v>9</v>
      </c>
      <c r="D36" t="s">
        <v>33</v>
      </c>
      <c r="E36" t="s">
        <v>39</v>
      </c>
      <c r="F36" t="s">
        <v>32</v>
      </c>
      <c r="G36" s="3">
        <v>12.5</v>
      </c>
      <c r="H36" s="4">
        <v>20</v>
      </c>
      <c r="I36" t="s">
        <v>13</v>
      </c>
      <c r="J36" s="3">
        <f>BaseDatosVentas[[#This Row],[Precio Unidad]]*BaseDatosVentas[[#This Row],[Cantidad]]</f>
        <v>250</v>
      </c>
    </row>
    <row r="37" spans="1:10" x14ac:dyDescent="0.25">
      <c r="A37" s="5">
        <v>35</v>
      </c>
      <c r="B37" s="1">
        <v>40946</v>
      </c>
      <c r="C37" t="s">
        <v>16</v>
      </c>
      <c r="D37" t="s">
        <v>52</v>
      </c>
      <c r="E37" t="s">
        <v>53</v>
      </c>
      <c r="F37" t="s">
        <v>51</v>
      </c>
      <c r="G37" s="3">
        <v>24</v>
      </c>
      <c r="H37" s="4">
        <v>10</v>
      </c>
      <c r="I37" t="s">
        <v>21</v>
      </c>
      <c r="J37" s="3">
        <f>BaseDatosVentas[[#This Row],[Precio Unidad]]*BaseDatosVentas[[#This Row],[Cantidad]]</f>
        <v>240</v>
      </c>
    </row>
    <row r="38" spans="1:10" x14ac:dyDescent="0.25">
      <c r="A38" s="5">
        <v>36</v>
      </c>
      <c r="B38" s="1">
        <v>40946</v>
      </c>
      <c r="C38" t="s">
        <v>9</v>
      </c>
      <c r="D38" t="s">
        <v>52</v>
      </c>
      <c r="E38" t="s">
        <v>53</v>
      </c>
      <c r="F38" t="s">
        <v>54</v>
      </c>
      <c r="G38" s="3">
        <v>21.1</v>
      </c>
      <c r="H38" s="4">
        <v>21</v>
      </c>
      <c r="I38" t="s">
        <v>21</v>
      </c>
      <c r="J38" s="3">
        <f>BaseDatosVentas[[#This Row],[Precio Unidad]]*BaseDatosVentas[[#This Row],[Cantidad]]</f>
        <v>443.1</v>
      </c>
    </row>
    <row r="39" spans="1:10" x14ac:dyDescent="0.25">
      <c r="A39" s="5">
        <v>37</v>
      </c>
      <c r="B39" s="1">
        <v>40946</v>
      </c>
      <c r="C39" t="s">
        <v>25</v>
      </c>
      <c r="D39" t="s">
        <v>52</v>
      </c>
      <c r="E39" t="s">
        <v>53</v>
      </c>
      <c r="F39" t="s">
        <v>17</v>
      </c>
      <c r="G39" s="3">
        <v>33.299999999999997</v>
      </c>
      <c r="H39" s="4">
        <v>15</v>
      </c>
      <c r="I39" t="s">
        <v>21</v>
      </c>
      <c r="J39" s="3">
        <f>BaseDatosVentas[[#This Row],[Precio Unidad]]*BaseDatosVentas[[#This Row],[Cantidad]]</f>
        <v>499.49999999999994</v>
      </c>
    </row>
    <row r="40" spans="1:10" x14ac:dyDescent="0.25">
      <c r="A40" s="5">
        <v>38</v>
      </c>
      <c r="B40" s="1">
        <v>40946</v>
      </c>
      <c r="C40" t="s">
        <v>25</v>
      </c>
      <c r="D40" t="s">
        <v>52</v>
      </c>
      <c r="E40" t="s">
        <v>53</v>
      </c>
      <c r="F40" t="s">
        <v>55</v>
      </c>
      <c r="G40" s="3">
        <v>49.3</v>
      </c>
      <c r="H40" s="4">
        <v>20</v>
      </c>
      <c r="I40" t="s">
        <v>21</v>
      </c>
      <c r="J40" s="3">
        <f>BaseDatosVentas[[#This Row],[Precio Unidad]]*BaseDatosVentas[[#This Row],[Cantidad]]</f>
        <v>986</v>
      </c>
    </row>
    <row r="41" spans="1:10" x14ac:dyDescent="0.25">
      <c r="A41" s="5">
        <v>39</v>
      </c>
      <c r="B41" s="1">
        <v>40947</v>
      </c>
      <c r="C41" t="s">
        <v>16</v>
      </c>
      <c r="D41" t="s">
        <v>52</v>
      </c>
      <c r="E41" t="s">
        <v>53</v>
      </c>
      <c r="F41" t="s">
        <v>17</v>
      </c>
      <c r="G41" s="3">
        <v>31</v>
      </c>
      <c r="H41" s="4">
        <v>10</v>
      </c>
      <c r="I41" t="s">
        <v>21</v>
      </c>
      <c r="J41" s="3">
        <f>BaseDatosVentas[[#This Row],[Precio Unidad]]*BaseDatosVentas[[#This Row],[Cantidad]]</f>
        <v>310</v>
      </c>
    </row>
    <row r="42" spans="1:10" x14ac:dyDescent="0.25">
      <c r="A42" s="5">
        <v>40</v>
      </c>
      <c r="B42" s="1">
        <v>40950</v>
      </c>
      <c r="C42" t="s">
        <v>22</v>
      </c>
      <c r="D42" t="s">
        <v>10</v>
      </c>
      <c r="E42" t="s">
        <v>14</v>
      </c>
      <c r="F42" t="s">
        <v>37</v>
      </c>
      <c r="G42" s="3">
        <v>62.5</v>
      </c>
      <c r="H42" s="4">
        <v>25</v>
      </c>
      <c r="I42" t="s">
        <v>13</v>
      </c>
      <c r="J42" s="3">
        <f>BaseDatosVentas[[#This Row],[Precio Unidad]]*BaseDatosVentas[[#This Row],[Cantidad]]</f>
        <v>1562.5</v>
      </c>
    </row>
    <row r="43" spans="1:10" x14ac:dyDescent="0.25">
      <c r="A43" s="5">
        <v>41</v>
      </c>
      <c r="B43" s="1">
        <v>40950</v>
      </c>
      <c r="C43" t="s">
        <v>9</v>
      </c>
      <c r="D43" t="s">
        <v>10</v>
      </c>
      <c r="E43" t="s">
        <v>14</v>
      </c>
      <c r="F43" t="s">
        <v>56</v>
      </c>
      <c r="G43" s="3">
        <v>17.5</v>
      </c>
      <c r="H43" s="4">
        <v>30</v>
      </c>
      <c r="I43" t="s">
        <v>13</v>
      </c>
      <c r="J43" s="3">
        <f>BaseDatosVentas[[#This Row],[Precio Unidad]]*BaseDatosVentas[[#This Row],[Cantidad]]</f>
        <v>525</v>
      </c>
    </row>
    <row r="44" spans="1:10" x14ac:dyDescent="0.25">
      <c r="A44" s="5">
        <v>42</v>
      </c>
      <c r="B44" s="1">
        <v>40952</v>
      </c>
      <c r="C44" t="s">
        <v>25</v>
      </c>
      <c r="D44" t="s">
        <v>18</v>
      </c>
      <c r="E44" t="s">
        <v>19</v>
      </c>
      <c r="F44" t="s">
        <v>37</v>
      </c>
      <c r="G44" s="3">
        <v>15</v>
      </c>
      <c r="H44" s="4">
        <v>10</v>
      </c>
      <c r="I44" t="s">
        <v>13</v>
      </c>
      <c r="J44" s="3">
        <f>BaseDatosVentas[[#This Row],[Precio Unidad]]*BaseDatosVentas[[#This Row],[Cantidad]]</f>
        <v>150</v>
      </c>
    </row>
    <row r="45" spans="1:10" x14ac:dyDescent="0.25">
      <c r="A45" s="5">
        <v>43</v>
      </c>
      <c r="B45" s="1">
        <v>40954</v>
      </c>
      <c r="C45" t="s">
        <v>25</v>
      </c>
      <c r="D45" t="s">
        <v>10</v>
      </c>
      <c r="E45" t="s">
        <v>14</v>
      </c>
      <c r="F45" t="s">
        <v>57</v>
      </c>
      <c r="G45" s="3">
        <v>13</v>
      </c>
      <c r="H45" s="4">
        <v>40</v>
      </c>
      <c r="I45" t="s">
        <v>13</v>
      </c>
      <c r="J45" s="3">
        <f>BaseDatosVentas[[#This Row],[Precio Unidad]]*BaseDatosVentas[[#This Row],[Cantidad]]</f>
        <v>520</v>
      </c>
    </row>
    <row r="46" spans="1:10" x14ac:dyDescent="0.25">
      <c r="A46" s="5">
        <v>44</v>
      </c>
      <c r="B46" s="1">
        <v>40954</v>
      </c>
      <c r="C46" t="s">
        <v>16</v>
      </c>
      <c r="D46" t="s">
        <v>10</v>
      </c>
      <c r="E46" t="s">
        <v>14</v>
      </c>
      <c r="F46" t="s">
        <v>58</v>
      </c>
      <c r="G46" s="3">
        <v>12.5</v>
      </c>
      <c r="H46" s="4">
        <v>35</v>
      </c>
      <c r="I46" t="s">
        <v>13</v>
      </c>
      <c r="J46" s="3">
        <f>BaseDatosVentas[[#This Row],[Precio Unidad]]*BaseDatosVentas[[#This Row],[Cantidad]]</f>
        <v>437.5</v>
      </c>
    </row>
    <row r="47" spans="1:10" x14ac:dyDescent="0.25">
      <c r="A47" s="5">
        <v>45</v>
      </c>
      <c r="B47" s="1">
        <v>40954</v>
      </c>
      <c r="C47" t="s">
        <v>22</v>
      </c>
      <c r="D47" t="s">
        <v>10</v>
      </c>
      <c r="E47" t="s">
        <v>14</v>
      </c>
      <c r="F47" t="s">
        <v>17</v>
      </c>
      <c r="G47" s="3">
        <v>31</v>
      </c>
      <c r="H47" s="4">
        <v>70</v>
      </c>
      <c r="I47" t="s">
        <v>13</v>
      </c>
      <c r="J47" s="3">
        <f>BaseDatosVentas[[#This Row],[Precio Unidad]]*BaseDatosVentas[[#This Row],[Cantidad]]</f>
        <v>2170</v>
      </c>
    </row>
    <row r="48" spans="1:10" x14ac:dyDescent="0.25">
      <c r="A48" s="5">
        <v>46</v>
      </c>
      <c r="B48" s="1">
        <v>40954</v>
      </c>
      <c r="C48" t="s">
        <v>9</v>
      </c>
      <c r="D48" t="s">
        <v>52</v>
      </c>
      <c r="E48" t="s">
        <v>59</v>
      </c>
      <c r="F48" t="s">
        <v>44</v>
      </c>
      <c r="G48" s="3">
        <v>14</v>
      </c>
      <c r="H48" s="4">
        <v>5</v>
      </c>
      <c r="I48" t="s">
        <v>21</v>
      </c>
      <c r="J48" s="3">
        <f>BaseDatosVentas[[#This Row],[Precio Unidad]]*BaseDatosVentas[[#This Row],[Cantidad]]</f>
        <v>70</v>
      </c>
    </row>
    <row r="49" spans="1:10" x14ac:dyDescent="0.25">
      <c r="A49" s="5">
        <v>47</v>
      </c>
      <c r="B49" s="1">
        <v>40957</v>
      </c>
      <c r="C49" t="s">
        <v>9</v>
      </c>
      <c r="D49" t="s">
        <v>52</v>
      </c>
      <c r="E49" t="s">
        <v>53</v>
      </c>
      <c r="F49" t="s">
        <v>15</v>
      </c>
      <c r="G49" s="3">
        <v>19</v>
      </c>
      <c r="H49" s="4">
        <v>20</v>
      </c>
      <c r="I49" t="s">
        <v>21</v>
      </c>
      <c r="J49" s="3">
        <f>BaseDatosVentas[[#This Row],[Precio Unidad]]*BaseDatosVentas[[#This Row],[Cantidad]]</f>
        <v>380</v>
      </c>
    </row>
    <row r="50" spans="1:10" x14ac:dyDescent="0.25">
      <c r="A50" s="5">
        <v>48</v>
      </c>
      <c r="B50" s="1">
        <v>40957</v>
      </c>
      <c r="C50" t="s">
        <v>25</v>
      </c>
      <c r="D50" t="s">
        <v>52</v>
      </c>
      <c r="E50" t="s">
        <v>53</v>
      </c>
      <c r="F50" t="s">
        <v>32</v>
      </c>
      <c r="G50" s="3">
        <v>12.5</v>
      </c>
      <c r="H50" s="4">
        <v>18</v>
      </c>
      <c r="I50" t="s">
        <v>21</v>
      </c>
      <c r="J50" s="3">
        <f>BaseDatosVentas[[#This Row],[Precio Unidad]]*BaseDatosVentas[[#This Row],[Cantidad]]</f>
        <v>225</v>
      </c>
    </row>
    <row r="51" spans="1:10" x14ac:dyDescent="0.25">
      <c r="A51" s="5">
        <v>49</v>
      </c>
      <c r="B51" s="1">
        <v>40961</v>
      </c>
      <c r="C51" t="s">
        <v>9</v>
      </c>
      <c r="D51" t="s">
        <v>18</v>
      </c>
      <c r="E51" t="s">
        <v>23</v>
      </c>
      <c r="F51" t="s">
        <v>12</v>
      </c>
      <c r="G51" s="3">
        <v>6</v>
      </c>
      <c r="H51" s="4">
        <v>5</v>
      </c>
      <c r="I51" t="s">
        <v>21</v>
      </c>
      <c r="J51" s="3">
        <f>BaseDatosVentas[[#This Row],[Precio Unidad]]*BaseDatosVentas[[#This Row],[Cantidad]]</f>
        <v>30</v>
      </c>
    </row>
    <row r="52" spans="1:10" x14ac:dyDescent="0.25">
      <c r="A52" s="5">
        <v>50</v>
      </c>
      <c r="B52" s="1">
        <v>40961</v>
      </c>
      <c r="C52" t="s">
        <v>22</v>
      </c>
      <c r="D52" t="s">
        <v>10</v>
      </c>
      <c r="E52" t="s">
        <v>11</v>
      </c>
      <c r="F52" t="s">
        <v>37</v>
      </c>
      <c r="G52" s="3">
        <v>15</v>
      </c>
      <c r="H52" s="4">
        <v>3</v>
      </c>
      <c r="I52" t="s">
        <v>21</v>
      </c>
      <c r="J52" s="3">
        <f>BaseDatosVentas[[#This Row],[Precio Unidad]]*BaseDatosVentas[[#This Row],[Cantidad]]</f>
        <v>45</v>
      </c>
    </row>
    <row r="53" spans="1:10" x14ac:dyDescent="0.25">
      <c r="A53" s="5">
        <v>51</v>
      </c>
      <c r="B53" s="1">
        <v>40965</v>
      </c>
      <c r="C53" t="s">
        <v>9</v>
      </c>
      <c r="D53" t="s">
        <v>10</v>
      </c>
      <c r="E53" t="s">
        <v>11</v>
      </c>
      <c r="F53" t="s">
        <v>50</v>
      </c>
      <c r="G53" s="3">
        <v>18</v>
      </c>
      <c r="H53" s="4">
        <v>20</v>
      </c>
      <c r="I53" t="s">
        <v>21</v>
      </c>
      <c r="J53" s="3">
        <f>BaseDatosVentas[[#This Row],[Precio Unidad]]*BaseDatosVentas[[#This Row],[Cantidad]]</f>
        <v>360</v>
      </c>
    </row>
    <row r="54" spans="1:10" x14ac:dyDescent="0.25">
      <c r="A54" s="5">
        <v>52</v>
      </c>
      <c r="B54" s="1">
        <v>40965</v>
      </c>
      <c r="C54" t="s">
        <v>22</v>
      </c>
      <c r="D54" t="s">
        <v>10</v>
      </c>
      <c r="E54" t="s">
        <v>14</v>
      </c>
      <c r="F54" t="s">
        <v>54</v>
      </c>
      <c r="G54" s="3">
        <v>21.1</v>
      </c>
      <c r="H54" s="4">
        <v>21</v>
      </c>
      <c r="I54" t="s">
        <v>21</v>
      </c>
      <c r="J54" s="3">
        <f>BaseDatosVentas[[#This Row],[Precio Unidad]]*BaseDatosVentas[[#This Row],[Cantidad]]</f>
        <v>443.1</v>
      </c>
    </row>
    <row r="55" spans="1:10" x14ac:dyDescent="0.25">
      <c r="A55" s="5">
        <v>53</v>
      </c>
      <c r="B55" s="1">
        <v>40965</v>
      </c>
      <c r="C55" t="s">
        <v>25</v>
      </c>
      <c r="D55" t="s">
        <v>10</v>
      </c>
      <c r="E55" t="s">
        <v>14</v>
      </c>
      <c r="F55" t="s">
        <v>17</v>
      </c>
      <c r="G55" s="3">
        <v>6</v>
      </c>
      <c r="H55" s="4">
        <v>40</v>
      </c>
      <c r="I55" t="s">
        <v>21</v>
      </c>
      <c r="J55" s="3">
        <f>BaseDatosVentas[[#This Row],[Precio Unidad]]*BaseDatosVentas[[#This Row],[Cantidad]]</f>
        <v>240</v>
      </c>
    </row>
    <row r="56" spans="1:10" x14ac:dyDescent="0.25">
      <c r="A56" s="5">
        <v>54</v>
      </c>
      <c r="B56" s="1">
        <v>40965</v>
      </c>
      <c r="C56" t="s">
        <v>25</v>
      </c>
      <c r="D56" t="s">
        <v>10</v>
      </c>
      <c r="E56" t="s">
        <v>14</v>
      </c>
      <c r="F56" t="s">
        <v>32</v>
      </c>
      <c r="G56" s="3">
        <v>12.5</v>
      </c>
      <c r="H56" s="4">
        <v>20</v>
      </c>
      <c r="I56" t="s">
        <v>21</v>
      </c>
      <c r="J56" s="3">
        <f>BaseDatosVentas[[#This Row],[Precio Unidad]]*BaseDatosVentas[[#This Row],[Cantidad]]</f>
        <v>250</v>
      </c>
    </row>
    <row r="57" spans="1:10" x14ac:dyDescent="0.25">
      <c r="A57" s="5">
        <v>55</v>
      </c>
      <c r="B57" s="1">
        <v>40967</v>
      </c>
      <c r="C57" t="s">
        <v>16</v>
      </c>
      <c r="D57" t="s">
        <v>10</v>
      </c>
      <c r="E57" t="s">
        <v>28</v>
      </c>
      <c r="F57" t="s">
        <v>60</v>
      </c>
      <c r="G57" s="3">
        <v>22</v>
      </c>
      <c r="H57" s="4">
        <v>30</v>
      </c>
      <c r="I57" t="s">
        <v>13</v>
      </c>
      <c r="J57" s="3">
        <f>BaseDatosVentas[[#This Row],[Precio Unidad]]*BaseDatosVentas[[#This Row],[Cantidad]]</f>
        <v>660</v>
      </c>
    </row>
    <row r="58" spans="1:10" x14ac:dyDescent="0.25">
      <c r="A58" s="5">
        <v>56</v>
      </c>
      <c r="B58" s="1">
        <v>40967</v>
      </c>
      <c r="C58" t="s">
        <v>16</v>
      </c>
      <c r="D58" t="s">
        <v>10</v>
      </c>
      <c r="E58" t="s">
        <v>28</v>
      </c>
      <c r="F58" t="s">
        <v>61</v>
      </c>
      <c r="G58" s="3">
        <v>2.5</v>
      </c>
      <c r="H58" s="4">
        <v>40</v>
      </c>
      <c r="I58" t="s">
        <v>13</v>
      </c>
      <c r="J58" s="3">
        <f>BaseDatosVentas[[#This Row],[Precio Unidad]]*BaseDatosVentas[[#This Row],[Cantidad]]</f>
        <v>100</v>
      </c>
    </row>
    <row r="59" spans="1:10" x14ac:dyDescent="0.25">
      <c r="A59" s="5">
        <v>57</v>
      </c>
      <c r="B59" s="1">
        <v>40967</v>
      </c>
      <c r="C59" t="s">
        <v>22</v>
      </c>
      <c r="D59" t="s">
        <v>10</v>
      </c>
      <c r="E59" t="s">
        <v>28</v>
      </c>
      <c r="F59" t="s">
        <v>17</v>
      </c>
      <c r="G59" s="3">
        <v>13.3</v>
      </c>
      <c r="H59" s="4">
        <v>15</v>
      </c>
      <c r="I59" t="s">
        <v>13</v>
      </c>
      <c r="J59" s="3">
        <f>BaseDatosVentas[[#This Row],[Precio Unidad]]*BaseDatosVentas[[#This Row],[Cantidad]]</f>
        <v>199.5</v>
      </c>
    </row>
    <row r="60" spans="1:10" x14ac:dyDescent="0.25">
      <c r="A60" s="5">
        <v>58</v>
      </c>
      <c r="B60" s="1">
        <v>40967</v>
      </c>
      <c r="C60" t="s">
        <v>25</v>
      </c>
      <c r="D60" t="s">
        <v>52</v>
      </c>
      <c r="E60" t="s">
        <v>53</v>
      </c>
      <c r="F60" t="s">
        <v>46</v>
      </c>
      <c r="G60" s="3">
        <v>14</v>
      </c>
      <c r="H60" s="4">
        <v>15</v>
      </c>
      <c r="I60" t="s">
        <v>13</v>
      </c>
      <c r="J60" s="3">
        <f>BaseDatosVentas[[#This Row],[Precio Unidad]]*BaseDatosVentas[[#This Row],[Cantidad]]</f>
        <v>210</v>
      </c>
    </row>
    <row r="61" spans="1:10" x14ac:dyDescent="0.25">
      <c r="A61" s="5">
        <v>59</v>
      </c>
      <c r="B61" s="1">
        <v>40967</v>
      </c>
      <c r="C61" t="s">
        <v>16</v>
      </c>
      <c r="D61" t="s">
        <v>52</v>
      </c>
      <c r="E61" t="s">
        <v>53</v>
      </c>
      <c r="F61" t="s">
        <v>50</v>
      </c>
      <c r="G61" s="3">
        <v>18</v>
      </c>
      <c r="H61" s="4">
        <v>10</v>
      </c>
      <c r="I61" t="s">
        <v>13</v>
      </c>
      <c r="J61" s="3">
        <f>BaseDatosVentas[[#This Row],[Precio Unidad]]*BaseDatosVentas[[#This Row],[Cantidad]]</f>
        <v>180</v>
      </c>
    </row>
    <row r="62" spans="1:10" x14ac:dyDescent="0.25">
      <c r="A62" s="5">
        <v>60</v>
      </c>
      <c r="B62" s="1">
        <v>40967</v>
      </c>
      <c r="C62" t="s">
        <v>25</v>
      </c>
      <c r="D62" t="s">
        <v>52</v>
      </c>
      <c r="E62" t="s">
        <v>53</v>
      </c>
      <c r="F62" t="s">
        <v>62</v>
      </c>
      <c r="G62" s="3">
        <v>39</v>
      </c>
      <c r="H62" s="4">
        <v>12</v>
      </c>
      <c r="I62" t="s">
        <v>13</v>
      </c>
      <c r="J62" s="3">
        <f>BaseDatosVentas[[#This Row],[Precio Unidad]]*BaseDatosVentas[[#This Row],[Cantidad]]</f>
        <v>468</v>
      </c>
    </row>
    <row r="63" spans="1:10" x14ac:dyDescent="0.25">
      <c r="A63" s="5">
        <v>61</v>
      </c>
      <c r="B63" s="1">
        <v>40968</v>
      </c>
      <c r="C63" t="s">
        <v>9</v>
      </c>
      <c r="D63" t="s">
        <v>18</v>
      </c>
      <c r="E63" t="s">
        <v>19</v>
      </c>
      <c r="F63" t="s">
        <v>12</v>
      </c>
      <c r="G63" s="3">
        <v>19.5</v>
      </c>
      <c r="H63" s="4">
        <v>80</v>
      </c>
      <c r="I63" t="s">
        <v>21</v>
      </c>
      <c r="J63" s="3">
        <f>BaseDatosVentas[[#This Row],[Precio Unidad]]*BaseDatosVentas[[#This Row],[Cantidad]]</f>
        <v>1560</v>
      </c>
    </row>
    <row r="64" spans="1:10" x14ac:dyDescent="0.25">
      <c r="A64" s="5">
        <v>62</v>
      </c>
      <c r="B64" s="1">
        <v>40968</v>
      </c>
      <c r="C64" t="s">
        <v>9</v>
      </c>
      <c r="D64" t="s">
        <v>18</v>
      </c>
      <c r="E64" t="s">
        <v>23</v>
      </c>
      <c r="F64" t="s">
        <v>63</v>
      </c>
      <c r="G64" s="3">
        <v>32</v>
      </c>
      <c r="H64" s="4">
        <v>6</v>
      </c>
      <c r="I64" t="s">
        <v>21</v>
      </c>
      <c r="J64" s="3">
        <f>BaseDatosVentas[[#This Row],[Precio Unidad]]*BaseDatosVentas[[#This Row],[Cantidad]]</f>
        <v>192</v>
      </c>
    </row>
    <row r="65" spans="1:10" x14ac:dyDescent="0.25">
      <c r="A65" s="5">
        <v>63</v>
      </c>
      <c r="B65" s="1">
        <v>40968</v>
      </c>
      <c r="C65" t="s">
        <v>9</v>
      </c>
      <c r="D65" t="s">
        <v>18</v>
      </c>
      <c r="E65" t="s">
        <v>23</v>
      </c>
      <c r="F65" t="s">
        <v>56</v>
      </c>
      <c r="G65" s="3">
        <v>17.5</v>
      </c>
      <c r="H65" s="4">
        <v>6</v>
      </c>
      <c r="I65" t="s">
        <v>21</v>
      </c>
      <c r="J65" s="3">
        <f>BaseDatosVentas[[#This Row],[Precio Unidad]]*BaseDatosVentas[[#This Row],[Cantidad]]</f>
        <v>105</v>
      </c>
    </row>
    <row r="66" spans="1:10" x14ac:dyDescent="0.25">
      <c r="A66" s="5">
        <v>64</v>
      </c>
      <c r="B66" s="1">
        <v>40968</v>
      </c>
      <c r="C66" t="s">
        <v>25</v>
      </c>
      <c r="D66" t="s">
        <v>10</v>
      </c>
      <c r="E66" t="s">
        <v>28</v>
      </c>
      <c r="F66" t="s">
        <v>64</v>
      </c>
      <c r="G66" s="3">
        <v>21.5</v>
      </c>
      <c r="H66" s="4">
        <v>25</v>
      </c>
      <c r="I66" t="s">
        <v>13</v>
      </c>
      <c r="J66" s="3">
        <f>BaseDatosVentas[[#This Row],[Precio Unidad]]*BaseDatosVentas[[#This Row],[Cantidad]]</f>
        <v>537.5</v>
      </c>
    </row>
    <row r="67" spans="1:10" x14ac:dyDescent="0.25">
      <c r="A67" s="5">
        <v>65</v>
      </c>
      <c r="B67" s="1">
        <v>40971</v>
      </c>
      <c r="C67" t="s">
        <v>16</v>
      </c>
      <c r="D67" t="s">
        <v>52</v>
      </c>
      <c r="E67" t="s">
        <v>65</v>
      </c>
      <c r="F67" t="s">
        <v>31</v>
      </c>
      <c r="G67" s="3">
        <v>34</v>
      </c>
      <c r="H67" s="4">
        <v>10</v>
      </c>
      <c r="I67" t="s">
        <v>21</v>
      </c>
      <c r="J67" s="3">
        <f>BaseDatosVentas[[#This Row],[Precio Unidad]]*BaseDatosVentas[[#This Row],[Cantidad]]</f>
        <v>340</v>
      </c>
    </row>
    <row r="68" spans="1:10" x14ac:dyDescent="0.25">
      <c r="A68" s="5">
        <v>66</v>
      </c>
      <c r="B68" s="1">
        <v>40971</v>
      </c>
      <c r="C68" t="s">
        <v>22</v>
      </c>
      <c r="D68" t="s">
        <v>52</v>
      </c>
      <c r="E68" t="s">
        <v>65</v>
      </c>
      <c r="F68" t="s">
        <v>37</v>
      </c>
      <c r="G68" s="3">
        <v>25.9</v>
      </c>
      <c r="H68" s="4">
        <v>1</v>
      </c>
      <c r="I68" t="s">
        <v>21</v>
      </c>
      <c r="J68" s="3">
        <f>BaseDatosVentas[[#This Row],[Precio Unidad]]*BaseDatosVentas[[#This Row],[Cantidad]]</f>
        <v>25.9</v>
      </c>
    </row>
    <row r="69" spans="1:10" x14ac:dyDescent="0.25">
      <c r="A69" s="5">
        <v>67</v>
      </c>
      <c r="B69" s="1">
        <v>40972</v>
      </c>
      <c r="C69" t="s">
        <v>25</v>
      </c>
      <c r="D69" t="s">
        <v>10</v>
      </c>
      <c r="E69" t="s">
        <v>14</v>
      </c>
      <c r="F69" t="s">
        <v>66</v>
      </c>
      <c r="G69" s="3">
        <v>4.5</v>
      </c>
      <c r="H69" s="4">
        <v>35</v>
      </c>
      <c r="I69" t="s">
        <v>21</v>
      </c>
      <c r="J69" s="3">
        <f>BaseDatosVentas[[#This Row],[Precio Unidad]]*BaseDatosVentas[[#This Row],[Cantidad]]</f>
        <v>157.5</v>
      </c>
    </row>
    <row r="70" spans="1:10" x14ac:dyDescent="0.25">
      <c r="A70" s="5">
        <v>68</v>
      </c>
      <c r="B70" s="1">
        <v>40972</v>
      </c>
      <c r="C70" t="s">
        <v>16</v>
      </c>
      <c r="D70" t="s">
        <v>10</v>
      </c>
      <c r="E70" t="s">
        <v>14</v>
      </c>
      <c r="F70" t="s">
        <v>62</v>
      </c>
      <c r="G70" s="3">
        <v>39</v>
      </c>
      <c r="H70" s="4">
        <v>15</v>
      </c>
      <c r="I70" t="s">
        <v>21</v>
      </c>
      <c r="J70" s="3">
        <f>BaseDatosVentas[[#This Row],[Precio Unidad]]*BaseDatosVentas[[#This Row],[Cantidad]]</f>
        <v>585</v>
      </c>
    </row>
    <row r="71" spans="1:10" x14ac:dyDescent="0.25">
      <c r="A71" s="5">
        <v>69</v>
      </c>
      <c r="B71" s="1">
        <v>40972</v>
      </c>
      <c r="C71" t="s">
        <v>16</v>
      </c>
      <c r="D71" t="s">
        <v>33</v>
      </c>
      <c r="E71" t="s">
        <v>45</v>
      </c>
      <c r="F71" t="s">
        <v>42</v>
      </c>
      <c r="G71" s="3">
        <v>16.3</v>
      </c>
      <c r="H71" s="4">
        <v>24</v>
      </c>
      <c r="I71" t="s">
        <v>21</v>
      </c>
      <c r="J71" s="3">
        <f>BaseDatosVentas[[#This Row],[Precio Unidad]]*BaseDatosVentas[[#This Row],[Cantidad]]</f>
        <v>391.20000000000005</v>
      </c>
    </row>
    <row r="72" spans="1:10" x14ac:dyDescent="0.25">
      <c r="A72" s="5">
        <v>70</v>
      </c>
      <c r="B72" s="1">
        <v>40973</v>
      </c>
      <c r="C72" t="s">
        <v>9</v>
      </c>
      <c r="D72" t="s">
        <v>10</v>
      </c>
      <c r="E72" t="s">
        <v>14</v>
      </c>
      <c r="F72" t="s">
        <v>12</v>
      </c>
      <c r="G72" s="3">
        <v>7</v>
      </c>
      <c r="H72" s="4">
        <v>12</v>
      </c>
      <c r="I72" t="s">
        <v>13</v>
      </c>
      <c r="J72" s="3">
        <f>BaseDatosVentas[[#This Row],[Precio Unidad]]*BaseDatosVentas[[#This Row],[Cantidad]]</f>
        <v>84</v>
      </c>
    </row>
    <row r="73" spans="1:10" x14ac:dyDescent="0.25">
      <c r="A73" s="5">
        <v>71</v>
      </c>
      <c r="B73" s="1">
        <v>40973</v>
      </c>
      <c r="C73" t="s">
        <v>9</v>
      </c>
      <c r="D73" t="s">
        <v>10</v>
      </c>
      <c r="E73" t="s">
        <v>14</v>
      </c>
      <c r="F73" t="s">
        <v>51</v>
      </c>
      <c r="G73" s="3">
        <v>19</v>
      </c>
      <c r="H73" s="4">
        <v>25</v>
      </c>
      <c r="I73" t="s">
        <v>13</v>
      </c>
      <c r="J73" s="3">
        <f>BaseDatosVentas[[#This Row],[Precio Unidad]]*BaseDatosVentas[[#This Row],[Cantidad]]</f>
        <v>475</v>
      </c>
    </row>
    <row r="74" spans="1:10" x14ac:dyDescent="0.25">
      <c r="A74" s="5">
        <v>72</v>
      </c>
      <c r="B74" s="1">
        <v>40974</v>
      </c>
      <c r="C74" t="s">
        <v>16</v>
      </c>
      <c r="D74" t="s">
        <v>52</v>
      </c>
      <c r="E74" t="s">
        <v>59</v>
      </c>
      <c r="F74" t="s">
        <v>67</v>
      </c>
      <c r="G74" s="3">
        <v>18</v>
      </c>
      <c r="H74" s="4">
        <v>5</v>
      </c>
      <c r="I74" t="s">
        <v>13</v>
      </c>
      <c r="J74" s="3">
        <f>BaseDatosVentas[[#This Row],[Precio Unidad]]*BaseDatosVentas[[#This Row],[Cantidad]]</f>
        <v>90</v>
      </c>
    </row>
    <row r="75" spans="1:10" x14ac:dyDescent="0.25">
      <c r="A75" s="5">
        <v>73</v>
      </c>
      <c r="B75" s="1">
        <v>40974</v>
      </c>
      <c r="C75" t="s">
        <v>16</v>
      </c>
      <c r="D75" t="s">
        <v>52</v>
      </c>
      <c r="E75" t="s">
        <v>59</v>
      </c>
      <c r="F75" t="s">
        <v>68</v>
      </c>
      <c r="G75" s="3">
        <v>9.5</v>
      </c>
      <c r="H75" s="4">
        <v>5</v>
      </c>
      <c r="I75" t="s">
        <v>13</v>
      </c>
      <c r="J75" s="3">
        <f>BaseDatosVentas[[#This Row],[Precio Unidad]]*BaseDatosVentas[[#This Row],[Cantidad]]</f>
        <v>47.5</v>
      </c>
    </row>
    <row r="76" spans="1:10" x14ac:dyDescent="0.25">
      <c r="A76" s="5">
        <v>74</v>
      </c>
      <c r="B76" s="1">
        <v>40975</v>
      </c>
      <c r="C76" t="s">
        <v>22</v>
      </c>
      <c r="D76" t="s">
        <v>33</v>
      </c>
      <c r="E76" t="s">
        <v>34</v>
      </c>
      <c r="F76" t="s">
        <v>69</v>
      </c>
      <c r="G76" s="3">
        <v>32.799999999999997</v>
      </c>
      <c r="H76" s="4">
        <v>2</v>
      </c>
      <c r="I76" t="s">
        <v>21</v>
      </c>
      <c r="J76" s="3">
        <f>BaseDatosVentas[[#This Row],[Precio Unidad]]*BaseDatosVentas[[#This Row],[Cantidad]]</f>
        <v>65.599999999999994</v>
      </c>
    </row>
    <row r="77" spans="1:10" x14ac:dyDescent="0.25">
      <c r="A77" s="5">
        <v>75</v>
      </c>
      <c r="B77" s="1">
        <v>40975</v>
      </c>
      <c r="C77" t="s">
        <v>9</v>
      </c>
      <c r="D77" t="s">
        <v>33</v>
      </c>
      <c r="E77" t="s">
        <v>34</v>
      </c>
      <c r="F77" t="s">
        <v>17</v>
      </c>
      <c r="G77" s="3">
        <v>28.5</v>
      </c>
      <c r="H77" s="4">
        <v>30</v>
      </c>
      <c r="I77" t="s">
        <v>21</v>
      </c>
      <c r="J77" s="3">
        <f>BaseDatosVentas[[#This Row],[Precio Unidad]]*BaseDatosVentas[[#This Row],[Cantidad]]</f>
        <v>855</v>
      </c>
    </row>
    <row r="78" spans="1:10" x14ac:dyDescent="0.25">
      <c r="A78" s="5">
        <v>76</v>
      </c>
      <c r="B78" s="1">
        <v>40978</v>
      </c>
      <c r="C78" t="s">
        <v>9</v>
      </c>
      <c r="D78" t="s">
        <v>10</v>
      </c>
      <c r="E78" t="s">
        <v>11</v>
      </c>
      <c r="F78" t="s">
        <v>50</v>
      </c>
      <c r="G78" s="3">
        <v>18</v>
      </c>
      <c r="H78" s="4">
        <v>21</v>
      </c>
      <c r="I78" t="s">
        <v>21</v>
      </c>
      <c r="J78" s="3">
        <f>BaseDatosVentas[[#This Row],[Precio Unidad]]*BaseDatosVentas[[#This Row],[Cantidad]]</f>
        <v>378</v>
      </c>
    </row>
    <row r="79" spans="1:10" x14ac:dyDescent="0.25">
      <c r="A79" s="5">
        <v>77</v>
      </c>
      <c r="B79" s="1">
        <v>40978</v>
      </c>
      <c r="C79" t="s">
        <v>25</v>
      </c>
      <c r="D79" t="s">
        <v>10</v>
      </c>
      <c r="E79" t="s">
        <v>11</v>
      </c>
      <c r="F79" t="s">
        <v>42</v>
      </c>
      <c r="G79" s="3">
        <v>9</v>
      </c>
      <c r="H79" s="4">
        <v>8</v>
      </c>
      <c r="I79" t="s">
        <v>21</v>
      </c>
      <c r="J79" s="3">
        <f>BaseDatosVentas[[#This Row],[Precio Unidad]]*BaseDatosVentas[[#This Row],[Cantidad]]</f>
        <v>72</v>
      </c>
    </row>
    <row r="80" spans="1:10" x14ac:dyDescent="0.25">
      <c r="A80" s="5">
        <v>78</v>
      </c>
      <c r="B80" s="1">
        <v>40978</v>
      </c>
      <c r="C80" t="s">
        <v>25</v>
      </c>
      <c r="D80" t="s">
        <v>10</v>
      </c>
      <c r="E80" t="s">
        <v>11</v>
      </c>
      <c r="F80" t="s">
        <v>51</v>
      </c>
      <c r="G80" s="3">
        <v>62.5</v>
      </c>
      <c r="H80" s="4">
        <v>4</v>
      </c>
      <c r="I80" t="s">
        <v>21</v>
      </c>
      <c r="J80" s="3">
        <f>BaseDatosVentas[[#This Row],[Precio Unidad]]*BaseDatosVentas[[#This Row],[Cantidad]]</f>
        <v>250</v>
      </c>
    </row>
    <row r="81" spans="1:10" x14ac:dyDescent="0.25">
      <c r="A81" s="5">
        <v>79</v>
      </c>
      <c r="B81" s="1">
        <v>40979</v>
      </c>
      <c r="C81" t="s">
        <v>9</v>
      </c>
      <c r="D81" t="s">
        <v>18</v>
      </c>
      <c r="E81" t="s">
        <v>19</v>
      </c>
      <c r="F81" t="s">
        <v>70</v>
      </c>
      <c r="G81" s="3">
        <v>14</v>
      </c>
      <c r="H81" s="4">
        <v>20</v>
      </c>
      <c r="I81" t="s">
        <v>21</v>
      </c>
      <c r="J81" s="3">
        <f>BaseDatosVentas[[#This Row],[Precio Unidad]]*BaseDatosVentas[[#This Row],[Cantidad]]</f>
        <v>280</v>
      </c>
    </row>
    <row r="82" spans="1:10" x14ac:dyDescent="0.25">
      <c r="A82" s="5">
        <v>80</v>
      </c>
      <c r="B82" s="1">
        <v>40979</v>
      </c>
      <c r="C82" t="s">
        <v>22</v>
      </c>
      <c r="D82" t="s">
        <v>18</v>
      </c>
      <c r="E82" t="s">
        <v>19</v>
      </c>
      <c r="F82" t="s">
        <v>12</v>
      </c>
      <c r="G82" s="3">
        <v>45.6</v>
      </c>
      <c r="H82" s="4">
        <v>8</v>
      </c>
      <c r="I82" t="s">
        <v>21</v>
      </c>
      <c r="J82" s="3">
        <f>BaseDatosVentas[[#This Row],[Precio Unidad]]*BaseDatosVentas[[#This Row],[Cantidad]]</f>
        <v>364.8</v>
      </c>
    </row>
    <row r="83" spans="1:10" x14ac:dyDescent="0.25">
      <c r="A83" s="5">
        <v>81</v>
      </c>
      <c r="B83" s="1">
        <v>40980</v>
      </c>
      <c r="C83" t="s">
        <v>9</v>
      </c>
      <c r="D83" t="s">
        <v>33</v>
      </c>
      <c r="E83" t="s">
        <v>39</v>
      </c>
      <c r="F83" t="s">
        <v>17</v>
      </c>
      <c r="G83" s="3">
        <v>21</v>
      </c>
      <c r="H83" s="4">
        <v>21</v>
      </c>
      <c r="I83" t="s">
        <v>21</v>
      </c>
      <c r="J83" s="3">
        <f>BaseDatosVentas[[#This Row],[Precio Unidad]]*BaseDatosVentas[[#This Row],[Cantidad]]</f>
        <v>441</v>
      </c>
    </row>
    <row r="84" spans="1:10" x14ac:dyDescent="0.25">
      <c r="A84" s="5">
        <v>82</v>
      </c>
      <c r="B84" s="1">
        <v>40980</v>
      </c>
      <c r="C84" t="s">
        <v>25</v>
      </c>
      <c r="D84" t="s">
        <v>33</v>
      </c>
      <c r="E84" t="s">
        <v>39</v>
      </c>
      <c r="F84" t="s">
        <v>17</v>
      </c>
      <c r="G84" s="3">
        <v>6</v>
      </c>
      <c r="H84" s="4">
        <v>15</v>
      </c>
      <c r="I84" t="s">
        <v>21</v>
      </c>
      <c r="J84" s="3">
        <f>BaseDatosVentas[[#This Row],[Precio Unidad]]*BaseDatosVentas[[#This Row],[Cantidad]]</f>
        <v>90</v>
      </c>
    </row>
    <row r="85" spans="1:10" x14ac:dyDescent="0.25">
      <c r="A85" s="5">
        <v>83</v>
      </c>
      <c r="B85" s="1">
        <v>40980</v>
      </c>
      <c r="C85" t="s">
        <v>25</v>
      </c>
      <c r="D85" t="s">
        <v>33</v>
      </c>
      <c r="E85" t="s">
        <v>39</v>
      </c>
      <c r="F85" t="s">
        <v>51</v>
      </c>
      <c r="G85" s="3">
        <v>12</v>
      </c>
      <c r="H85" s="4">
        <v>15</v>
      </c>
      <c r="I85" t="s">
        <v>21</v>
      </c>
      <c r="J85" s="3">
        <f>BaseDatosVentas[[#This Row],[Precio Unidad]]*BaseDatosVentas[[#This Row],[Cantidad]]</f>
        <v>180</v>
      </c>
    </row>
    <row r="86" spans="1:10" x14ac:dyDescent="0.25">
      <c r="A86" s="5">
        <v>84</v>
      </c>
      <c r="B86" s="1">
        <v>40982</v>
      </c>
      <c r="C86" t="s">
        <v>25</v>
      </c>
      <c r="D86" t="s">
        <v>52</v>
      </c>
      <c r="E86" t="s">
        <v>53</v>
      </c>
      <c r="F86" t="s">
        <v>51</v>
      </c>
      <c r="G86" s="3">
        <v>24</v>
      </c>
      <c r="H86" s="4">
        <v>4</v>
      </c>
      <c r="I86" t="s">
        <v>21</v>
      </c>
      <c r="J86" s="3">
        <f>BaseDatosVentas[[#This Row],[Precio Unidad]]*BaseDatosVentas[[#This Row],[Cantidad]]</f>
        <v>96</v>
      </c>
    </row>
    <row r="87" spans="1:10" x14ac:dyDescent="0.25">
      <c r="A87" s="5">
        <v>85</v>
      </c>
      <c r="B87" s="1">
        <v>40982</v>
      </c>
      <c r="C87" t="s">
        <v>9</v>
      </c>
      <c r="D87" t="s">
        <v>52</v>
      </c>
      <c r="E87" t="s">
        <v>53</v>
      </c>
      <c r="F87" t="s">
        <v>42</v>
      </c>
      <c r="G87" s="3">
        <v>53</v>
      </c>
      <c r="H87" s="4">
        <v>40</v>
      </c>
      <c r="I87" t="s">
        <v>21</v>
      </c>
      <c r="J87" s="3">
        <f>BaseDatosVentas[[#This Row],[Precio Unidad]]*BaseDatosVentas[[#This Row],[Cantidad]]</f>
        <v>2120</v>
      </c>
    </row>
    <row r="88" spans="1:10" x14ac:dyDescent="0.25">
      <c r="A88" s="5">
        <v>86</v>
      </c>
      <c r="B88" s="1">
        <v>40982</v>
      </c>
      <c r="C88" t="s">
        <v>25</v>
      </c>
      <c r="D88" t="s">
        <v>52</v>
      </c>
      <c r="E88" t="s">
        <v>53</v>
      </c>
      <c r="F88" t="s">
        <v>42</v>
      </c>
      <c r="G88" s="3">
        <v>16.3</v>
      </c>
      <c r="H88" s="4">
        <v>9</v>
      </c>
      <c r="I88" t="s">
        <v>21</v>
      </c>
      <c r="J88" s="3">
        <f>BaseDatosVentas[[#This Row],[Precio Unidad]]*BaseDatosVentas[[#This Row],[Cantidad]]</f>
        <v>146.70000000000002</v>
      </c>
    </row>
    <row r="89" spans="1:10" x14ac:dyDescent="0.25">
      <c r="A89" s="5">
        <v>87</v>
      </c>
      <c r="B89" s="1">
        <v>40982</v>
      </c>
      <c r="C89" t="s">
        <v>22</v>
      </c>
      <c r="D89" t="s">
        <v>33</v>
      </c>
      <c r="E89" t="s">
        <v>39</v>
      </c>
      <c r="F89" t="s">
        <v>43</v>
      </c>
      <c r="G89" s="3">
        <v>55</v>
      </c>
      <c r="H89" s="4">
        <v>4</v>
      </c>
      <c r="I89" t="s">
        <v>21</v>
      </c>
      <c r="J89" s="3">
        <f>BaseDatosVentas[[#This Row],[Precio Unidad]]*BaseDatosVentas[[#This Row],[Cantidad]]</f>
        <v>220</v>
      </c>
    </row>
    <row r="90" spans="1:10" x14ac:dyDescent="0.25">
      <c r="A90" s="5">
        <v>88</v>
      </c>
      <c r="B90" s="1">
        <v>40985</v>
      </c>
      <c r="C90" t="s">
        <v>9</v>
      </c>
      <c r="D90" t="s">
        <v>33</v>
      </c>
      <c r="E90" t="s">
        <v>45</v>
      </c>
      <c r="F90" t="s">
        <v>58</v>
      </c>
      <c r="G90" s="3">
        <v>12.5</v>
      </c>
      <c r="H90" s="4">
        <v>50</v>
      </c>
      <c r="I90" t="s">
        <v>21</v>
      </c>
      <c r="J90" s="3">
        <f>BaseDatosVentas[[#This Row],[Precio Unidad]]*BaseDatosVentas[[#This Row],[Cantidad]]</f>
        <v>625</v>
      </c>
    </row>
    <row r="91" spans="1:10" x14ac:dyDescent="0.25">
      <c r="A91" s="5">
        <v>89</v>
      </c>
      <c r="B91" s="1">
        <v>40985</v>
      </c>
      <c r="C91" t="s">
        <v>9</v>
      </c>
      <c r="D91" t="s">
        <v>33</v>
      </c>
      <c r="E91" t="s">
        <v>45</v>
      </c>
      <c r="F91" t="s">
        <v>27</v>
      </c>
      <c r="G91" s="3">
        <v>81</v>
      </c>
      <c r="H91" s="4">
        <v>50</v>
      </c>
      <c r="I91" t="s">
        <v>21</v>
      </c>
      <c r="J91" s="3">
        <f>BaseDatosVentas[[#This Row],[Precio Unidad]]*BaseDatosVentas[[#This Row],[Cantidad]]</f>
        <v>4050</v>
      </c>
    </row>
    <row r="92" spans="1:10" x14ac:dyDescent="0.25">
      <c r="A92" s="5">
        <v>90</v>
      </c>
      <c r="B92" s="1">
        <v>40987</v>
      </c>
      <c r="C92" t="s">
        <v>16</v>
      </c>
      <c r="D92" t="s">
        <v>18</v>
      </c>
      <c r="E92" t="s">
        <v>19</v>
      </c>
      <c r="F92" t="s">
        <v>41</v>
      </c>
      <c r="G92" s="3">
        <v>21.4</v>
      </c>
      <c r="H92" s="4">
        <v>20</v>
      </c>
      <c r="I92" t="s">
        <v>21</v>
      </c>
      <c r="J92" s="3">
        <f>BaseDatosVentas[[#This Row],[Precio Unidad]]*BaseDatosVentas[[#This Row],[Cantidad]]</f>
        <v>428</v>
      </c>
    </row>
    <row r="93" spans="1:10" x14ac:dyDescent="0.25">
      <c r="A93" s="5">
        <v>91</v>
      </c>
      <c r="B93" s="1">
        <v>40987</v>
      </c>
      <c r="C93" t="s">
        <v>9</v>
      </c>
      <c r="D93" t="s">
        <v>18</v>
      </c>
      <c r="E93" t="s">
        <v>23</v>
      </c>
      <c r="F93" t="s">
        <v>51</v>
      </c>
      <c r="G93" s="3">
        <v>30</v>
      </c>
      <c r="H93" s="4">
        <v>6</v>
      </c>
      <c r="I93" t="s">
        <v>21</v>
      </c>
      <c r="J93" s="3">
        <f>BaseDatosVentas[[#This Row],[Precio Unidad]]*BaseDatosVentas[[#This Row],[Cantidad]]</f>
        <v>180</v>
      </c>
    </row>
    <row r="94" spans="1:10" x14ac:dyDescent="0.25">
      <c r="A94" s="5">
        <v>92</v>
      </c>
      <c r="B94" s="1">
        <v>40987</v>
      </c>
      <c r="C94" t="s">
        <v>16</v>
      </c>
      <c r="D94" t="s">
        <v>18</v>
      </c>
      <c r="E94" t="s">
        <v>23</v>
      </c>
      <c r="F94" t="s">
        <v>38</v>
      </c>
      <c r="G94" s="3">
        <v>34.799999999999997</v>
      </c>
      <c r="H94" s="4">
        <v>5</v>
      </c>
      <c r="I94" t="s">
        <v>21</v>
      </c>
      <c r="J94" s="3">
        <f>BaseDatosVentas[[#This Row],[Precio Unidad]]*BaseDatosVentas[[#This Row],[Cantidad]]</f>
        <v>174</v>
      </c>
    </row>
    <row r="95" spans="1:10" x14ac:dyDescent="0.25">
      <c r="A95" s="5">
        <v>93</v>
      </c>
      <c r="B95" s="1">
        <v>40987</v>
      </c>
      <c r="C95" t="s">
        <v>9</v>
      </c>
      <c r="D95" t="s">
        <v>10</v>
      </c>
      <c r="E95" t="s">
        <v>71</v>
      </c>
      <c r="F95" t="s">
        <v>20</v>
      </c>
      <c r="G95" s="3">
        <v>7.8</v>
      </c>
      <c r="H95" s="4">
        <v>20</v>
      </c>
      <c r="I95" t="s">
        <v>21</v>
      </c>
      <c r="J95" s="3">
        <f>BaseDatosVentas[[#This Row],[Precio Unidad]]*BaseDatosVentas[[#This Row],[Cantidad]]</f>
        <v>156</v>
      </c>
    </row>
    <row r="96" spans="1:10" x14ac:dyDescent="0.25">
      <c r="A96" s="5">
        <v>94</v>
      </c>
      <c r="B96" s="1">
        <v>40988</v>
      </c>
      <c r="C96" t="s">
        <v>9</v>
      </c>
      <c r="D96" t="s">
        <v>18</v>
      </c>
      <c r="E96" t="s">
        <v>19</v>
      </c>
      <c r="F96" t="s">
        <v>67</v>
      </c>
      <c r="G96" s="3">
        <v>18</v>
      </c>
      <c r="H96" s="4">
        <v>60</v>
      </c>
      <c r="I96" t="s">
        <v>13</v>
      </c>
      <c r="J96" s="3">
        <f>BaseDatosVentas[[#This Row],[Precio Unidad]]*BaseDatosVentas[[#This Row],[Cantidad]]</f>
        <v>1080</v>
      </c>
    </row>
    <row r="97" spans="1:10" x14ac:dyDescent="0.25">
      <c r="A97" s="5">
        <v>95</v>
      </c>
      <c r="B97" s="1">
        <v>40988</v>
      </c>
      <c r="C97" t="s">
        <v>16</v>
      </c>
      <c r="D97" t="s">
        <v>10</v>
      </c>
      <c r="E97" t="s">
        <v>28</v>
      </c>
      <c r="F97" t="s">
        <v>17</v>
      </c>
      <c r="G97" s="3">
        <v>7</v>
      </c>
      <c r="H97" s="4">
        <v>6</v>
      </c>
      <c r="I97" t="s">
        <v>13</v>
      </c>
      <c r="J97" s="3">
        <f>BaseDatosVentas[[#This Row],[Precio Unidad]]*BaseDatosVentas[[#This Row],[Cantidad]]</f>
        <v>42</v>
      </c>
    </row>
    <row r="98" spans="1:10" x14ac:dyDescent="0.25">
      <c r="A98" s="5">
        <v>96</v>
      </c>
      <c r="B98" s="1">
        <v>40992</v>
      </c>
      <c r="C98" t="s">
        <v>9</v>
      </c>
      <c r="D98" t="s">
        <v>10</v>
      </c>
      <c r="E98" t="s">
        <v>28</v>
      </c>
      <c r="F98" t="s">
        <v>51</v>
      </c>
      <c r="G98" s="3">
        <v>12</v>
      </c>
      <c r="H98" s="4">
        <v>9</v>
      </c>
      <c r="I98" t="s">
        <v>21</v>
      </c>
      <c r="J98" s="3">
        <f>BaseDatosVentas[[#This Row],[Precio Unidad]]*BaseDatosVentas[[#This Row],[Cantidad]]</f>
        <v>108</v>
      </c>
    </row>
    <row r="99" spans="1:10" x14ac:dyDescent="0.25">
      <c r="A99" s="5">
        <v>97</v>
      </c>
      <c r="B99" s="1">
        <v>40993</v>
      </c>
      <c r="C99" t="s">
        <v>9</v>
      </c>
      <c r="D99" t="s">
        <v>52</v>
      </c>
      <c r="E99" t="s">
        <v>65</v>
      </c>
      <c r="F99" t="s">
        <v>17</v>
      </c>
      <c r="G99" s="3">
        <v>7</v>
      </c>
      <c r="H99" s="4">
        <v>40</v>
      </c>
      <c r="I99" t="s">
        <v>13</v>
      </c>
      <c r="J99" s="3">
        <f>BaseDatosVentas[[#This Row],[Precio Unidad]]*BaseDatosVentas[[#This Row],[Cantidad]]</f>
        <v>280</v>
      </c>
    </row>
    <row r="100" spans="1:10" x14ac:dyDescent="0.25">
      <c r="A100" s="5">
        <v>98</v>
      </c>
      <c r="B100" s="1">
        <v>40996</v>
      </c>
      <c r="C100" t="s">
        <v>22</v>
      </c>
      <c r="D100" t="s">
        <v>52</v>
      </c>
      <c r="E100" t="s">
        <v>59</v>
      </c>
      <c r="F100" t="s">
        <v>26</v>
      </c>
      <c r="G100" s="3">
        <v>263.5</v>
      </c>
      <c r="H100" s="4">
        <v>60</v>
      </c>
      <c r="I100" t="s">
        <v>21</v>
      </c>
      <c r="J100" s="3">
        <f>BaseDatosVentas[[#This Row],[Precio Unidad]]*BaseDatosVentas[[#This Row],[Cantidad]]</f>
        <v>15810</v>
      </c>
    </row>
    <row r="101" spans="1:10" x14ac:dyDescent="0.25">
      <c r="A101" s="5">
        <v>99</v>
      </c>
      <c r="B101" s="1">
        <v>40999</v>
      </c>
      <c r="C101" t="s">
        <v>22</v>
      </c>
      <c r="D101" t="s">
        <v>18</v>
      </c>
      <c r="E101" t="s">
        <v>19</v>
      </c>
      <c r="F101" t="s">
        <v>67</v>
      </c>
      <c r="G101" s="3">
        <v>18</v>
      </c>
      <c r="H101" s="4">
        <v>10</v>
      </c>
      <c r="I101" t="s">
        <v>21</v>
      </c>
      <c r="J101" s="3">
        <f>BaseDatosVentas[[#This Row],[Precio Unidad]]*BaseDatosVentas[[#This Row],[Cantidad]]</f>
        <v>180</v>
      </c>
    </row>
    <row r="102" spans="1:10" x14ac:dyDescent="0.25">
      <c r="A102" s="5">
        <v>100</v>
      </c>
      <c r="B102" s="1">
        <v>40999</v>
      </c>
      <c r="C102" t="s">
        <v>16</v>
      </c>
      <c r="D102" t="s">
        <v>18</v>
      </c>
      <c r="E102" t="s">
        <v>19</v>
      </c>
      <c r="F102" t="s">
        <v>57</v>
      </c>
      <c r="G102" s="3">
        <v>13</v>
      </c>
      <c r="H102" s="4">
        <v>15</v>
      </c>
      <c r="I102" t="s">
        <v>21</v>
      </c>
      <c r="J102" s="3">
        <f>BaseDatosVentas[[#This Row],[Precio Unidad]]*BaseDatosVentas[[#This Row],[Cantidad]]</f>
        <v>195</v>
      </c>
    </row>
    <row r="103" spans="1:10" x14ac:dyDescent="0.25">
      <c r="A103" s="5">
        <v>101</v>
      </c>
      <c r="B103" s="1">
        <v>40999</v>
      </c>
      <c r="C103" t="s">
        <v>9</v>
      </c>
      <c r="D103" t="s">
        <v>18</v>
      </c>
      <c r="E103" t="s">
        <v>19</v>
      </c>
      <c r="F103" t="s">
        <v>12</v>
      </c>
      <c r="G103" s="3">
        <v>21</v>
      </c>
      <c r="H103" s="4">
        <v>30</v>
      </c>
      <c r="I103" t="s">
        <v>21</v>
      </c>
      <c r="J103" s="3">
        <f>BaseDatosVentas[[#This Row],[Precio Unidad]]*BaseDatosVentas[[#This Row],[Cantidad]]</f>
        <v>630</v>
      </c>
    </row>
    <row r="104" spans="1:10" x14ac:dyDescent="0.25">
      <c r="A104" s="5">
        <v>102</v>
      </c>
      <c r="B104" s="1">
        <v>40999</v>
      </c>
      <c r="C104" t="s">
        <v>16</v>
      </c>
      <c r="D104" t="s">
        <v>18</v>
      </c>
      <c r="E104" t="s">
        <v>19</v>
      </c>
      <c r="F104" t="s">
        <v>27</v>
      </c>
      <c r="G104" s="3">
        <v>81</v>
      </c>
      <c r="H104" s="4">
        <v>15</v>
      </c>
      <c r="I104" t="s">
        <v>21</v>
      </c>
      <c r="J104" s="3">
        <f>BaseDatosVentas[[#This Row],[Precio Unidad]]*BaseDatosVentas[[#This Row],[Cantidad]]</f>
        <v>1215</v>
      </c>
    </row>
    <row r="105" spans="1:10" x14ac:dyDescent="0.25">
      <c r="A105" s="5">
        <v>103</v>
      </c>
      <c r="B105" s="1">
        <v>41000</v>
      </c>
      <c r="C105" t="s">
        <v>22</v>
      </c>
      <c r="D105" t="s">
        <v>10</v>
      </c>
      <c r="E105" t="s">
        <v>14</v>
      </c>
      <c r="F105" t="s">
        <v>30</v>
      </c>
      <c r="G105" s="3">
        <v>25</v>
      </c>
      <c r="H105" s="4">
        <v>40</v>
      </c>
      <c r="I105" t="s">
        <v>13</v>
      </c>
      <c r="J105" s="3">
        <f>BaseDatosVentas[[#This Row],[Precio Unidad]]*BaseDatosVentas[[#This Row],[Cantidad]]</f>
        <v>1000</v>
      </c>
    </row>
    <row r="106" spans="1:10" x14ac:dyDescent="0.25">
      <c r="A106" s="5">
        <v>104</v>
      </c>
      <c r="B106" s="1">
        <v>41000</v>
      </c>
      <c r="C106" t="s">
        <v>9</v>
      </c>
      <c r="D106" t="s">
        <v>10</v>
      </c>
      <c r="E106" t="s">
        <v>14</v>
      </c>
      <c r="F106" t="s">
        <v>12</v>
      </c>
      <c r="G106" s="3">
        <v>21</v>
      </c>
      <c r="H106" s="4">
        <v>15</v>
      </c>
      <c r="I106" t="s">
        <v>13</v>
      </c>
      <c r="J106" s="3">
        <f>BaseDatosVentas[[#This Row],[Precio Unidad]]*BaseDatosVentas[[#This Row],[Cantidad]]</f>
        <v>315</v>
      </c>
    </row>
    <row r="107" spans="1:10" x14ac:dyDescent="0.25">
      <c r="A107" s="5">
        <v>105</v>
      </c>
      <c r="B107" s="1">
        <v>41000</v>
      </c>
      <c r="C107" t="s">
        <v>9</v>
      </c>
      <c r="D107" t="s">
        <v>10</v>
      </c>
      <c r="E107" t="s">
        <v>14</v>
      </c>
      <c r="F107" t="s">
        <v>42</v>
      </c>
      <c r="G107" s="3">
        <v>9.6999999999999993</v>
      </c>
      <c r="H107" s="4">
        <v>4</v>
      </c>
      <c r="I107" t="s">
        <v>13</v>
      </c>
      <c r="J107" s="3">
        <f>BaseDatosVentas[[#This Row],[Precio Unidad]]*BaseDatosVentas[[#This Row],[Cantidad]]</f>
        <v>38.799999999999997</v>
      </c>
    </row>
    <row r="108" spans="1:10" x14ac:dyDescent="0.25">
      <c r="A108" s="5">
        <v>106</v>
      </c>
      <c r="B108" s="1">
        <v>41000</v>
      </c>
      <c r="C108" t="s">
        <v>9</v>
      </c>
      <c r="D108" t="s">
        <v>33</v>
      </c>
      <c r="E108" t="s">
        <v>45</v>
      </c>
      <c r="F108" t="s">
        <v>12</v>
      </c>
      <c r="G108" s="3">
        <v>30</v>
      </c>
      <c r="H108" s="4">
        <v>60</v>
      </c>
      <c r="I108" t="s">
        <v>13</v>
      </c>
      <c r="J108" s="3">
        <f>BaseDatosVentas[[#This Row],[Precio Unidad]]*BaseDatosVentas[[#This Row],[Cantidad]]</f>
        <v>1800</v>
      </c>
    </row>
    <row r="109" spans="1:10" x14ac:dyDescent="0.25">
      <c r="A109" s="5">
        <v>107</v>
      </c>
      <c r="B109" s="1">
        <v>41000</v>
      </c>
      <c r="C109" t="s">
        <v>22</v>
      </c>
      <c r="D109" t="s">
        <v>33</v>
      </c>
      <c r="E109" t="s">
        <v>39</v>
      </c>
      <c r="F109" t="s">
        <v>24</v>
      </c>
      <c r="G109" s="3">
        <v>46</v>
      </c>
      <c r="H109" s="4">
        <v>6</v>
      </c>
      <c r="I109" t="s">
        <v>13</v>
      </c>
      <c r="J109" s="3">
        <f>BaseDatosVentas[[#This Row],[Precio Unidad]]*BaseDatosVentas[[#This Row],[Cantidad]]</f>
        <v>276</v>
      </c>
    </row>
    <row r="110" spans="1:10" x14ac:dyDescent="0.25">
      <c r="A110" s="5">
        <v>108</v>
      </c>
      <c r="B110" s="1">
        <v>41000</v>
      </c>
      <c r="C110" t="s">
        <v>16</v>
      </c>
      <c r="D110" t="s">
        <v>33</v>
      </c>
      <c r="E110" t="s">
        <v>39</v>
      </c>
      <c r="F110" t="s">
        <v>38</v>
      </c>
      <c r="G110" s="3">
        <v>34.799999999999997</v>
      </c>
      <c r="H110" s="4">
        <v>20</v>
      </c>
      <c r="I110" t="s">
        <v>13</v>
      </c>
      <c r="J110" s="3">
        <f>BaseDatosVentas[[#This Row],[Precio Unidad]]*BaseDatosVentas[[#This Row],[Cantidad]]</f>
        <v>696</v>
      </c>
    </row>
    <row r="111" spans="1:10" x14ac:dyDescent="0.25">
      <c r="A111" s="5">
        <v>109</v>
      </c>
      <c r="B111" s="1">
        <v>41008</v>
      </c>
      <c r="C111" t="s">
        <v>25</v>
      </c>
      <c r="D111" t="s">
        <v>52</v>
      </c>
      <c r="E111" t="s">
        <v>53</v>
      </c>
      <c r="F111" t="s">
        <v>66</v>
      </c>
      <c r="G111" s="3">
        <v>4.5</v>
      </c>
      <c r="H111" s="4">
        <v>12</v>
      </c>
      <c r="I111" t="s">
        <v>13</v>
      </c>
      <c r="J111" s="3">
        <f>BaseDatosVentas[[#This Row],[Precio Unidad]]*BaseDatosVentas[[#This Row],[Cantidad]]</f>
        <v>54</v>
      </c>
    </row>
    <row r="112" spans="1:10" x14ac:dyDescent="0.25">
      <c r="A112" s="5">
        <v>110</v>
      </c>
      <c r="B112" s="1">
        <v>41008</v>
      </c>
      <c r="C112" t="s">
        <v>16</v>
      </c>
      <c r="D112" t="s">
        <v>52</v>
      </c>
      <c r="E112" t="s">
        <v>53</v>
      </c>
      <c r="F112" t="s">
        <v>31</v>
      </c>
      <c r="G112" s="3">
        <v>34</v>
      </c>
      <c r="H112" s="4">
        <v>9</v>
      </c>
      <c r="I112" t="s">
        <v>13</v>
      </c>
      <c r="J112" s="3">
        <f>BaseDatosVentas[[#This Row],[Precio Unidad]]*BaseDatosVentas[[#This Row],[Cantidad]]</f>
        <v>306</v>
      </c>
    </row>
    <row r="113" spans="1:10" x14ac:dyDescent="0.25">
      <c r="A113" s="5">
        <v>111</v>
      </c>
      <c r="B113" s="1">
        <v>41008</v>
      </c>
      <c r="C113" t="s">
        <v>25</v>
      </c>
      <c r="D113" t="s">
        <v>52</v>
      </c>
      <c r="E113" t="s">
        <v>53</v>
      </c>
      <c r="F113" t="s">
        <v>12</v>
      </c>
      <c r="G113" s="3">
        <v>19</v>
      </c>
      <c r="H113" s="4">
        <v>18</v>
      </c>
      <c r="I113" t="s">
        <v>13</v>
      </c>
      <c r="J113" s="3">
        <f>BaseDatosVentas[[#This Row],[Precio Unidad]]*BaseDatosVentas[[#This Row],[Cantidad]]</f>
        <v>342</v>
      </c>
    </row>
    <row r="114" spans="1:10" x14ac:dyDescent="0.25">
      <c r="A114" s="5">
        <v>112</v>
      </c>
      <c r="B114" s="1">
        <v>41009</v>
      </c>
      <c r="C114" t="s">
        <v>16</v>
      </c>
      <c r="D114" t="s">
        <v>52</v>
      </c>
      <c r="E114" t="s">
        <v>65</v>
      </c>
      <c r="F114" t="s">
        <v>37</v>
      </c>
      <c r="G114" s="3">
        <v>9</v>
      </c>
      <c r="H114" s="4">
        <v>10</v>
      </c>
      <c r="I114" t="s">
        <v>13</v>
      </c>
      <c r="J114" s="3">
        <f>BaseDatosVentas[[#This Row],[Precio Unidad]]*BaseDatosVentas[[#This Row],[Cantidad]]</f>
        <v>90</v>
      </c>
    </row>
    <row r="115" spans="1:10" x14ac:dyDescent="0.25">
      <c r="A115" s="5">
        <v>113</v>
      </c>
      <c r="B115" s="1">
        <v>41009</v>
      </c>
      <c r="C115" t="s">
        <v>25</v>
      </c>
      <c r="D115" t="s">
        <v>52</v>
      </c>
      <c r="E115" t="s">
        <v>65</v>
      </c>
      <c r="F115" t="s">
        <v>42</v>
      </c>
      <c r="G115" s="3">
        <v>14</v>
      </c>
      <c r="H115" s="4">
        <v>4</v>
      </c>
      <c r="I115" t="s">
        <v>13</v>
      </c>
      <c r="J115" s="3">
        <f>BaseDatosVentas[[#This Row],[Precio Unidad]]*BaseDatosVentas[[#This Row],[Cantidad]]</f>
        <v>56</v>
      </c>
    </row>
    <row r="116" spans="1:10" x14ac:dyDescent="0.25">
      <c r="A116" s="5">
        <v>114</v>
      </c>
      <c r="B116" s="1">
        <v>41009</v>
      </c>
      <c r="C116" t="s">
        <v>16</v>
      </c>
      <c r="D116" t="s">
        <v>52</v>
      </c>
      <c r="E116" t="s">
        <v>65</v>
      </c>
      <c r="F116" t="s">
        <v>12</v>
      </c>
      <c r="G116" s="3">
        <v>9.5</v>
      </c>
      <c r="H116" s="4">
        <v>20</v>
      </c>
      <c r="I116" t="s">
        <v>13</v>
      </c>
      <c r="J116" s="3">
        <f>BaseDatosVentas[[#This Row],[Precio Unidad]]*BaseDatosVentas[[#This Row],[Cantidad]]</f>
        <v>190</v>
      </c>
    </row>
    <row r="117" spans="1:10" x14ac:dyDescent="0.25">
      <c r="A117" s="5">
        <v>115</v>
      </c>
      <c r="B117" s="1">
        <v>41009</v>
      </c>
      <c r="C117" t="s">
        <v>22</v>
      </c>
      <c r="D117" t="s">
        <v>52</v>
      </c>
      <c r="E117" t="s">
        <v>65</v>
      </c>
      <c r="F117" t="s">
        <v>32</v>
      </c>
      <c r="G117" s="3">
        <v>12.5</v>
      </c>
      <c r="H117" s="4">
        <v>2</v>
      </c>
      <c r="I117" t="s">
        <v>13</v>
      </c>
      <c r="J117" s="3">
        <f>BaseDatosVentas[[#This Row],[Precio Unidad]]*BaseDatosVentas[[#This Row],[Cantidad]]</f>
        <v>25</v>
      </c>
    </row>
    <row r="118" spans="1:10" x14ac:dyDescent="0.25">
      <c r="A118" s="5">
        <v>116</v>
      </c>
      <c r="B118" s="1">
        <v>41010</v>
      </c>
      <c r="C118" t="s">
        <v>16</v>
      </c>
      <c r="D118" t="s">
        <v>33</v>
      </c>
      <c r="E118" t="s">
        <v>45</v>
      </c>
      <c r="F118" t="s">
        <v>58</v>
      </c>
      <c r="G118" s="3">
        <v>12.5</v>
      </c>
      <c r="H118" s="4">
        <v>15</v>
      </c>
      <c r="I118" t="s">
        <v>21</v>
      </c>
      <c r="J118" s="3">
        <f>BaseDatosVentas[[#This Row],[Precio Unidad]]*BaseDatosVentas[[#This Row],[Cantidad]]</f>
        <v>187.5</v>
      </c>
    </row>
    <row r="119" spans="1:10" x14ac:dyDescent="0.25">
      <c r="A119" s="5">
        <v>117</v>
      </c>
      <c r="B119" s="1">
        <v>41010</v>
      </c>
      <c r="C119" t="s">
        <v>16</v>
      </c>
      <c r="D119" t="s">
        <v>33</v>
      </c>
      <c r="E119" t="s">
        <v>45</v>
      </c>
      <c r="F119" t="s">
        <v>17</v>
      </c>
      <c r="G119" s="3">
        <v>19</v>
      </c>
      <c r="H119" s="4">
        <v>16</v>
      </c>
      <c r="I119" t="s">
        <v>21</v>
      </c>
      <c r="J119" s="3">
        <f>BaseDatosVentas[[#This Row],[Precio Unidad]]*BaseDatosVentas[[#This Row],[Cantidad]]</f>
        <v>304</v>
      </c>
    </row>
    <row r="120" spans="1:10" x14ac:dyDescent="0.25">
      <c r="A120" s="5">
        <v>118</v>
      </c>
      <c r="B120" s="1">
        <v>41013</v>
      </c>
      <c r="C120" t="s">
        <v>16</v>
      </c>
      <c r="D120" t="s">
        <v>18</v>
      </c>
      <c r="E120" t="s">
        <v>23</v>
      </c>
      <c r="F120" t="s">
        <v>17</v>
      </c>
      <c r="G120" s="3">
        <v>12</v>
      </c>
      <c r="H120" s="4">
        <v>3</v>
      </c>
      <c r="I120" t="s">
        <v>21</v>
      </c>
      <c r="J120" s="3">
        <f>BaseDatosVentas[[#This Row],[Precio Unidad]]*BaseDatosVentas[[#This Row],[Cantidad]]</f>
        <v>36</v>
      </c>
    </row>
    <row r="121" spans="1:10" x14ac:dyDescent="0.25">
      <c r="A121" s="5">
        <v>119</v>
      </c>
      <c r="B121" s="1">
        <v>41013</v>
      </c>
      <c r="C121" t="s">
        <v>25</v>
      </c>
      <c r="D121" t="s">
        <v>18</v>
      </c>
      <c r="E121" t="s">
        <v>23</v>
      </c>
      <c r="F121" t="s">
        <v>48</v>
      </c>
      <c r="G121" s="3">
        <v>20</v>
      </c>
      <c r="H121" s="4">
        <v>2</v>
      </c>
      <c r="I121" t="s">
        <v>21</v>
      </c>
      <c r="J121" s="3">
        <f>BaseDatosVentas[[#This Row],[Precio Unidad]]*BaseDatosVentas[[#This Row],[Cantidad]]</f>
        <v>40</v>
      </c>
    </row>
    <row r="122" spans="1:10" x14ac:dyDescent="0.25">
      <c r="A122" s="5">
        <v>120</v>
      </c>
      <c r="B122" s="1">
        <v>41014</v>
      </c>
      <c r="C122" t="s">
        <v>9</v>
      </c>
      <c r="D122" t="s">
        <v>10</v>
      </c>
      <c r="E122" t="s">
        <v>14</v>
      </c>
      <c r="F122" t="s">
        <v>72</v>
      </c>
      <c r="G122" s="3">
        <v>36</v>
      </c>
      <c r="H122" s="4">
        <v>30</v>
      </c>
      <c r="I122" t="s">
        <v>21</v>
      </c>
      <c r="J122" s="3">
        <f>BaseDatosVentas[[#This Row],[Precio Unidad]]*BaseDatosVentas[[#This Row],[Cantidad]]</f>
        <v>1080</v>
      </c>
    </row>
    <row r="123" spans="1:10" x14ac:dyDescent="0.25">
      <c r="A123" s="5">
        <v>121</v>
      </c>
      <c r="B123" s="1">
        <v>41014</v>
      </c>
      <c r="C123" t="s">
        <v>16</v>
      </c>
      <c r="D123" t="s">
        <v>10</v>
      </c>
      <c r="E123" t="s">
        <v>14</v>
      </c>
      <c r="F123" t="s">
        <v>73</v>
      </c>
      <c r="G123" s="3">
        <v>9.1999999999999993</v>
      </c>
      <c r="H123" s="4">
        <v>35</v>
      </c>
      <c r="I123" t="s">
        <v>21</v>
      </c>
      <c r="J123" s="3">
        <f>BaseDatosVentas[[#This Row],[Precio Unidad]]*BaseDatosVentas[[#This Row],[Cantidad]]</f>
        <v>322</v>
      </c>
    </row>
    <row r="124" spans="1:10" x14ac:dyDescent="0.25">
      <c r="A124" s="5">
        <v>122</v>
      </c>
      <c r="B124" s="1">
        <v>41014</v>
      </c>
      <c r="C124" t="s">
        <v>22</v>
      </c>
      <c r="D124" t="s">
        <v>33</v>
      </c>
      <c r="E124" t="s">
        <v>39</v>
      </c>
      <c r="F124" t="s">
        <v>24</v>
      </c>
      <c r="G124" s="3">
        <v>46</v>
      </c>
      <c r="H124" s="4">
        <v>30</v>
      </c>
      <c r="I124" t="s">
        <v>21</v>
      </c>
      <c r="J124" s="3">
        <f>BaseDatosVentas[[#This Row],[Precio Unidad]]*BaseDatosVentas[[#This Row],[Cantidad]]</f>
        <v>1380</v>
      </c>
    </row>
    <row r="125" spans="1:10" x14ac:dyDescent="0.25">
      <c r="A125" s="5">
        <v>123</v>
      </c>
      <c r="B125" s="1">
        <v>41014</v>
      </c>
      <c r="C125" t="s">
        <v>9</v>
      </c>
      <c r="D125" t="s">
        <v>33</v>
      </c>
      <c r="E125" t="s">
        <v>39</v>
      </c>
      <c r="F125" t="s">
        <v>12</v>
      </c>
      <c r="G125" s="3">
        <v>30</v>
      </c>
      <c r="H125" s="4">
        <v>4</v>
      </c>
      <c r="I125" t="s">
        <v>21</v>
      </c>
      <c r="J125" s="3">
        <f>BaseDatosVentas[[#This Row],[Precio Unidad]]*BaseDatosVentas[[#This Row],[Cantidad]]</f>
        <v>120</v>
      </c>
    </row>
    <row r="126" spans="1:10" x14ac:dyDescent="0.25">
      <c r="A126" s="5">
        <v>124</v>
      </c>
      <c r="B126" s="1">
        <v>41015</v>
      </c>
      <c r="C126" t="s">
        <v>22</v>
      </c>
      <c r="D126" t="s">
        <v>33</v>
      </c>
      <c r="E126" t="s">
        <v>39</v>
      </c>
      <c r="F126" t="s">
        <v>54</v>
      </c>
      <c r="G126" s="3">
        <v>21.1</v>
      </c>
      <c r="H126" s="4">
        <v>21</v>
      </c>
      <c r="I126" t="s">
        <v>13</v>
      </c>
      <c r="J126" s="3">
        <f>BaseDatosVentas[[#This Row],[Precio Unidad]]*BaseDatosVentas[[#This Row],[Cantidad]]</f>
        <v>443.1</v>
      </c>
    </row>
    <row r="127" spans="1:10" x14ac:dyDescent="0.25">
      <c r="A127" s="5">
        <v>125</v>
      </c>
      <c r="B127" s="1">
        <v>41015</v>
      </c>
      <c r="C127" t="s">
        <v>9</v>
      </c>
      <c r="D127" t="s">
        <v>33</v>
      </c>
      <c r="E127" t="s">
        <v>39</v>
      </c>
      <c r="F127" t="s">
        <v>64</v>
      </c>
      <c r="G127" s="3">
        <v>21.5</v>
      </c>
      <c r="H127" s="4">
        <v>50</v>
      </c>
      <c r="I127" t="s">
        <v>13</v>
      </c>
      <c r="J127" s="3">
        <f>BaseDatosVentas[[#This Row],[Precio Unidad]]*BaseDatosVentas[[#This Row],[Cantidad]]</f>
        <v>1075</v>
      </c>
    </row>
    <row r="128" spans="1:10" x14ac:dyDescent="0.25">
      <c r="A128" s="5">
        <v>126</v>
      </c>
      <c r="B128" s="1">
        <v>41015</v>
      </c>
      <c r="C128" t="s">
        <v>25</v>
      </c>
      <c r="D128" t="s">
        <v>33</v>
      </c>
      <c r="E128" t="s">
        <v>39</v>
      </c>
      <c r="F128" t="s">
        <v>61</v>
      </c>
      <c r="G128" s="3">
        <v>2.5</v>
      </c>
      <c r="H128" s="4">
        <v>30</v>
      </c>
      <c r="I128" t="s">
        <v>13</v>
      </c>
      <c r="J128" s="3">
        <f>BaseDatosVentas[[#This Row],[Precio Unidad]]*BaseDatosVentas[[#This Row],[Cantidad]]</f>
        <v>75</v>
      </c>
    </row>
    <row r="129" spans="1:10" x14ac:dyDescent="0.25">
      <c r="A129" s="5">
        <v>127</v>
      </c>
      <c r="B129" s="1">
        <v>41015</v>
      </c>
      <c r="C129" t="s">
        <v>25</v>
      </c>
      <c r="D129" t="s">
        <v>33</v>
      </c>
      <c r="E129" t="s">
        <v>39</v>
      </c>
      <c r="F129" t="s">
        <v>49</v>
      </c>
      <c r="G129" s="3">
        <v>31.2</v>
      </c>
      <c r="H129" s="4">
        <v>12</v>
      </c>
      <c r="I129" t="s">
        <v>13</v>
      </c>
      <c r="J129" s="3">
        <f>BaseDatosVentas[[#This Row],[Precio Unidad]]*BaseDatosVentas[[#This Row],[Cantidad]]</f>
        <v>374.4</v>
      </c>
    </row>
    <row r="130" spans="1:10" x14ac:dyDescent="0.25">
      <c r="A130" s="5">
        <v>128</v>
      </c>
      <c r="B130" s="1">
        <v>41021</v>
      </c>
      <c r="C130" t="s">
        <v>25</v>
      </c>
      <c r="D130" t="s">
        <v>52</v>
      </c>
      <c r="E130" t="s">
        <v>53</v>
      </c>
      <c r="F130" t="s">
        <v>37</v>
      </c>
      <c r="G130" s="3">
        <v>15</v>
      </c>
      <c r="H130" s="4">
        <v>4</v>
      </c>
      <c r="I130" t="s">
        <v>13</v>
      </c>
      <c r="J130" s="3">
        <f>BaseDatosVentas[[#This Row],[Precio Unidad]]*BaseDatosVentas[[#This Row],[Cantidad]]</f>
        <v>60</v>
      </c>
    </row>
    <row r="131" spans="1:10" x14ac:dyDescent="0.25">
      <c r="A131" s="5">
        <v>129</v>
      </c>
      <c r="B131" s="1">
        <v>41022</v>
      </c>
      <c r="C131" t="s">
        <v>22</v>
      </c>
      <c r="D131" t="s">
        <v>10</v>
      </c>
      <c r="E131" t="s">
        <v>28</v>
      </c>
      <c r="F131" t="s">
        <v>74</v>
      </c>
      <c r="G131" s="3">
        <v>19.5</v>
      </c>
      <c r="H131" s="4">
        <v>15</v>
      </c>
      <c r="I131" t="s">
        <v>13</v>
      </c>
      <c r="J131" s="3">
        <f>BaseDatosVentas[[#This Row],[Precio Unidad]]*BaseDatosVentas[[#This Row],[Cantidad]]</f>
        <v>292.5</v>
      </c>
    </row>
    <row r="132" spans="1:10" x14ac:dyDescent="0.25">
      <c r="A132" s="5">
        <v>130</v>
      </c>
      <c r="B132" s="1">
        <v>41022</v>
      </c>
      <c r="C132" t="s">
        <v>16</v>
      </c>
      <c r="D132" t="s">
        <v>10</v>
      </c>
      <c r="E132" t="s">
        <v>28</v>
      </c>
      <c r="F132" t="s">
        <v>17</v>
      </c>
      <c r="G132" s="3">
        <v>28.5</v>
      </c>
      <c r="H132" s="4">
        <v>4</v>
      </c>
      <c r="I132" t="s">
        <v>13</v>
      </c>
      <c r="J132" s="3">
        <f>BaseDatosVentas[[#This Row],[Precio Unidad]]*BaseDatosVentas[[#This Row],[Cantidad]]</f>
        <v>114</v>
      </c>
    </row>
    <row r="133" spans="1:10" x14ac:dyDescent="0.25">
      <c r="A133" s="5">
        <v>131</v>
      </c>
      <c r="B133" s="1">
        <v>41024</v>
      </c>
      <c r="C133" t="s">
        <v>25</v>
      </c>
      <c r="D133" t="s">
        <v>10</v>
      </c>
      <c r="E133" t="s">
        <v>71</v>
      </c>
      <c r="F133" t="s">
        <v>75</v>
      </c>
      <c r="G133" s="3">
        <v>38</v>
      </c>
      <c r="H133" s="4">
        <v>4</v>
      </c>
      <c r="I133" t="s">
        <v>13</v>
      </c>
      <c r="J133" s="3">
        <f>BaseDatosVentas[[#This Row],[Precio Unidad]]*BaseDatosVentas[[#This Row],[Cantidad]]</f>
        <v>152</v>
      </c>
    </row>
    <row r="134" spans="1:10" x14ac:dyDescent="0.25">
      <c r="A134" s="5">
        <v>132</v>
      </c>
      <c r="B134" s="1">
        <v>41024</v>
      </c>
      <c r="C134" t="s">
        <v>22</v>
      </c>
      <c r="D134" t="s">
        <v>33</v>
      </c>
      <c r="E134" t="s">
        <v>39</v>
      </c>
      <c r="F134" t="s">
        <v>50</v>
      </c>
      <c r="G134" s="3">
        <v>18</v>
      </c>
      <c r="H134" s="4">
        <v>25</v>
      </c>
      <c r="I134" t="s">
        <v>21</v>
      </c>
      <c r="J134" s="3">
        <f>BaseDatosVentas[[#This Row],[Precio Unidad]]*BaseDatosVentas[[#This Row],[Cantidad]]</f>
        <v>450</v>
      </c>
    </row>
    <row r="135" spans="1:10" x14ac:dyDescent="0.25">
      <c r="A135" s="5">
        <v>133</v>
      </c>
      <c r="B135" s="1">
        <v>41024</v>
      </c>
      <c r="C135" t="s">
        <v>25</v>
      </c>
      <c r="D135" t="s">
        <v>33</v>
      </c>
      <c r="E135" t="s">
        <v>39</v>
      </c>
      <c r="F135" t="s">
        <v>41</v>
      </c>
      <c r="G135" s="3">
        <v>21.4</v>
      </c>
      <c r="H135" s="4">
        <v>30</v>
      </c>
      <c r="I135" t="s">
        <v>21</v>
      </c>
      <c r="J135" s="3">
        <f>BaseDatosVentas[[#This Row],[Precio Unidad]]*BaseDatosVentas[[#This Row],[Cantidad]]</f>
        <v>642</v>
      </c>
    </row>
    <row r="136" spans="1:10" x14ac:dyDescent="0.25">
      <c r="A136" s="5">
        <v>134</v>
      </c>
      <c r="B136" s="1">
        <v>41027</v>
      </c>
      <c r="C136" t="s">
        <v>9</v>
      </c>
      <c r="D136" t="s">
        <v>10</v>
      </c>
      <c r="E136" t="s">
        <v>14</v>
      </c>
      <c r="F136" t="s">
        <v>24</v>
      </c>
      <c r="G136" s="3">
        <v>46</v>
      </c>
      <c r="H136" s="4">
        <v>30</v>
      </c>
      <c r="I136" t="s">
        <v>13</v>
      </c>
      <c r="J136" s="3">
        <f>BaseDatosVentas[[#This Row],[Precio Unidad]]*BaseDatosVentas[[#This Row],[Cantidad]]</f>
        <v>1380</v>
      </c>
    </row>
    <row r="137" spans="1:10" x14ac:dyDescent="0.25">
      <c r="A137" s="5">
        <v>135</v>
      </c>
      <c r="B137" s="1">
        <v>41027</v>
      </c>
      <c r="C137" t="s">
        <v>9</v>
      </c>
      <c r="D137" t="s">
        <v>10</v>
      </c>
      <c r="E137" t="s">
        <v>14</v>
      </c>
      <c r="F137" t="s">
        <v>17</v>
      </c>
      <c r="G137" s="3">
        <v>28.5</v>
      </c>
      <c r="H137" s="4">
        <v>10</v>
      </c>
      <c r="I137" t="s">
        <v>13</v>
      </c>
      <c r="J137" s="3">
        <f>BaseDatosVentas[[#This Row],[Precio Unidad]]*BaseDatosVentas[[#This Row],[Cantidad]]</f>
        <v>285</v>
      </c>
    </row>
    <row r="138" spans="1:10" x14ac:dyDescent="0.25">
      <c r="A138" s="5">
        <v>136</v>
      </c>
      <c r="B138" s="1">
        <v>41028</v>
      </c>
      <c r="C138" t="s">
        <v>9</v>
      </c>
      <c r="D138" t="s">
        <v>18</v>
      </c>
      <c r="E138" t="s">
        <v>19</v>
      </c>
      <c r="F138" t="s">
        <v>46</v>
      </c>
      <c r="G138" s="3">
        <v>14</v>
      </c>
      <c r="H138" s="4">
        <v>20</v>
      </c>
      <c r="I138" t="s">
        <v>13</v>
      </c>
      <c r="J138" s="3">
        <f>BaseDatosVentas[[#This Row],[Precio Unidad]]*BaseDatosVentas[[#This Row],[Cantidad]]</f>
        <v>280</v>
      </c>
    </row>
    <row r="139" spans="1:10" x14ac:dyDescent="0.25">
      <c r="A139" s="5">
        <v>137</v>
      </c>
      <c r="B139" s="1">
        <v>41028</v>
      </c>
      <c r="C139" t="s">
        <v>25</v>
      </c>
      <c r="D139" t="s">
        <v>33</v>
      </c>
      <c r="E139" t="s">
        <v>39</v>
      </c>
      <c r="F139" t="s">
        <v>51</v>
      </c>
      <c r="G139" s="3">
        <v>24</v>
      </c>
      <c r="H139" s="4">
        <v>35</v>
      </c>
      <c r="I139" t="s">
        <v>21</v>
      </c>
      <c r="J139" s="3">
        <f>BaseDatosVentas[[#This Row],[Precio Unidad]]*BaseDatosVentas[[#This Row],[Cantidad]]</f>
        <v>840</v>
      </c>
    </row>
    <row r="140" spans="1:10" x14ac:dyDescent="0.25">
      <c r="A140" s="5">
        <v>138</v>
      </c>
      <c r="B140" s="1">
        <v>41028</v>
      </c>
      <c r="C140" t="s">
        <v>16</v>
      </c>
      <c r="D140" t="s">
        <v>33</v>
      </c>
      <c r="E140" t="s">
        <v>39</v>
      </c>
      <c r="F140" t="s">
        <v>17</v>
      </c>
      <c r="G140" s="3">
        <v>30</v>
      </c>
      <c r="H140" s="4">
        <v>40</v>
      </c>
      <c r="I140" t="s">
        <v>21</v>
      </c>
      <c r="J140" s="3">
        <f>BaseDatosVentas[[#This Row],[Precio Unidad]]*BaseDatosVentas[[#This Row],[Cantidad]]</f>
        <v>1200</v>
      </c>
    </row>
    <row r="141" spans="1:10" x14ac:dyDescent="0.25">
      <c r="A141" s="5">
        <v>139</v>
      </c>
      <c r="B141" s="1">
        <v>41028</v>
      </c>
      <c r="C141" t="s">
        <v>16</v>
      </c>
      <c r="D141" t="s">
        <v>33</v>
      </c>
      <c r="E141" t="s">
        <v>39</v>
      </c>
      <c r="F141" t="s">
        <v>31</v>
      </c>
      <c r="G141" s="3">
        <v>34</v>
      </c>
      <c r="H141" s="4">
        <v>50</v>
      </c>
      <c r="I141" t="s">
        <v>21</v>
      </c>
      <c r="J141" s="3">
        <f>BaseDatosVentas[[#This Row],[Precio Unidad]]*BaseDatosVentas[[#This Row],[Cantidad]]</f>
        <v>1700</v>
      </c>
    </row>
    <row r="142" spans="1:10" x14ac:dyDescent="0.25">
      <c r="A142" s="5">
        <v>140</v>
      </c>
      <c r="B142" s="1">
        <v>41029</v>
      </c>
      <c r="C142" t="s">
        <v>9</v>
      </c>
      <c r="D142" t="s">
        <v>10</v>
      </c>
      <c r="E142" t="s">
        <v>14</v>
      </c>
      <c r="F142" t="s">
        <v>62</v>
      </c>
      <c r="G142" s="3">
        <v>39</v>
      </c>
      <c r="H142" s="4">
        <v>12</v>
      </c>
      <c r="I142" t="s">
        <v>21</v>
      </c>
      <c r="J142" s="3">
        <f>BaseDatosVentas[[#This Row],[Precio Unidad]]*BaseDatosVentas[[#This Row],[Cantidad]]</f>
        <v>468</v>
      </c>
    </row>
    <row r="143" spans="1:10" x14ac:dyDescent="0.25">
      <c r="A143" s="5">
        <v>141</v>
      </c>
      <c r="B143" s="1">
        <v>41029</v>
      </c>
      <c r="C143" t="s">
        <v>16</v>
      </c>
      <c r="D143" t="s">
        <v>10</v>
      </c>
      <c r="E143" t="s">
        <v>14</v>
      </c>
      <c r="F143" t="s">
        <v>31</v>
      </c>
      <c r="G143" s="3">
        <v>34</v>
      </c>
      <c r="H143" s="4">
        <v>35</v>
      </c>
      <c r="I143" t="s">
        <v>21</v>
      </c>
      <c r="J143" s="3">
        <f>BaseDatosVentas[[#This Row],[Precio Unidad]]*BaseDatosVentas[[#This Row],[Cantidad]]</f>
        <v>1190</v>
      </c>
    </row>
    <row r="144" spans="1:10" x14ac:dyDescent="0.25">
      <c r="A144" s="5">
        <v>142</v>
      </c>
      <c r="B144" s="1">
        <v>41029</v>
      </c>
      <c r="C144" t="s">
        <v>9</v>
      </c>
      <c r="D144" t="s">
        <v>10</v>
      </c>
      <c r="E144" t="s">
        <v>14</v>
      </c>
      <c r="F144" t="s">
        <v>51</v>
      </c>
      <c r="G144" s="3">
        <v>6</v>
      </c>
      <c r="H144" s="4">
        <v>30</v>
      </c>
      <c r="I144" t="s">
        <v>21</v>
      </c>
      <c r="J144" s="3">
        <f>BaseDatosVentas[[#This Row],[Precio Unidad]]*BaseDatosVentas[[#This Row],[Cantidad]]</f>
        <v>180</v>
      </c>
    </row>
    <row r="145" spans="1:10" x14ac:dyDescent="0.25">
      <c r="A145" s="5">
        <v>143</v>
      </c>
      <c r="B145" s="1">
        <v>41029</v>
      </c>
      <c r="C145" t="s">
        <v>9</v>
      </c>
      <c r="D145" t="s">
        <v>33</v>
      </c>
      <c r="E145" t="s">
        <v>39</v>
      </c>
      <c r="F145" t="s">
        <v>37</v>
      </c>
      <c r="G145" s="3">
        <v>15</v>
      </c>
      <c r="H145" s="4">
        <v>3</v>
      </c>
      <c r="I145" t="s">
        <v>21</v>
      </c>
      <c r="J145" s="3">
        <f>BaseDatosVentas[[#This Row],[Precio Unidad]]*BaseDatosVentas[[#This Row],[Cantidad]]</f>
        <v>45</v>
      </c>
    </row>
    <row r="146" spans="1:10" x14ac:dyDescent="0.25">
      <c r="A146" s="5">
        <v>144</v>
      </c>
      <c r="B146" s="1">
        <v>41034</v>
      </c>
      <c r="C146" t="s">
        <v>16</v>
      </c>
      <c r="D146" t="s">
        <v>10</v>
      </c>
      <c r="E146" t="s">
        <v>28</v>
      </c>
      <c r="F146" t="s">
        <v>24</v>
      </c>
      <c r="G146" s="3">
        <v>46</v>
      </c>
      <c r="H146" s="4">
        <v>36</v>
      </c>
      <c r="I146" t="s">
        <v>21</v>
      </c>
      <c r="J146" s="3">
        <f>BaseDatosVentas[[#This Row],[Precio Unidad]]*BaseDatosVentas[[#This Row],[Cantidad]]</f>
        <v>1656</v>
      </c>
    </row>
    <row r="147" spans="1:10" x14ac:dyDescent="0.25">
      <c r="A147" s="5">
        <v>145</v>
      </c>
      <c r="B147" s="1">
        <v>41034</v>
      </c>
      <c r="C147" t="s">
        <v>16</v>
      </c>
      <c r="D147" t="s">
        <v>10</v>
      </c>
      <c r="E147" t="s">
        <v>28</v>
      </c>
      <c r="F147" t="s">
        <v>57</v>
      </c>
      <c r="G147" s="3">
        <v>13</v>
      </c>
      <c r="H147" s="4">
        <v>28</v>
      </c>
      <c r="I147" t="s">
        <v>21</v>
      </c>
      <c r="J147" s="3">
        <f>BaseDatosVentas[[#This Row],[Precio Unidad]]*BaseDatosVentas[[#This Row],[Cantidad]]</f>
        <v>364</v>
      </c>
    </row>
    <row r="148" spans="1:10" x14ac:dyDescent="0.25">
      <c r="A148" s="5">
        <v>146</v>
      </c>
      <c r="B148" s="1">
        <v>41034</v>
      </c>
      <c r="C148" t="s">
        <v>9</v>
      </c>
      <c r="D148" t="s">
        <v>10</v>
      </c>
      <c r="E148" t="s">
        <v>28</v>
      </c>
      <c r="F148" t="s">
        <v>51</v>
      </c>
      <c r="G148" s="3">
        <v>45.6</v>
      </c>
      <c r="H148" s="4">
        <v>8</v>
      </c>
      <c r="I148" t="s">
        <v>21</v>
      </c>
      <c r="J148" s="3">
        <f>BaseDatosVentas[[#This Row],[Precio Unidad]]*BaseDatosVentas[[#This Row],[Cantidad]]</f>
        <v>364.8</v>
      </c>
    </row>
    <row r="149" spans="1:10" x14ac:dyDescent="0.25">
      <c r="A149" s="5">
        <v>147</v>
      </c>
      <c r="B149" s="1">
        <v>41089</v>
      </c>
      <c r="C149" t="s">
        <v>25</v>
      </c>
      <c r="D149" t="s">
        <v>18</v>
      </c>
      <c r="E149" t="s">
        <v>19</v>
      </c>
      <c r="F149" t="s">
        <v>61</v>
      </c>
      <c r="G149" s="3">
        <v>2.5</v>
      </c>
      <c r="H149" s="4">
        <v>10</v>
      </c>
      <c r="I149" t="s">
        <v>13</v>
      </c>
      <c r="J149" s="3">
        <f>BaseDatosVentas[[#This Row],[Precio Unidad]]*BaseDatosVentas[[#This Row],[Cantidad]]</f>
        <v>25</v>
      </c>
    </row>
    <row r="150" spans="1:10" x14ac:dyDescent="0.25">
      <c r="A150" s="5">
        <v>148</v>
      </c>
      <c r="B150" s="1">
        <v>41115</v>
      </c>
      <c r="C150" t="s">
        <v>16</v>
      </c>
      <c r="D150" t="s">
        <v>10</v>
      </c>
      <c r="E150" t="s">
        <v>71</v>
      </c>
      <c r="F150" t="s">
        <v>15</v>
      </c>
      <c r="G150" s="3">
        <v>19</v>
      </c>
      <c r="H150" s="4">
        <v>10</v>
      </c>
      <c r="I150" t="s">
        <v>13</v>
      </c>
      <c r="J150" s="3">
        <f>BaseDatosVentas[[#This Row],[Precio Unidad]]*BaseDatosVentas[[#This Row],[Cantidad]]</f>
        <v>190</v>
      </c>
    </row>
    <row r="151" spans="1:10" x14ac:dyDescent="0.25">
      <c r="A151" s="5">
        <v>149</v>
      </c>
      <c r="B151" s="1">
        <v>41112</v>
      </c>
      <c r="C151" t="s">
        <v>9</v>
      </c>
      <c r="D151" t="s">
        <v>10</v>
      </c>
      <c r="E151" t="s">
        <v>11</v>
      </c>
      <c r="F151" t="s">
        <v>40</v>
      </c>
      <c r="G151" s="3">
        <v>97</v>
      </c>
      <c r="H151" s="4">
        <v>20</v>
      </c>
      <c r="I151" t="s">
        <v>13</v>
      </c>
      <c r="J151" s="3">
        <f>BaseDatosVentas[[#This Row],[Precio Unidad]]*BaseDatosVentas[[#This Row],[Cantidad]]</f>
        <v>1940</v>
      </c>
    </row>
    <row r="152" spans="1:10" x14ac:dyDescent="0.25">
      <c r="A152" s="5">
        <v>150</v>
      </c>
      <c r="B152" s="1">
        <v>41120</v>
      </c>
      <c r="C152" t="s">
        <v>25</v>
      </c>
      <c r="D152" t="s">
        <v>10</v>
      </c>
      <c r="E152" t="s">
        <v>71</v>
      </c>
      <c r="F152" t="s">
        <v>42</v>
      </c>
      <c r="G152" s="3">
        <v>9.6999999999999993</v>
      </c>
      <c r="H152" s="4">
        <v>4</v>
      </c>
      <c r="I152" t="s">
        <v>21</v>
      </c>
      <c r="J152" s="3">
        <f>BaseDatosVentas[[#This Row],[Precio Unidad]]*BaseDatosVentas[[#This Row],[Cantidad]]</f>
        <v>38.799999999999997</v>
      </c>
    </row>
    <row r="153" spans="1:10" x14ac:dyDescent="0.25">
      <c r="A153" s="5">
        <v>151</v>
      </c>
      <c r="B153" s="1">
        <v>41110</v>
      </c>
      <c r="C153" t="s">
        <v>9</v>
      </c>
      <c r="D153" t="s">
        <v>10</v>
      </c>
      <c r="E153" t="s">
        <v>14</v>
      </c>
      <c r="F153" t="s">
        <v>64</v>
      </c>
      <c r="G153" s="3">
        <v>21.5</v>
      </c>
      <c r="H153" s="4">
        <v>9</v>
      </c>
      <c r="I153" t="s">
        <v>13</v>
      </c>
      <c r="J153" s="3">
        <f>BaseDatosVentas[[#This Row],[Precio Unidad]]*BaseDatosVentas[[#This Row],[Cantidad]]</f>
        <v>193.5</v>
      </c>
    </row>
    <row r="154" spans="1:10" x14ac:dyDescent="0.25">
      <c r="A154" s="5">
        <v>152</v>
      </c>
      <c r="B154" s="1">
        <v>41115</v>
      </c>
      <c r="C154" t="s">
        <v>22</v>
      </c>
      <c r="D154" t="s">
        <v>18</v>
      </c>
      <c r="E154" t="s">
        <v>23</v>
      </c>
      <c r="F154" t="s">
        <v>42</v>
      </c>
      <c r="G154" s="3">
        <v>53</v>
      </c>
      <c r="H154" s="4">
        <v>7</v>
      </c>
      <c r="I154" t="s">
        <v>21</v>
      </c>
      <c r="J154" s="3">
        <f>BaseDatosVentas[[#This Row],[Precio Unidad]]*BaseDatosVentas[[#This Row],[Cantidad]]</f>
        <v>371</v>
      </c>
    </row>
    <row r="155" spans="1:10" x14ac:dyDescent="0.25">
      <c r="A155" s="5">
        <v>153</v>
      </c>
      <c r="B155" s="1">
        <v>41117</v>
      </c>
      <c r="C155" t="s">
        <v>16</v>
      </c>
      <c r="D155" t="s">
        <v>10</v>
      </c>
      <c r="E155" t="s">
        <v>28</v>
      </c>
      <c r="F155" t="s">
        <v>49</v>
      </c>
      <c r="G155" s="3">
        <v>31.2</v>
      </c>
      <c r="H155" s="4">
        <v>30</v>
      </c>
      <c r="I155" t="s">
        <v>21</v>
      </c>
      <c r="J155" s="3">
        <f>BaseDatosVentas[[#This Row],[Precio Unidad]]*BaseDatosVentas[[#This Row],[Cantidad]]</f>
        <v>936</v>
      </c>
    </row>
    <row r="156" spans="1:10" x14ac:dyDescent="0.25">
      <c r="A156" s="5">
        <v>154</v>
      </c>
      <c r="B156" s="1">
        <v>41108</v>
      </c>
      <c r="C156" t="s">
        <v>9</v>
      </c>
      <c r="D156" t="s">
        <v>18</v>
      </c>
      <c r="E156" t="s">
        <v>23</v>
      </c>
      <c r="F156" t="s">
        <v>49</v>
      </c>
      <c r="G156" s="3">
        <v>31.2</v>
      </c>
      <c r="H156" s="4">
        <v>6</v>
      </c>
      <c r="I156" t="s">
        <v>21</v>
      </c>
      <c r="J156" s="3">
        <f>BaseDatosVentas[[#This Row],[Precio Unidad]]*BaseDatosVentas[[#This Row],[Cantidad]]</f>
        <v>187.2</v>
      </c>
    </row>
    <row r="157" spans="1:10" x14ac:dyDescent="0.25">
      <c r="A157" s="5">
        <v>155</v>
      </c>
      <c r="B157" s="1">
        <v>41094</v>
      </c>
      <c r="C157" t="s">
        <v>22</v>
      </c>
      <c r="D157" t="s">
        <v>33</v>
      </c>
      <c r="E157" t="s">
        <v>39</v>
      </c>
      <c r="F157" t="s">
        <v>60</v>
      </c>
      <c r="G157" s="3">
        <v>22</v>
      </c>
      <c r="H157" s="4">
        <v>25</v>
      </c>
      <c r="I157" t="s">
        <v>13</v>
      </c>
      <c r="J157" s="3">
        <f>BaseDatosVentas[[#This Row],[Precio Unidad]]*BaseDatosVentas[[#This Row],[Cantidad]]</f>
        <v>550</v>
      </c>
    </row>
    <row r="158" spans="1:10" x14ac:dyDescent="0.25">
      <c r="A158" s="5">
        <v>156</v>
      </c>
      <c r="B158" s="1">
        <v>41095</v>
      </c>
      <c r="C158" t="s">
        <v>22</v>
      </c>
      <c r="D158" t="s">
        <v>10</v>
      </c>
      <c r="E158" t="s">
        <v>28</v>
      </c>
      <c r="F158" t="s">
        <v>31</v>
      </c>
      <c r="G158" s="3">
        <v>34</v>
      </c>
      <c r="H158" s="4">
        <v>15</v>
      </c>
      <c r="I158" t="s">
        <v>21</v>
      </c>
      <c r="J158" s="3">
        <f>BaseDatosVentas[[#This Row],[Precio Unidad]]*BaseDatosVentas[[#This Row],[Cantidad]]</f>
        <v>510</v>
      </c>
    </row>
    <row r="159" spans="1:10" x14ac:dyDescent="0.25">
      <c r="A159" s="5">
        <v>157</v>
      </c>
      <c r="B159" s="1">
        <v>41108</v>
      </c>
      <c r="C159" t="s">
        <v>9</v>
      </c>
      <c r="D159" t="s">
        <v>33</v>
      </c>
      <c r="E159" t="s">
        <v>45</v>
      </c>
      <c r="F159" t="s">
        <v>42</v>
      </c>
      <c r="G159" s="3">
        <v>12</v>
      </c>
      <c r="H159" s="4">
        <v>28</v>
      </c>
      <c r="I159" t="s">
        <v>21</v>
      </c>
      <c r="J159" s="3">
        <f>BaseDatosVentas[[#This Row],[Precio Unidad]]*BaseDatosVentas[[#This Row],[Cantidad]]</f>
        <v>336</v>
      </c>
    </row>
    <row r="160" spans="1:10" x14ac:dyDescent="0.25">
      <c r="A160" s="5">
        <v>158</v>
      </c>
      <c r="B160" s="1">
        <v>41116</v>
      </c>
      <c r="C160" t="s">
        <v>22</v>
      </c>
      <c r="D160" t="s">
        <v>10</v>
      </c>
      <c r="E160" t="s">
        <v>11</v>
      </c>
      <c r="F160" t="s">
        <v>12</v>
      </c>
      <c r="G160" s="3">
        <v>62.5</v>
      </c>
      <c r="H160" s="4">
        <v>4</v>
      </c>
      <c r="I160" t="s">
        <v>21</v>
      </c>
      <c r="J160" s="3">
        <f>BaseDatosVentas[[#This Row],[Precio Unidad]]*BaseDatosVentas[[#This Row],[Cantidad]]</f>
        <v>250</v>
      </c>
    </row>
    <row r="161" spans="1:10" x14ac:dyDescent="0.25">
      <c r="A161" s="5">
        <v>159</v>
      </c>
      <c r="B161" s="1">
        <v>41093</v>
      </c>
      <c r="C161" t="s">
        <v>9</v>
      </c>
      <c r="D161" t="s">
        <v>10</v>
      </c>
      <c r="E161" t="s">
        <v>14</v>
      </c>
      <c r="F161" t="s">
        <v>49</v>
      </c>
      <c r="G161" s="3">
        <v>31.2</v>
      </c>
      <c r="H161" s="4">
        <v>6</v>
      </c>
      <c r="I161" t="s">
        <v>13</v>
      </c>
      <c r="J161" s="3">
        <f>BaseDatosVentas[[#This Row],[Precio Unidad]]*BaseDatosVentas[[#This Row],[Cantidad]]</f>
        <v>187.2</v>
      </c>
    </row>
    <row r="162" spans="1:10" x14ac:dyDescent="0.25">
      <c r="A162" s="5">
        <v>160</v>
      </c>
      <c r="B162" s="1">
        <v>41099</v>
      </c>
      <c r="C162" t="s">
        <v>25</v>
      </c>
      <c r="D162" t="s">
        <v>33</v>
      </c>
      <c r="E162" t="s">
        <v>45</v>
      </c>
      <c r="F162" t="s">
        <v>31</v>
      </c>
      <c r="G162" s="3">
        <v>34</v>
      </c>
      <c r="H162" s="4">
        <v>15</v>
      </c>
      <c r="I162" t="s">
        <v>21</v>
      </c>
      <c r="J162" s="3">
        <f>BaseDatosVentas[[#This Row],[Precio Unidad]]*BaseDatosVentas[[#This Row],[Cantidad]]</f>
        <v>510</v>
      </c>
    </row>
    <row r="163" spans="1:10" x14ac:dyDescent="0.25">
      <c r="A163" s="5">
        <v>161</v>
      </c>
      <c r="B163" s="1">
        <v>41100</v>
      </c>
      <c r="C163" t="s">
        <v>9</v>
      </c>
      <c r="D163" t="s">
        <v>10</v>
      </c>
      <c r="E163" t="s">
        <v>28</v>
      </c>
      <c r="F163" t="s">
        <v>20</v>
      </c>
      <c r="G163" s="3">
        <v>7.8</v>
      </c>
      <c r="H163" s="4">
        <v>42</v>
      </c>
      <c r="I163" t="s">
        <v>13</v>
      </c>
      <c r="J163" s="3">
        <f>BaseDatosVentas[[#This Row],[Precio Unidad]]*BaseDatosVentas[[#This Row],[Cantidad]]</f>
        <v>327.59999999999997</v>
      </c>
    </row>
    <row r="164" spans="1:10" x14ac:dyDescent="0.25">
      <c r="A164" s="5">
        <v>162</v>
      </c>
      <c r="B164" s="1">
        <v>41093</v>
      </c>
      <c r="C164" t="s">
        <v>9</v>
      </c>
      <c r="D164" t="s">
        <v>10</v>
      </c>
      <c r="E164" t="s">
        <v>28</v>
      </c>
      <c r="F164" t="s">
        <v>50</v>
      </c>
      <c r="G164" s="3">
        <v>18</v>
      </c>
      <c r="H164" s="4">
        <v>10</v>
      </c>
      <c r="I164" t="s">
        <v>13</v>
      </c>
      <c r="J164" s="3">
        <f>BaseDatosVentas[[#This Row],[Precio Unidad]]*BaseDatosVentas[[#This Row],[Cantidad]]</f>
        <v>180</v>
      </c>
    </row>
    <row r="165" spans="1:10" x14ac:dyDescent="0.25">
      <c r="A165" s="5">
        <v>163</v>
      </c>
      <c r="B165" s="1">
        <v>41091</v>
      </c>
      <c r="C165" t="s">
        <v>16</v>
      </c>
      <c r="D165" t="s">
        <v>18</v>
      </c>
      <c r="E165" t="s">
        <v>23</v>
      </c>
      <c r="F165" t="s">
        <v>54</v>
      </c>
      <c r="G165" s="3">
        <v>21.1</v>
      </c>
      <c r="H165" s="4">
        <v>15</v>
      </c>
      <c r="I165" t="s">
        <v>21</v>
      </c>
      <c r="J165" s="3">
        <f>BaseDatosVentas[[#This Row],[Precio Unidad]]*BaseDatosVentas[[#This Row],[Cantidad]]</f>
        <v>316.5</v>
      </c>
    </row>
    <row r="166" spans="1:10" x14ac:dyDescent="0.25">
      <c r="A166" s="5">
        <v>164</v>
      </c>
      <c r="B166" s="1">
        <v>41091</v>
      </c>
      <c r="C166" t="s">
        <v>16</v>
      </c>
      <c r="D166" t="s">
        <v>10</v>
      </c>
      <c r="E166" t="s">
        <v>14</v>
      </c>
      <c r="F166" t="s">
        <v>37</v>
      </c>
      <c r="G166" s="3">
        <v>53</v>
      </c>
      <c r="H166" s="4">
        <v>35</v>
      </c>
      <c r="I166" t="s">
        <v>21</v>
      </c>
      <c r="J166" s="3">
        <f>BaseDatosVentas[[#This Row],[Precio Unidad]]*BaseDatosVentas[[#This Row],[Cantidad]]</f>
        <v>1855</v>
      </c>
    </row>
    <row r="167" spans="1:10" x14ac:dyDescent="0.25">
      <c r="A167" s="5">
        <v>165</v>
      </c>
      <c r="B167" s="1">
        <v>41091</v>
      </c>
      <c r="C167" t="s">
        <v>9</v>
      </c>
      <c r="D167" t="s">
        <v>10</v>
      </c>
      <c r="E167" t="s">
        <v>14</v>
      </c>
      <c r="F167" t="s">
        <v>42</v>
      </c>
      <c r="G167" s="3">
        <v>9.6999999999999993</v>
      </c>
      <c r="H167" s="4">
        <v>10</v>
      </c>
      <c r="I167" t="s">
        <v>21</v>
      </c>
      <c r="J167" s="3">
        <f>BaseDatosVentas[[#This Row],[Precio Unidad]]*BaseDatosVentas[[#This Row],[Cantidad]]</f>
        <v>97</v>
      </c>
    </row>
    <row r="168" spans="1:10" x14ac:dyDescent="0.25">
      <c r="A168" s="5">
        <v>166</v>
      </c>
      <c r="B168" s="1">
        <v>41093</v>
      </c>
      <c r="C168" t="s">
        <v>25</v>
      </c>
      <c r="D168" t="s">
        <v>18</v>
      </c>
      <c r="E168" t="s">
        <v>19</v>
      </c>
      <c r="F168" t="s">
        <v>48</v>
      </c>
      <c r="G168" s="3">
        <v>20</v>
      </c>
      <c r="H168" s="4">
        <v>40</v>
      </c>
      <c r="I168" t="s">
        <v>21</v>
      </c>
      <c r="J168" s="3">
        <f>BaseDatosVentas[[#This Row],[Precio Unidad]]*BaseDatosVentas[[#This Row],[Cantidad]]</f>
        <v>800</v>
      </c>
    </row>
    <row r="169" spans="1:10" x14ac:dyDescent="0.25">
      <c r="A169" s="5">
        <v>167</v>
      </c>
      <c r="B169" s="1">
        <v>41093</v>
      </c>
      <c r="C169" t="s">
        <v>22</v>
      </c>
      <c r="D169" t="s">
        <v>10</v>
      </c>
      <c r="E169" t="s">
        <v>14</v>
      </c>
      <c r="F169" t="s">
        <v>29</v>
      </c>
      <c r="G169" s="3">
        <v>18</v>
      </c>
      <c r="H169" s="4">
        <v>42</v>
      </c>
      <c r="I169" t="s">
        <v>21</v>
      </c>
      <c r="J169" s="3">
        <f>BaseDatosVentas[[#This Row],[Precio Unidad]]*BaseDatosVentas[[#This Row],[Cantidad]]</f>
        <v>756</v>
      </c>
    </row>
    <row r="170" spans="1:10" x14ac:dyDescent="0.25">
      <c r="A170" s="5">
        <v>168</v>
      </c>
      <c r="B170" s="1">
        <v>41093</v>
      </c>
      <c r="C170" t="s">
        <v>25</v>
      </c>
      <c r="D170" t="s">
        <v>10</v>
      </c>
      <c r="E170" t="s">
        <v>14</v>
      </c>
      <c r="F170" t="s">
        <v>58</v>
      </c>
      <c r="G170" s="3">
        <v>12.5</v>
      </c>
      <c r="H170" s="4">
        <v>20</v>
      </c>
      <c r="I170" t="s">
        <v>21</v>
      </c>
      <c r="J170" s="3">
        <f>BaseDatosVentas[[#This Row],[Precio Unidad]]*BaseDatosVentas[[#This Row],[Cantidad]]</f>
        <v>250</v>
      </c>
    </row>
    <row r="171" spans="1:10" x14ac:dyDescent="0.25">
      <c r="A171" s="5">
        <v>169</v>
      </c>
      <c r="B171" s="1">
        <v>41098</v>
      </c>
      <c r="C171" t="s">
        <v>9</v>
      </c>
      <c r="D171" t="s">
        <v>10</v>
      </c>
      <c r="E171" t="s">
        <v>11</v>
      </c>
      <c r="F171" t="s">
        <v>69</v>
      </c>
      <c r="G171" s="3">
        <v>32.799999999999997</v>
      </c>
      <c r="H171" s="4">
        <v>15</v>
      </c>
      <c r="I171" t="s">
        <v>21</v>
      </c>
      <c r="J171" s="3">
        <f>BaseDatosVentas[[#This Row],[Precio Unidad]]*BaseDatosVentas[[#This Row],[Cantidad]]</f>
        <v>491.99999999999994</v>
      </c>
    </row>
    <row r="172" spans="1:10" x14ac:dyDescent="0.25">
      <c r="A172" s="5">
        <v>170</v>
      </c>
      <c r="B172" s="1">
        <v>41098</v>
      </c>
      <c r="C172" t="s">
        <v>16</v>
      </c>
      <c r="D172" t="s">
        <v>10</v>
      </c>
      <c r="E172" t="s">
        <v>11</v>
      </c>
      <c r="F172" t="s">
        <v>57</v>
      </c>
      <c r="G172" s="3">
        <v>13</v>
      </c>
      <c r="H172" s="4">
        <v>12</v>
      </c>
      <c r="I172" t="s">
        <v>21</v>
      </c>
      <c r="J172" s="3">
        <f>BaseDatosVentas[[#This Row],[Precio Unidad]]*BaseDatosVentas[[#This Row],[Cantidad]]</f>
        <v>156</v>
      </c>
    </row>
    <row r="173" spans="1:10" x14ac:dyDescent="0.25">
      <c r="A173" s="5">
        <v>171</v>
      </c>
      <c r="B173" s="1">
        <v>41102</v>
      </c>
      <c r="C173" t="s">
        <v>22</v>
      </c>
      <c r="D173" t="s">
        <v>10</v>
      </c>
      <c r="E173" t="s">
        <v>14</v>
      </c>
      <c r="F173" t="s">
        <v>47</v>
      </c>
      <c r="G173" s="3">
        <v>18</v>
      </c>
      <c r="H173" s="4">
        <v>20</v>
      </c>
      <c r="I173" t="s">
        <v>21</v>
      </c>
      <c r="J173" s="3">
        <f>BaseDatosVentas[[#This Row],[Precio Unidad]]*BaseDatosVentas[[#This Row],[Cantidad]]</f>
        <v>360</v>
      </c>
    </row>
    <row r="174" spans="1:10" x14ac:dyDescent="0.25">
      <c r="A174" s="5">
        <v>172</v>
      </c>
      <c r="B174" s="1">
        <v>41102</v>
      </c>
      <c r="C174" t="s">
        <v>22</v>
      </c>
      <c r="D174" t="s">
        <v>10</v>
      </c>
      <c r="E174" t="s">
        <v>14</v>
      </c>
      <c r="F174" t="s">
        <v>76</v>
      </c>
      <c r="G174" s="3">
        <v>10</v>
      </c>
      <c r="H174" s="4">
        <v>20</v>
      </c>
      <c r="I174" t="s">
        <v>21</v>
      </c>
      <c r="J174" s="3">
        <f>BaseDatosVentas[[#This Row],[Precio Unidad]]*BaseDatosVentas[[#This Row],[Cantidad]]</f>
        <v>200</v>
      </c>
    </row>
    <row r="175" spans="1:10" x14ac:dyDescent="0.25">
      <c r="A175" s="5">
        <v>173</v>
      </c>
      <c r="B175" s="1">
        <v>41128</v>
      </c>
      <c r="C175" t="s">
        <v>25</v>
      </c>
      <c r="D175" t="s">
        <v>52</v>
      </c>
      <c r="E175" t="s">
        <v>65</v>
      </c>
      <c r="F175" t="s">
        <v>66</v>
      </c>
      <c r="G175" s="3">
        <v>4.5</v>
      </c>
      <c r="H175" s="4">
        <v>6</v>
      </c>
      <c r="I175" t="s">
        <v>13</v>
      </c>
      <c r="J175" s="3">
        <f>BaseDatosVentas[[#This Row],[Precio Unidad]]*BaseDatosVentas[[#This Row],[Cantidad]]</f>
        <v>27</v>
      </c>
    </row>
    <row r="176" spans="1:10" x14ac:dyDescent="0.25">
      <c r="A176" s="5">
        <v>174</v>
      </c>
      <c r="B176" s="1">
        <v>41128</v>
      </c>
      <c r="C176" t="s">
        <v>25</v>
      </c>
      <c r="D176" t="s">
        <v>52</v>
      </c>
      <c r="E176" t="s">
        <v>65</v>
      </c>
      <c r="F176" t="s">
        <v>47</v>
      </c>
      <c r="G176" s="3">
        <v>18</v>
      </c>
      <c r="H176" s="4">
        <v>4</v>
      </c>
      <c r="I176" t="s">
        <v>13</v>
      </c>
      <c r="J176" s="3">
        <f>BaseDatosVentas[[#This Row],[Precio Unidad]]*BaseDatosVentas[[#This Row],[Cantidad]]</f>
        <v>72</v>
      </c>
    </row>
    <row r="177" spans="1:10" x14ac:dyDescent="0.25">
      <c r="A177" s="5">
        <v>175</v>
      </c>
      <c r="B177" s="1">
        <v>41128</v>
      </c>
      <c r="C177" t="s">
        <v>22</v>
      </c>
      <c r="D177" t="s">
        <v>52</v>
      </c>
      <c r="E177" t="s">
        <v>65</v>
      </c>
      <c r="F177" t="s">
        <v>73</v>
      </c>
      <c r="G177" s="3">
        <v>9.1999999999999993</v>
      </c>
      <c r="H177" s="4">
        <v>1</v>
      </c>
      <c r="I177" t="s">
        <v>13</v>
      </c>
      <c r="J177" s="3">
        <f>BaseDatosVentas[[#This Row],[Precio Unidad]]*BaseDatosVentas[[#This Row],[Cantidad]]</f>
        <v>9.1999999999999993</v>
      </c>
    </row>
    <row r="178" spans="1:10" x14ac:dyDescent="0.25">
      <c r="A178" s="5">
        <v>176</v>
      </c>
      <c r="B178" s="1">
        <v>41129</v>
      </c>
      <c r="C178" t="s">
        <v>22</v>
      </c>
      <c r="D178" t="s">
        <v>52</v>
      </c>
      <c r="E178" t="s">
        <v>65</v>
      </c>
      <c r="F178" t="s">
        <v>12</v>
      </c>
      <c r="G178" s="3">
        <v>19.5</v>
      </c>
      <c r="H178" s="4">
        <v>2</v>
      </c>
      <c r="I178" t="s">
        <v>13</v>
      </c>
      <c r="J178" s="3">
        <f>BaseDatosVentas[[#This Row],[Precio Unidad]]*BaseDatosVentas[[#This Row],[Cantidad]]</f>
        <v>39</v>
      </c>
    </row>
    <row r="179" spans="1:10" x14ac:dyDescent="0.25">
      <c r="A179" s="5">
        <v>177</v>
      </c>
      <c r="B179" s="1">
        <v>41129</v>
      </c>
      <c r="C179" t="s">
        <v>16</v>
      </c>
      <c r="D179" t="s">
        <v>52</v>
      </c>
      <c r="E179" t="s">
        <v>65</v>
      </c>
      <c r="F179" t="s">
        <v>51</v>
      </c>
      <c r="G179" s="3">
        <v>25.9</v>
      </c>
      <c r="H179" s="4">
        <v>6</v>
      </c>
      <c r="I179" t="s">
        <v>13</v>
      </c>
      <c r="J179" s="3">
        <f>BaseDatosVentas[[#This Row],[Precio Unidad]]*BaseDatosVentas[[#This Row],[Cantidad]]</f>
        <v>155.39999999999998</v>
      </c>
    </row>
    <row r="180" spans="1:10" x14ac:dyDescent="0.25">
      <c r="A180" s="5">
        <v>178</v>
      </c>
      <c r="B180" s="1">
        <v>41136</v>
      </c>
      <c r="C180" t="s">
        <v>16</v>
      </c>
      <c r="D180" t="s">
        <v>18</v>
      </c>
      <c r="E180" t="s">
        <v>23</v>
      </c>
      <c r="F180" t="s">
        <v>12</v>
      </c>
      <c r="G180" s="3">
        <v>12</v>
      </c>
      <c r="H180" s="4">
        <v>15</v>
      </c>
      <c r="I180" t="s">
        <v>21</v>
      </c>
      <c r="J180" s="3">
        <f>BaseDatosVentas[[#This Row],[Precio Unidad]]*BaseDatosVentas[[#This Row],[Cantidad]]</f>
        <v>180</v>
      </c>
    </row>
    <row r="181" spans="1:10" x14ac:dyDescent="0.25">
      <c r="A181" s="5">
        <v>179</v>
      </c>
      <c r="B181" s="1">
        <v>41136</v>
      </c>
      <c r="C181" t="s">
        <v>25</v>
      </c>
      <c r="D181" t="s">
        <v>10</v>
      </c>
      <c r="E181" t="s">
        <v>14</v>
      </c>
      <c r="F181" t="s">
        <v>70</v>
      </c>
      <c r="G181" s="3">
        <v>14</v>
      </c>
      <c r="H181" s="4">
        <v>20</v>
      </c>
      <c r="I181" t="s">
        <v>21</v>
      </c>
      <c r="J181" s="3">
        <f>BaseDatosVentas[[#This Row],[Precio Unidad]]*BaseDatosVentas[[#This Row],[Cantidad]]</f>
        <v>280</v>
      </c>
    </row>
    <row r="182" spans="1:10" x14ac:dyDescent="0.25">
      <c r="A182" s="5">
        <v>180</v>
      </c>
      <c r="B182" s="1">
        <v>41136</v>
      </c>
      <c r="C182" t="s">
        <v>22</v>
      </c>
      <c r="D182" t="s">
        <v>10</v>
      </c>
      <c r="E182" t="s">
        <v>14</v>
      </c>
      <c r="F182" t="s">
        <v>56</v>
      </c>
      <c r="G182" s="3">
        <v>17.5</v>
      </c>
      <c r="H182" s="4">
        <v>40</v>
      </c>
      <c r="I182" t="s">
        <v>21</v>
      </c>
      <c r="J182" s="3">
        <f>BaseDatosVentas[[#This Row],[Precio Unidad]]*BaseDatosVentas[[#This Row],[Cantidad]]</f>
        <v>700</v>
      </c>
    </row>
    <row r="183" spans="1:10" x14ac:dyDescent="0.25">
      <c r="A183" s="5">
        <v>181</v>
      </c>
      <c r="B183" s="1">
        <v>41140</v>
      </c>
      <c r="C183" t="s">
        <v>22</v>
      </c>
      <c r="D183" t="s">
        <v>33</v>
      </c>
      <c r="E183" t="s">
        <v>39</v>
      </c>
      <c r="F183" t="s">
        <v>77</v>
      </c>
      <c r="G183" s="3">
        <v>10</v>
      </c>
      <c r="H183" s="4">
        <v>30</v>
      </c>
      <c r="I183" t="s">
        <v>21</v>
      </c>
      <c r="J183" s="3">
        <f>BaseDatosVentas[[#This Row],[Precio Unidad]]*BaseDatosVentas[[#This Row],[Cantidad]]</f>
        <v>300</v>
      </c>
    </row>
    <row r="184" spans="1:10" x14ac:dyDescent="0.25">
      <c r="A184" s="5">
        <v>182</v>
      </c>
      <c r="B184" s="1">
        <v>41140</v>
      </c>
      <c r="C184" t="s">
        <v>22</v>
      </c>
      <c r="D184" t="s">
        <v>33</v>
      </c>
      <c r="E184" t="s">
        <v>39</v>
      </c>
      <c r="F184" t="s">
        <v>42</v>
      </c>
      <c r="G184" s="3">
        <v>33.299999999999997</v>
      </c>
      <c r="H184" s="4">
        <v>9</v>
      </c>
      <c r="I184" t="s">
        <v>21</v>
      </c>
      <c r="J184" s="3">
        <f>BaseDatosVentas[[#This Row],[Precio Unidad]]*BaseDatosVentas[[#This Row],[Cantidad]]</f>
        <v>299.7</v>
      </c>
    </row>
    <row r="185" spans="1:10" x14ac:dyDescent="0.25">
      <c r="A185" s="5">
        <v>183</v>
      </c>
      <c r="B185" s="1">
        <v>41141</v>
      </c>
      <c r="C185" t="s">
        <v>22</v>
      </c>
      <c r="D185" t="s">
        <v>10</v>
      </c>
      <c r="E185" t="s">
        <v>14</v>
      </c>
      <c r="F185" t="s">
        <v>74</v>
      </c>
      <c r="G185" s="3">
        <v>19.5</v>
      </c>
      <c r="H185" s="4">
        <v>24</v>
      </c>
      <c r="I185" t="s">
        <v>21</v>
      </c>
      <c r="J185" s="3">
        <f>BaseDatosVentas[[#This Row],[Precio Unidad]]*BaseDatosVentas[[#This Row],[Cantidad]]</f>
        <v>468</v>
      </c>
    </row>
    <row r="186" spans="1:10" x14ac:dyDescent="0.25">
      <c r="A186" s="5">
        <v>184</v>
      </c>
      <c r="B186" s="1">
        <v>41141</v>
      </c>
      <c r="C186" t="s">
        <v>16</v>
      </c>
      <c r="D186" t="s">
        <v>10</v>
      </c>
      <c r="E186" t="s">
        <v>14</v>
      </c>
      <c r="F186" t="s">
        <v>17</v>
      </c>
      <c r="G186" s="3">
        <v>53</v>
      </c>
      <c r="H186" s="4">
        <v>2</v>
      </c>
      <c r="I186" t="s">
        <v>21</v>
      </c>
      <c r="J186" s="3">
        <f>BaseDatosVentas[[#This Row],[Precio Unidad]]*BaseDatosVentas[[#This Row],[Cantidad]]</f>
        <v>106</v>
      </c>
    </row>
    <row r="187" spans="1:10" x14ac:dyDescent="0.25">
      <c r="A187" s="5">
        <v>185</v>
      </c>
      <c r="B187" s="1">
        <v>41141</v>
      </c>
      <c r="C187" t="s">
        <v>22</v>
      </c>
      <c r="D187" t="s">
        <v>10</v>
      </c>
      <c r="E187" t="s">
        <v>14</v>
      </c>
      <c r="F187" t="s">
        <v>37</v>
      </c>
      <c r="G187" s="3">
        <v>6</v>
      </c>
      <c r="H187" s="4">
        <v>20</v>
      </c>
      <c r="I187" t="s">
        <v>21</v>
      </c>
      <c r="J187" s="3">
        <f>BaseDatosVentas[[#This Row],[Precio Unidad]]*BaseDatosVentas[[#This Row],[Cantidad]]</f>
        <v>120</v>
      </c>
    </row>
    <row r="188" spans="1:10" x14ac:dyDescent="0.25">
      <c r="A188" s="5">
        <v>186</v>
      </c>
      <c r="B188" s="1">
        <v>41141</v>
      </c>
      <c r="C188" t="s">
        <v>22</v>
      </c>
      <c r="D188" t="s">
        <v>10</v>
      </c>
      <c r="E188" t="s">
        <v>28</v>
      </c>
      <c r="F188" t="s">
        <v>36</v>
      </c>
      <c r="G188" s="3">
        <v>123.8</v>
      </c>
      <c r="H188" s="4">
        <v>15</v>
      </c>
      <c r="I188" t="s">
        <v>13</v>
      </c>
      <c r="J188" s="3">
        <f>BaseDatosVentas[[#This Row],[Precio Unidad]]*BaseDatosVentas[[#This Row],[Cantidad]]</f>
        <v>1857</v>
      </c>
    </row>
    <row r="189" spans="1:10" x14ac:dyDescent="0.25">
      <c r="A189" s="5">
        <v>187</v>
      </c>
      <c r="B189" s="1">
        <v>41141</v>
      </c>
      <c r="C189" t="s">
        <v>22</v>
      </c>
      <c r="D189" t="s">
        <v>10</v>
      </c>
      <c r="E189" t="s">
        <v>28</v>
      </c>
      <c r="F189" t="s">
        <v>41</v>
      </c>
      <c r="G189" s="3">
        <v>21.4</v>
      </c>
      <c r="H189" s="4">
        <v>20</v>
      </c>
      <c r="I189" t="s">
        <v>13</v>
      </c>
      <c r="J189" s="3">
        <f>BaseDatosVentas[[#This Row],[Precio Unidad]]*BaseDatosVentas[[#This Row],[Cantidad]]</f>
        <v>428</v>
      </c>
    </row>
    <row r="190" spans="1:10" x14ac:dyDescent="0.25">
      <c r="A190" s="5">
        <v>188</v>
      </c>
      <c r="B190" s="1">
        <v>41141</v>
      </c>
      <c r="C190" t="s">
        <v>22</v>
      </c>
      <c r="D190" t="s">
        <v>10</v>
      </c>
      <c r="E190" t="s">
        <v>28</v>
      </c>
      <c r="F190" t="s">
        <v>57</v>
      </c>
      <c r="G190" s="3">
        <v>13</v>
      </c>
      <c r="H190" s="4">
        <v>10</v>
      </c>
      <c r="I190" t="s">
        <v>13</v>
      </c>
      <c r="J190" s="3">
        <f>BaseDatosVentas[[#This Row],[Precio Unidad]]*BaseDatosVentas[[#This Row],[Cantidad]]</f>
        <v>130</v>
      </c>
    </row>
    <row r="191" spans="1:10" x14ac:dyDescent="0.25">
      <c r="A191" s="5">
        <v>189</v>
      </c>
      <c r="B191" s="1">
        <v>41141</v>
      </c>
      <c r="C191" t="s">
        <v>22</v>
      </c>
      <c r="D191" t="s">
        <v>10</v>
      </c>
      <c r="E191" t="s">
        <v>28</v>
      </c>
      <c r="F191" t="s">
        <v>48</v>
      </c>
      <c r="G191" s="3">
        <v>20</v>
      </c>
      <c r="H191" s="4">
        <v>15</v>
      </c>
      <c r="I191" t="s">
        <v>13</v>
      </c>
      <c r="J191" s="3">
        <f>BaseDatosVentas[[#This Row],[Precio Unidad]]*BaseDatosVentas[[#This Row],[Cantidad]]</f>
        <v>300</v>
      </c>
    </row>
    <row r="192" spans="1:10" x14ac:dyDescent="0.25">
      <c r="A192" s="5">
        <v>190</v>
      </c>
      <c r="B192" s="1">
        <v>41142</v>
      </c>
      <c r="C192" t="s">
        <v>25</v>
      </c>
      <c r="D192" t="s">
        <v>10</v>
      </c>
      <c r="E192" t="s">
        <v>28</v>
      </c>
      <c r="F192" t="s">
        <v>27</v>
      </c>
      <c r="G192" s="3">
        <v>81</v>
      </c>
      <c r="H192" s="4">
        <v>20</v>
      </c>
      <c r="I192" t="s">
        <v>21</v>
      </c>
      <c r="J192" s="3">
        <f>BaseDatosVentas[[#This Row],[Precio Unidad]]*BaseDatosVentas[[#This Row],[Cantidad]]</f>
        <v>1620</v>
      </c>
    </row>
    <row r="193" spans="1:10" x14ac:dyDescent="0.25">
      <c r="A193" s="5">
        <v>191</v>
      </c>
      <c r="B193" s="1">
        <v>41151</v>
      </c>
      <c r="C193" t="s">
        <v>22</v>
      </c>
      <c r="D193" t="s">
        <v>10</v>
      </c>
      <c r="E193" t="s">
        <v>14</v>
      </c>
      <c r="F193" t="s">
        <v>37</v>
      </c>
      <c r="G193" s="3">
        <v>15</v>
      </c>
      <c r="H193" s="4">
        <v>20</v>
      </c>
      <c r="I193" t="s">
        <v>21</v>
      </c>
      <c r="J193" s="3">
        <f>BaseDatosVentas[[#This Row],[Precio Unidad]]*BaseDatosVentas[[#This Row],[Cantidad]]</f>
        <v>300</v>
      </c>
    </row>
    <row r="194" spans="1:10" x14ac:dyDescent="0.25">
      <c r="A194" s="5">
        <v>192</v>
      </c>
      <c r="B194" s="1">
        <v>41151</v>
      </c>
      <c r="C194" t="s">
        <v>16</v>
      </c>
      <c r="D194" t="s">
        <v>10</v>
      </c>
      <c r="E194" t="s">
        <v>14</v>
      </c>
      <c r="F194" t="s">
        <v>73</v>
      </c>
      <c r="G194" s="3">
        <v>9.1999999999999993</v>
      </c>
      <c r="H194" s="4">
        <v>15</v>
      </c>
      <c r="I194" t="s">
        <v>21</v>
      </c>
      <c r="J194" s="3">
        <f>BaseDatosVentas[[#This Row],[Precio Unidad]]*BaseDatosVentas[[#This Row],[Cantidad]]</f>
        <v>138</v>
      </c>
    </row>
    <row r="195" spans="1:10" x14ac:dyDescent="0.25">
      <c r="A195" s="5">
        <v>193</v>
      </c>
      <c r="B195" s="1">
        <v>41156</v>
      </c>
      <c r="C195" t="s">
        <v>9</v>
      </c>
      <c r="D195" t="s">
        <v>52</v>
      </c>
      <c r="E195" t="s">
        <v>53</v>
      </c>
      <c r="F195" t="s">
        <v>54</v>
      </c>
      <c r="G195" s="3">
        <v>21.1</v>
      </c>
      <c r="H195" s="4">
        <v>30</v>
      </c>
      <c r="I195" t="s">
        <v>21</v>
      </c>
      <c r="J195" s="3">
        <f>BaseDatosVentas[[#This Row],[Precio Unidad]]*BaseDatosVentas[[#This Row],[Cantidad]]</f>
        <v>633</v>
      </c>
    </row>
    <row r="196" spans="1:10" x14ac:dyDescent="0.25">
      <c r="A196" s="5">
        <v>194</v>
      </c>
      <c r="B196" s="1">
        <v>41156</v>
      </c>
      <c r="C196" t="s">
        <v>9</v>
      </c>
      <c r="D196" t="s">
        <v>52</v>
      </c>
      <c r="E196" t="s">
        <v>53</v>
      </c>
      <c r="F196" t="s">
        <v>42</v>
      </c>
      <c r="G196" s="3">
        <v>18.399999999999999</v>
      </c>
      <c r="H196" s="4">
        <v>40</v>
      </c>
      <c r="I196" t="s">
        <v>21</v>
      </c>
      <c r="J196" s="3">
        <f>BaseDatosVentas[[#This Row],[Precio Unidad]]*BaseDatosVentas[[#This Row],[Cantidad]]</f>
        <v>736</v>
      </c>
    </row>
    <row r="197" spans="1:10" x14ac:dyDescent="0.25">
      <c r="A197" s="5">
        <v>195</v>
      </c>
      <c r="B197" s="1">
        <v>41156</v>
      </c>
      <c r="C197" t="s">
        <v>25</v>
      </c>
      <c r="D197" t="s">
        <v>52</v>
      </c>
      <c r="E197" t="s">
        <v>53</v>
      </c>
      <c r="F197" t="s">
        <v>32</v>
      </c>
      <c r="G197" s="3">
        <v>12.5</v>
      </c>
      <c r="H197" s="4">
        <v>15</v>
      </c>
      <c r="I197" t="s">
        <v>21</v>
      </c>
      <c r="J197" s="3">
        <f>BaseDatosVentas[[#This Row],[Precio Unidad]]*BaseDatosVentas[[#This Row],[Cantidad]]</f>
        <v>187.5</v>
      </c>
    </row>
    <row r="198" spans="1:10" x14ac:dyDescent="0.25">
      <c r="A198" s="5">
        <v>196</v>
      </c>
      <c r="B198" s="1">
        <v>41161</v>
      </c>
      <c r="C198" t="s">
        <v>16</v>
      </c>
      <c r="D198" t="s">
        <v>52</v>
      </c>
      <c r="E198" t="s">
        <v>65</v>
      </c>
      <c r="F198" t="s">
        <v>69</v>
      </c>
      <c r="G198" s="3">
        <v>32.799999999999997</v>
      </c>
      <c r="H198" s="4">
        <v>10</v>
      </c>
      <c r="I198" t="s">
        <v>21</v>
      </c>
      <c r="J198" s="3">
        <f>BaseDatosVentas[[#This Row],[Precio Unidad]]*BaseDatosVentas[[#This Row],[Cantidad]]</f>
        <v>328</v>
      </c>
    </row>
    <row r="199" spans="1:10" x14ac:dyDescent="0.25">
      <c r="A199" s="5">
        <v>197</v>
      </c>
      <c r="B199" s="1">
        <v>41161</v>
      </c>
      <c r="C199" t="s">
        <v>25</v>
      </c>
      <c r="D199" t="s">
        <v>52</v>
      </c>
      <c r="E199" t="s">
        <v>65</v>
      </c>
      <c r="F199" t="s">
        <v>78</v>
      </c>
      <c r="G199" s="3">
        <v>7.5</v>
      </c>
      <c r="H199" s="4">
        <v>5</v>
      </c>
      <c r="I199" t="s">
        <v>21</v>
      </c>
      <c r="J199" s="3">
        <f>BaseDatosVentas[[#This Row],[Precio Unidad]]*BaseDatosVentas[[#This Row],[Cantidad]]</f>
        <v>37.5</v>
      </c>
    </row>
    <row r="200" spans="1:10" x14ac:dyDescent="0.25">
      <c r="A200" s="5">
        <v>198</v>
      </c>
      <c r="B200" s="1">
        <v>41161</v>
      </c>
      <c r="C200" t="s">
        <v>16</v>
      </c>
      <c r="D200" t="s">
        <v>52</v>
      </c>
      <c r="E200" t="s">
        <v>65</v>
      </c>
      <c r="F200" t="s">
        <v>17</v>
      </c>
      <c r="G200" s="3">
        <v>25.9</v>
      </c>
      <c r="H200" s="4">
        <v>10</v>
      </c>
      <c r="I200" t="s">
        <v>21</v>
      </c>
      <c r="J200" s="3">
        <f>BaseDatosVentas[[#This Row],[Precio Unidad]]*BaseDatosVentas[[#This Row],[Cantidad]]</f>
        <v>259</v>
      </c>
    </row>
    <row r="201" spans="1:10" x14ac:dyDescent="0.25">
      <c r="A201" s="5">
        <v>199</v>
      </c>
      <c r="B201" s="1">
        <v>41171</v>
      </c>
      <c r="C201" t="s">
        <v>9</v>
      </c>
      <c r="D201" t="s">
        <v>33</v>
      </c>
      <c r="E201" t="s">
        <v>34</v>
      </c>
      <c r="F201" t="s">
        <v>37</v>
      </c>
      <c r="G201" s="3">
        <v>15</v>
      </c>
      <c r="H201" s="4">
        <v>30</v>
      </c>
      <c r="I201" t="s">
        <v>21</v>
      </c>
      <c r="J201" s="3">
        <f>BaseDatosVentas[[#This Row],[Precio Unidad]]*BaseDatosVentas[[#This Row],[Cantidad]]</f>
        <v>450</v>
      </c>
    </row>
    <row r="202" spans="1:10" x14ac:dyDescent="0.25">
      <c r="A202" s="5">
        <v>200</v>
      </c>
      <c r="B202" s="1">
        <v>41171</v>
      </c>
      <c r="C202" t="s">
        <v>16</v>
      </c>
      <c r="D202" t="s">
        <v>33</v>
      </c>
      <c r="E202" t="s">
        <v>34</v>
      </c>
      <c r="F202" t="s">
        <v>70</v>
      </c>
      <c r="G202" s="3">
        <v>14</v>
      </c>
      <c r="H202" s="4">
        <v>14</v>
      </c>
      <c r="I202" t="s">
        <v>21</v>
      </c>
      <c r="J202" s="3">
        <f>BaseDatosVentas[[#This Row],[Precio Unidad]]*BaseDatosVentas[[#This Row],[Cantidad]]</f>
        <v>196</v>
      </c>
    </row>
    <row r="203" spans="1:10" x14ac:dyDescent="0.25">
      <c r="A203" s="5">
        <v>201</v>
      </c>
      <c r="B203" s="1">
        <v>41176</v>
      </c>
      <c r="C203" t="s">
        <v>25</v>
      </c>
      <c r="D203" t="s">
        <v>33</v>
      </c>
      <c r="E203" t="s">
        <v>34</v>
      </c>
      <c r="F203" t="s">
        <v>67</v>
      </c>
      <c r="G203" s="3">
        <v>18</v>
      </c>
      <c r="H203" s="4">
        <v>6</v>
      </c>
      <c r="I203" t="s">
        <v>21</v>
      </c>
      <c r="J203" s="3">
        <f>BaseDatosVentas[[#This Row],[Precio Unidad]]*BaseDatosVentas[[#This Row],[Cantidad]]</f>
        <v>108</v>
      </c>
    </row>
    <row r="204" spans="1:10" x14ac:dyDescent="0.25">
      <c r="A204" s="5">
        <v>202</v>
      </c>
      <c r="B204" s="1">
        <v>41176</v>
      </c>
      <c r="C204" t="s">
        <v>9</v>
      </c>
      <c r="D204" t="s">
        <v>33</v>
      </c>
      <c r="E204" t="s">
        <v>34</v>
      </c>
      <c r="F204" t="s">
        <v>42</v>
      </c>
      <c r="G204" s="3">
        <v>9.6999999999999993</v>
      </c>
      <c r="H204" s="4">
        <v>20</v>
      </c>
      <c r="I204" t="s">
        <v>21</v>
      </c>
      <c r="J204" s="3">
        <f>BaseDatosVentas[[#This Row],[Precio Unidad]]*BaseDatosVentas[[#This Row],[Cantidad]]</f>
        <v>194</v>
      </c>
    </row>
    <row r="205" spans="1:10" x14ac:dyDescent="0.25">
      <c r="A205" s="5">
        <v>203</v>
      </c>
      <c r="B205" s="1">
        <v>41178</v>
      </c>
      <c r="C205" t="s">
        <v>25</v>
      </c>
      <c r="D205" t="s">
        <v>33</v>
      </c>
      <c r="E205" t="s">
        <v>34</v>
      </c>
      <c r="F205" t="s">
        <v>47</v>
      </c>
      <c r="G205" s="3">
        <v>18</v>
      </c>
      <c r="H205" s="4">
        <v>10</v>
      </c>
      <c r="I205" t="s">
        <v>21</v>
      </c>
      <c r="J205" s="3">
        <f>BaseDatosVentas[[#This Row],[Precio Unidad]]*BaseDatosVentas[[#This Row],[Cantidad]]</f>
        <v>180</v>
      </c>
    </row>
    <row r="206" spans="1:10" x14ac:dyDescent="0.25">
      <c r="A206" s="5">
        <v>204</v>
      </c>
      <c r="B206" s="1">
        <v>41185</v>
      </c>
      <c r="C206" t="s">
        <v>9</v>
      </c>
      <c r="D206" t="s">
        <v>52</v>
      </c>
      <c r="E206" t="s">
        <v>65</v>
      </c>
      <c r="F206" t="s">
        <v>20</v>
      </c>
      <c r="G206" s="3">
        <v>7.8</v>
      </c>
      <c r="H206" s="4">
        <v>50</v>
      </c>
      <c r="I206" t="s">
        <v>21</v>
      </c>
      <c r="J206" s="3">
        <f>BaseDatosVentas[[#This Row],[Precio Unidad]]*BaseDatosVentas[[#This Row],[Cantidad]]</f>
        <v>390</v>
      </c>
    </row>
    <row r="207" spans="1:10" x14ac:dyDescent="0.25">
      <c r="A207" s="5">
        <v>205</v>
      </c>
      <c r="B207" s="1">
        <v>41185</v>
      </c>
      <c r="C207" t="s">
        <v>9</v>
      </c>
      <c r="D207" t="s">
        <v>52</v>
      </c>
      <c r="E207" t="s">
        <v>65</v>
      </c>
      <c r="F207" t="s">
        <v>60</v>
      </c>
      <c r="G207" s="3">
        <v>22</v>
      </c>
      <c r="H207" s="4">
        <v>24</v>
      </c>
      <c r="I207" t="s">
        <v>21</v>
      </c>
      <c r="J207" s="3">
        <f>BaseDatosVentas[[#This Row],[Precio Unidad]]*BaseDatosVentas[[#This Row],[Cantidad]]</f>
        <v>528</v>
      </c>
    </row>
    <row r="208" spans="1:10" x14ac:dyDescent="0.25">
      <c r="A208" s="5">
        <v>206</v>
      </c>
      <c r="B208" s="1">
        <v>41185</v>
      </c>
      <c r="C208" t="s">
        <v>9</v>
      </c>
      <c r="D208" t="s">
        <v>52</v>
      </c>
      <c r="E208" t="s">
        <v>65</v>
      </c>
      <c r="F208" t="s">
        <v>51</v>
      </c>
      <c r="G208" s="3">
        <v>19.5</v>
      </c>
      <c r="H208" s="4">
        <v>16</v>
      </c>
      <c r="I208" t="s">
        <v>21</v>
      </c>
      <c r="J208" s="3">
        <f>BaseDatosVentas[[#This Row],[Precio Unidad]]*BaseDatosVentas[[#This Row],[Cantidad]]</f>
        <v>312</v>
      </c>
    </row>
    <row r="209" spans="1:10" x14ac:dyDescent="0.25">
      <c r="A209" s="5">
        <v>207</v>
      </c>
      <c r="B209" s="1">
        <v>41212</v>
      </c>
      <c r="C209" t="s">
        <v>9</v>
      </c>
      <c r="D209" t="s">
        <v>10</v>
      </c>
      <c r="E209" t="s">
        <v>28</v>
      </c>
      <c r="F209" t="s">
        <v>29</v>
      </c>
      <c r="G209" s="3">
        <v>18</v>
      </c>
      <c r="H209" s="4">
        <v>50</v>
      </c>
      <c r="I209" t="s">
        <v>21</v>
      </c>
      <c r="J209" s="3">
        <f>BaseDatosVentas[[#This Row],[Precio Unidad]]*BaseDatosVentas[[#This Row],[Cantidad]]</f>
        <v>900</v>
      </c>
    </row>
    <row r="210" spans="1:10" x14ac:dyDescent="0.25">
      <c r="A210" s="5">
        <v>208</v>
      </c>
      <c r="B210" s="1">
        <v>41212</v>
      </c>
      <c r="C210" t="s">
        <v>9</v>
      </c>
      <c r="D210" t="s">
        <v>10</v>
      </c>
      <c r="E210" t="s">
        <v>28</v>
      </c>
      <c r="F210" t="s">
        <v>20</v>
      </c>
      <c r="G210" s="3">
        <v>7.8</v>
      </c>
      <c r="H210" s="4">
        <v>6</v>
      </c>
      <c r="I210" t="s">
        <v>21</v>
      </c>
      <c r="J210" s="3">
        <f>BaseDatosVentas[[#This Row],[Precio Unidad]]*BaseDatosVentas[[#This Row],[Cantidad]]</f>
        <v>46.8</v>
      </c>
    </row>
    <row r="211" spans="1:10" x14ac:dyDescent="0.25">
      <c r="A211" s="5">
        <v>209</v>
      </c>
      <c r="B211" s="1">
        <v>41212</v>
      </c>
      <c r="C211" t="s">
        <v>16</v>
      </c>
      <c r="D211" t="s">
        <v>10</v>
      </c>
      <c r="E211" t="s">
        <v>28</v>
      </c>
      <c r="F211" t="s">
        <v>17</v>
      </c>
      <c r="G211" s="3">
        <v>18.399999999999999</v>
      </c>
      <c r="H211" s="4">
        <v>4</v>
      </c>
      <c r="I211" t="s">
        <v>21</v>
      </c>
      <c r="J211" s="3">
        <f>BaseDatosVentas[[#This Row],[Precio Unidad]]*BaseDatosVentas[[#This Row],[Cantidad]]</f>
        <v>73.599999999999994</v>
      </c>
    </row>
    <row r="212" spans="1:10" x14ac:dyDescent="0.25">
      <c r="A212" s="5">
        <v>210</v>
      </c>
      <c r="B212" s="1">
        <v>41212</v>
      </c>
      <c r="C212" t="s">
        <v>22</v>
      </c>
      <c r="D212" t="s">
        <v>10</v>
      </c>
      <c r="E212" t="s">
        <v>28</v>
      </c>
      <c r="F212" t="s">
        <v>44</v>
      </c>
      <c r="G212" s="3">
        <v>14</v>
      </c>
      <c r="H212" s="4">
        <v>10</v>
      </c>
      <c r="I212" t="s">
        <v>21</v>
      </c>
      <c r="J212" s="3">
        <f>BaseDatosVentas[[#This Row],[Precio Unidad]]*BaseDatosVentas[[#This Row],[Cantidad]]</f>
        <v>140</v>
      </c>
    </row>
    <row r="213" spans="1:10" x14ac:dyDescent="0.25">
      <c r="A213" s="5">
        <v>211</v>
      </c>
      <c r="B213" s="1">
        <v>41221</v>
      </c>
      <c r="C213" t="s">
        <v>9</v>
      </c>
      <c r="D213" t="s">
        <v>33</v>
      </c>
      <c r="E213" t="s">
        <v>45</v>
      </c>
      <c r="F213" t="s">
        <v>66</v>
      </c>
      <c r="G213" s="3">
        <v>4.5</v>
      </c>
      <c r="H213" s="4">
        <v>25</v>
      </c>
      <c r="I213" t="s">
        <v>13</v>
      </c>
      <c r="J213" s="3">
        <f>BaseDatosVentas[[#This Row],[Precio Unidad]]*BaseDatosVentas[[#This Row],[Cantidad]]</f>
        <v>112.5</v>
      </c>
    </row>
    <row r="214" spans="1:10" x14ac:dyDescent="0.25">
      <c r="A214" s="5">
        <v>212</v>
      </c>
      <c r="B214" s="1">
        <v>41221</v>
      </c>
      <c r="C214" t="s">
        <v>9</v>
      </c>
      <c r="D214" t="s">
        <v>33</v>
      </c>
      <c r="E214" t="s">
        <v>45</v>
      </c>
      <c r="F214" t="s">
        <v>17</v>
      </c>
      <c r="G214" s="3">
        <v>19.5</v>
      </c>
      <c r="H214" s="4">
        <v>25</v>
      </c>
      <c r="I214" t="s">
        <v>13</v>
      </c>
      <c r="J214" s="3">
        <f>BaseDatosVentas[[#This Row],[Precio Unidad]]*BaseDatosVentas[[#This Row],[Cantidad]]</f>
        <v>487.5</v>
      </c>
    </row>
    <row r="215" spans="1:10" x14ac:dyDescent="0.25">
      <c r="A215" s="5">
        <v>213</v>
      </c>
      <c r="B215" s="1">
        <v>41227</v>
      </c>
      <c r="C215" t="s">
        <v>9</v>
      </c>
      <c r="D215" t="s">
        <v>33</v>
      </c>
      <c r="E215" t="s">
        <v>39</v>
      </c>
      <c r="F215" t="s">
        <v>31</v>
      </c>
      <c r="G215" s="3">
        <v>34</v>
      </c>
      <c r="H215" s="4">
        <v>80</v>
      </c>
      <c r="I215" t="s">
        <v>21</v>
      </c>
      <c r="J215" s="3">
        <f>BaseDatosVentas[[#This Row],[Precio Unidad]]*BaseDatosVentas[[#This Row],[Cantidad]]</f>
        <v>2720</v>
      </c>
    </row>
    <row r="216" spans="1:10" x14ac:dyDescent="0.25">
      <c r="A216" s="5">
        <v>214</v>
      </c>
      <c r="B216" s="1">
        <v>41227</v>
      </c>
      <c r="C216" t="s">
        <v>9</v>
      </c>
      <c r="D216" t="s">
        <v>33</v>
      </c>
      <c r="E216" t="s">
        <v>39</v>
      </c>
      <c r="F216" t="s">
        <v>58</v>
      </c>
      <c r="G216" s="3">
        <v>12.5</v>
      </c>
      <c r="H216" s="4">
        <v>70</v>
      </c>
      <c r="I216" t="s">
        <v>21</v>
      </c>
      <c r="J216" s="3">
        <f>BaseDatosVentas[[#This Row],[Precio Unidad]]*BaseDatosVentas[[#This Row],[Cantidad]]</f>
        <v>875</v>
      </c>
    </row>
    <row r="217" spans="1:10" x14ac:dyDescent="0.25">
      <c r="A217" s="5">
        <v>215</v>
      </c>
      <c r="B217" s="1">
        <v>41227</v>
      </c>
      <c r="C217" t="s">
        <v>9</v>
      </c>
      <c r="D217" t="s">
        <v>33</v>
      </c>
      <c r="E217" t="s">
        <v>39</v>
      </c>
      <c r="F217" t="s">
        <v>56</v>
      </c>
      <c r="G217" s="3">
        <v>17.5</v>
      </c>
      <c r="H217" s="4">
        <v>56</v>
      </c>
      <c r="I217" t="s">
        <v>21</v>
      </c>
      <c r="J217" s="3">
        <f>BaseDatosVentas[[#This Row],[Precio Unidad]]*BaseDatosVentas[[#This Row],[Cantidad]]</f>
        <v>980</v>
      </c>
    </row>
    <row r="218" spans="1:10" x14ac:dyDescent="0.25">
      <c r="A218" s="5">
        <v>216</v>
      </c>
      <c r="B218" s="1">
        <v>41232</v>
      </c>
      <c r="C218" t="s">
        <v>22</v>
      </c>
      <c r="D218" t="s">
        <v>33</v>
      </c>
      <c r="E218" t="s">
        <v>39</v>
      </c>
      <c r="F218" t="s">
        <v>72</v>
      </c>
      <c r="G218" s="3">
        <v>36</v>
      </c>
      <c r="H218" s="4">
        <v>30</v>
      </c>
      <c r="I218" t="s">
        <v>13</v>
      </c>
      <c r="J218" s="3">
        <f>BaseDatosVentas[[#This Row],[Precio Unidad]]*BaseDatosVentas[[#This Row],[Cantidad]]</f>
        <v>1080</v>
      </c>
    </row>
    <row r="219" spans="1:10" x14ac:dyDescent="0.25">
      <c r="A219" s="5">
        <v>217</v>
      </c>
      <c r="B219" s="1">
        <v>41232</v>
      </c>
      <c r="C219" t="s">
        <v>22</v>
      </c>
      <c r="D219" t="s">
        <v>33</v>
      </c>
      <c r="E219" t="s">
        <v>39</v>
      </c>
      <c r="F219" t="s">
        <v>64</v>
      </c>
      <c r="G219" s="3">
        <v>21.5</v>
      </c>
      <c r="H219" s="4">
        <v>5</v>
      </c>
      <c r="I219" t="s">
        <v>13</v>
      </c>
      <c r="J219" s="3">
        <f>BaseDatosVentas[[#This Row],[Precio Unidad]]*BaseDatosVentas[[#This Row],[Cantidad]]</f>
        <v>107.5</v>
      </c>
    </row>
    <row r="220" spans="1:10" x14ac:dyDescent="0.25">
      <c r="A220" s="5">
        <v>218</v>
      </c>
      <c r="B220" s="1">
        <v>41234</v>
      </c>
      <c r="C220" t="s">
        <v>25</v>
      </c>
      <c r="D220" t="s">
        <v>52</v>
      </c>
      <c r="E220" t="s">
        <v>59</v>
      </c>
      <c r="F220" t="s">
        <v>57</v>
      </c>
      <c r="G220" s="3">
        <v>13</v>
      </c>
      <c r="H220" s="4">
        <v>5</v>
      </c>
      <c r="I220" t="s">
        <v>21</v>
      </c>
      <c r="J220" s="3">
        <f>BaseDatosVentas[[#This Row],[Precio Unidad]]*BaseDatosVentas[[#This Row],[Cantidad]]</f>
        <v>65</v>
      </c>
    </row>
    <row r="221" spans="1:10" x14ac:dyDescent="0.25">
      <c r="A221" s="5">
        <v>219</v>
      </c>
      <c r="B221" s="1">
        <v>41234</v>
      </c>
      <c r="C221" t="s">
        <v>25</v>
      </c>
      <c r="D221" t="s">
        <v>52</v>
      </c>
      <c r="E221" t="s">
        <v>59</v>
      </c>
      <c r="F221" t="s">
        <v>54</v>
      </c>
      <c r="G221" s="3">
        <v>21.1</v>
      </c>
      <c r="H221" s="4">
        <v>5</v>
      </c>
      <c r="I221" t="s">
        <v>21</v>
      </c>
      <c r="J221" s="3">
        <f>BaseDatosVentas[[#This Row],[Precio Unidad]]*BaseDatosVentas[[#This Row],[Cantidad]]</f>
        <v>105.5</v>
      </c>
    </row>
    <row r="222" spans="1:10" x14ac:dyDescent="0.25">
      <c r="A222" s="5">
        <v>220</v>
      </c>
      <c r="B222" s="1">
        <v>41240</v>
      </c>
      <c r="C222" t="s">
        <v>9</v>
      </c>
      <c r="D222" t="s">
        <v>10</v>
      </c>
      <c r="E222" t="s">
        <v>28</v>
      </c>
      <c r="F222" t="s">
        <v>26</v>
      </c>
      <c r="G222" s="3">
        <v>263.5</v>
      </c>
      <c r="H222" s="4">
        <v>40</v>
      </c>
      <c r="I222" t="s">
        <v>21</v>
      </c>
      <c r="J222" s="3">
        <f>BaseDatosVentas[[#This Row],[Precio Unidad]]*BaseDatosVentas[[#This Row],[Cantidad]]</f>
        <v>10540</v>
      </c>
    </row>
    <row r="223" spans="1:10" x14ac:dyDescent="0.25">
      <c r="A223" s="5">
        <v>221</v>
      </c>
      <c r="B223" s="1">
        <v>41240</v>
      </c>
      <c r="C223" t="s">
        <v>9</v>
      </c>
      <c r="D223" t="s">
        <v>10</v>
      </c>
      <c r="E223" t="s">
        <v>28</v>
      </c>
      <c r="F223" t="s">
        <v>31</v>
      </c>
      <c r="G223" s="3">
        <v>34</v>
      </c>
      <c r="H223" s="4">
        <v>70</v>
      </c>
      <c r="I223" t="s">
        <v>21</v>
      </c>
      <c r="J223" s="3">
        <f>BaseDatosVentas[[#This Row],[Precio Unidad]]*BaseDatosVentas[[#This Row],[Cantidad]]</f>
        <v>2380</v>
      </c>
    </row>
    <row r="224" spans="1:10" x14ac:dyDescent="0.25">
      <c r="A224" s="5">
        <v>222</v>
      </c>
      <c r="B224" s="1">
        <v>41240</v>
      </c>
      <c r="C224" t="s">
        <v>9</v>
      </c>
      <c r="D224" t="s">
        <v>10</v>
      </c>
      <c r="E224" t="s">
        <v>28</v>
      </c>
      <c r="F224" t="s">
        <v>38</v>
      </c>
      <c r="G224" s="3">
        <v>34.799999999999997</v>
      </c>
      <c r="H224" s="4">
        <v>42</v>
      </c>
      <c r="I224" t="s">
        <v>21</v>
      </c>
      <c r="J224" s="3">
        <f>BaseDatosVentas[[#This Row],[Precio Unidad]]*BaseDatosVentas[[#This Row],[Cantidad]]</f>
        <v>1461.6</v>
      </c>
    </row>
    <row r="225" spans="1:10" x14ac:dyDescent="0.25">
      <c r="A225" s="5">
        <v>223</v>
      </c>
      <c r="B225" s="1">
        <v>41240</v>
      </c>
      <c r="C225" t="s">
        <v>22</v>
      </c>
      <c r="D225" t="s">
        <v>10</v>
      </c>
      <c r="E225" t="s">
        <v>28</v>
      </c>
      <c r="F225" t="s">
        <v>27</v>
      </c>
      <c r="G225" s="3">
        <v>81</v>
      </c>
      <c r="H225" s="4">
        <v>12</v>
      </c>
      <c r="I225" t="s">
        <v>21</v>
      </c>
      <c r="J225" s="3">
        <f>BaseDatosVentas[[#This Row],[Precio Unidad]]*BaseDatosVentas[[#This Row],[Cantidad]]</f>
        <v>972</v>
      </c>
    </row>
    <row r="226" spans="1:10" x14ac:dyDescent="0.25">
      <c r="A226" s="5">
        <v>224</v>
      </c>
      <c r="B226" s="1">
        <v>41245</v>
      </c>
      <c r="C226" t="s">
        <v>16</v>
      </c>
      <c r="D226" t="s">
        <v>33</v>
      </c>
      <c r="E226" t="s">
        <v>39</v>
      </c>
      <c r="F226" t="s">
        <v>29</v>
      </c>
      <c r="G226" s="3">
        <v>18</v>
      </c>
      <c r="H226" s="4">
        <v>20</v>
      </c>
      <c r="I226" t="s">
        <v>21</v>
      </c>
      <c r="J226" s="3">
        <f>BaseDatosVentas[[#This Row],[Precio Unidad]]*BaseDatosVentas[[#This Row],[Cantidad]]</f>
        <v>360</v>
      </c>
    </row>
    <row r="227" spans="1:10" x14ac:dyDescent="0.25">
      <c r="A227" s="5">
        <v>225</v>
      </c>
      <c r="B227" s="1">
        <v>41245</v>
      </c>
      <c r="C227" t="s">
        <v>9</v>
      </c>
      <c r="D227" t="s">
        <v>33</v>
      </c>
      <c r="E227" t="s">
        <v>39</v>
      </c>
      <c r="F227" t="s">
        <v>37</v>
      </c>
      <c r="G227" s="3">
        <v>45.6</v>
      </c>
      <c r="H227" s="4">
        <v>20</v>
      </c>
      <c r="I227" t="s">
        <v>21</v>
      </c>
      <c r="J227" s="3">
        <f>BaseDatosVentas[[#This Row],[Precio Unidad]]*BaseDatosVentas[[#This Row],[Cantidad]]</f>
        <v>912</v>
      </c>
    </row>
    <row r="228" spans="1:10" x14ac:dyDescent="0.25">
      <c r="A228" s="5">
        <v>226</v>
      </c>
      <c r="B228" s="1">
        <v>41247</v>
      </c>
      <c r="C228" t="s">
        <v>22</v>
      </c>
      <c r="D228" t="s">
        <v>10</v>
      </c>
      <c r="E228" t="s">
        <v>14</v>
      </c>
      <c r="F228" t="s">
        <v>54</v>
      </c>
      <c r="G228" s="3">
        <v>21.1</v>
      </c>
      <c r="H228" s="4">
        <v>20</v>
      </c>
      <c r="I228" t="s">
        <v>13</v>
      </c>
      <c r="J228" s="3">
        <f>BaseDatosVentas[[#This Row],[Precio Unidad]]*BaseDatosVentas[[#This Row],[Cantidad]]</f>
        <v>422</v>
      </c>
    </row>
    <row r="229" spans="1:10" x14ac:dyDescent="0.25">
      <c r="A229" s="5">
        <v>227</v>
      </c>
      <c r="B229" s="1">
        <v>41247</v>
      </c>
      <c r="C229" t="s">
        <v>16</v>
      </c>
      <c r="D229" t="s">
        <v>10</v>
      </c>
      <c r="E229" t="s">
        <v>14</v>
      </c>
      <c r="F229" t="s">
        <v>79</v>
      </c>
      <c r="G229" s="3">
        <v>43.9</v>
      </c>
      <c r="H229" s="4">
        <v>16</v>
      </c>
      <c r="I229" t="s">
        <v>13</v>
      </c>
      <c r="J229" s="3">
        <f>BaseDatosVentas[[#This Row],[Precio Unidad]]*BaseDatosVentas[[#This Row],[Cantidad]]</f>
        <v>702.4</v>
      </c>
    </row>
    <row r="230" spans="1:10" x14ac:dyDescent="0.25">
      <c r="A230" s="5">
        <v>228</v>
      </c>
      <c r="B230" s="1">
        <v>41247</v>
      </c>
      <c r="C230" t="s">
        <v>9</v>
      </c>
      <c r="D230" t="s">
        <v>10</v>
      </c>
      <c r="E230" t="s">
        <v>14</v>
      </c>
      <c r="F230" t="s">
        <v>42</v>
      </c>
      <c r="G230" s="3">
        <v>9.6999999999999993</v>
      </c>
      <c r="H230" s="4">
        <v>8</v>
      </c>
      <c r="I230" t="s">
        <v>13</v>
      </c>
      <c r="J230" s="3">
        <f>BaseDatosVentas[[#This Row],[Precio Unidad]]*BaseDatosVentas[[#This Row],[Cantidad]]</f>
        <v>77.599999999999994</v>
      </c>
    </row>
    <row r="231" spans="1:10" x14ac:dyDescent="0.25">
      <c r="A231" s="5">
        <v>229</v>
      </c>
      <c r="B231" s="1">
        <v>41252</v>
      </c>
      <c r="C231" t="s">
        <v>16</v>
      </c>
      <c r="D231" t="s">
        <v>33</v>
      </c>
      <c r="E231" t="s">
        <v>45</v>
      </c>
      <c r="F231" t="s">
        <v>51</v>
      </c>
      <c r="G231" s="3">
        <v>38</v>
      </c>
      <c r="H231" s="4">
        <v>20</v>
      </c>
      <c r="I231" t="s">
        <v>21</v>
      </c>
      <c r="J231" s="3">
        <f>BaseDatosVentas[[#This Row],[Precio Unidad]]*BaseDatosVentas[[#This Row],[Cantidad]]</f>
        <v>760</v>
      </c>
    </row>
    <row r="232" spans="1:10" x14ac:dyDescent="0.25">
      <c r="A232" s="5">
        <v>230</v>
      </c>
      <c r="B232" s="1">
        <v>41252</v>
      </c>
      <c r="C232" t="s">
        <v>16</v>
      </c>
      <c r="D232" t="s">
        <v>33</v>
      </c>
      <c r="E232" t="s">
        <v>45</v>
      </c>
      <c r="F232" t="s">
        <v>12</v>
      </c>
      <c r="G232" s="3">
        <v>6</v>
      </c>
      <c r="H232" s="4">
        <v>20</v>
      </c>
      <c r="I232" t="s">
        <v>21</v>
      </c>
      <c r="J232" s="3">
        <f>BaseDatosVentas[[#This Row],[Precio Unidad]]*BaseDatosVentas[[#This Row],[Cantidad]]</f>
        <v>120</v>
      </c>
    </row>
    <row r="233" spans="1:10" x14ac:dyDescent="0.25">
      <c r="A233" s="5">
        <v>231</v>
      </c>
      <c r="B233" s="1">
        <v>41252</v>
      </c>
      <c r="C233" t="s">
        <v>25</v>
      </c>
      <c r="D233" t="s">
        <v>33</v>
      </c>
      <c r="E233" t="s">
        <v>45</v>
      </c>
      <c r="F233" t="s">
        <v>42</v>
      </c>
      <c r="G233" s="3">
        <v>16.3</v>
      </c>
      <c r="H233" s="4">
        <v>15</v>
      </c>
      <c r="I233" t="s">
        <v>21</v>
      </c>
      <c r="J233" s="3">
        <f>BaseDatosVentas[[#This Row],[Precio Unidad]]*BaseDatosVentas[[#This Row],[Cantidad]]</f>
        <v>244.5</v>
      </c>
    </row>
    <row r="234" spans="1:10" x14ac:dyDescent="0.25">
      <c r="A234" s="5">
        <v>232</v>
      </c>
      <c r="B234" s="1">
        <v>41254</v>
      </c>
      <c r="C234" t="s">
        <v>22</v>
      </c>
      <c r="D234" t="s">
        <v>10</v>
      </c>
      <c r="E234" t="s">
        <v>28</v>
      </c>
      <c r="F234" t="s">
        <v>66</v>
      </c>
      <c r="G234" s="3">
        <v>4.5</v>
      </c>
      <c r="H234" s="4">
        <v>15</v>
      </c>
      <c r="I234" t="s">
        <v>21</v>
      </c>
      <c r="J234" s="3">
        <f>BaseDatosVentas[[#This Row],[Precio Unidad]]*BaseDatosVentas[[#This Row],[Cantidad]]</f>
        <v>67.5</v>
      </c>
    </row>
    <row r="235" spans="1:10" x14ac:dyDescent="0.25">
      <c r="A235" s="5">
        <v>233</v>
      </c>
      <c r="B235" s="1">
        <v>41254</v>
      </c>
      <c r="C235" t="s">
        <v>22</v>
      </c>
      <c r="D235" t="s">
        <v>10</v>
      </c>
      <c r="E235" t="s">
        <v>28</v>
      </c>
      <c r="F235" t="s">
        <v>70</v>
      </c>
      <c r="G235" s="3">
        <v>14</v>
      </c>
      <c r="H235" s="4">
        <v>10</v>
      </c>
      <c r="I235" t="s">
        <v>21</v>
      </c>
      <c r="J235" s="3">
        <f>BaseDatosVentas[[#This Row],[Precio Unidad]]*BaseDatosVentas[[#This Row],[Cantidad]]</f>
        <v>140</v>
      </c>
    </row>
    <row r="236" spans="1:10" x14ac:dyDescent="0.25">
      <c r="A236" s="5">
        <v>234</v>
      </c>
      <c r="B236" s="1">
        <v>41255</v>
      </c>
      <c r="C236" t="s">
        <v>16</v>
      </c>
      <c r="D236" t="s">
        <v>33</v>
      </c>
      <c r="E236" t="s">
        <v>39</v>
      </c>
      <c r="F236" t="s">
        <v>69</v>
      </c>
      <c r="G236" s="3">
        <v>32.799999999999997</v>
      </c>
      <c r="H236" s="4">
        <v>40</v>
      </c>
      <c r="I236" t="s">
        <v>13</v>
      </c>
      <c r="J236" s="3">
        <f>BaseDatosVentas[[#This Row],[Precio Unidad]]*BaseDatosVentas[[#This Row],[Cantidad]]</f>
        <v>1312</v>
      </c>
    </row>
    <row r="237" spans="1:10" x14ac:dyDescent="0.25">
      <c r="A237" s="5">
        <v>235</v>
      </c>
      <c r="B237" s="1">
        <v>41255</v>
      </c>
      <c r="C237" t="s">
        <v>9</v>
      </c>
      <c r="D237" t="s">
        <v>33</v>
      </c>
      <c r="E237" t="s">
        <v>39</v>
      </c>
      <c r="F237" t="s">
        <v>17</v>
      </c>
      <c r="G237" s="3">
        <v>7</v>
      </c>
      <c r="H237" s="4">
        <v>20</v>
      </c>
      <c r="I237" t="s">
        <v>13</v>
      </c>
      <c r="J237" s="3">
        <f>BaseDatosVentas[[#This Row],[Precio Unidad]]*BaseDatosVentas[[#This Row],[Cantidad]]</f>
        <v>140</v>
      </c>
    </row>
    <row r="238" spans="1:10" x14ac:dyDescent="0.25">
      <c r="A238" s="5">
        <v>236</v>
      </c>
      <c r="B238" s="1">
        <v>41255</v>
      </c>
      <c r="C238" t="s">
        <v>16</v>
      </c>
      <c r="D238" t="s">
        <v>33</v>
      </c>
      <c r="E238" t="s">
        <v>39</v>
      </c>
      <c r="F238" t="s">
        <v>12</v>
      </c>
      <c r="G238" s="3">
        <v>9.5</v>
      </c>
      <c r="H238" s="4">
        <v>15</v>
      </c>
      <c r="I238" t="s">
        <v>13</v>
      </c>
      <c r="J238" s="3">
        <f>BaseDatosVentas[[#This Row],[Precio Unidad]]*BaseDatosVentas[[#This Row],[Cantidad]]</f>
        <v>142.5</v>
      </c>
    </row>
    <row r="239" spans="1:10" x14ac:dyDescent="0.25">
      <c r="A239" s="5">
        <v>237</v>
      </c>
      <c r="B239" s="1">
        <v>41268</v>
      </c>
      <c r="C239" t="s">
        <v>25</v>
      </c>
      <c r="D239" t="s">
        <v>33</v>
      </c>
      <c r="E239" t="s">
        <v>39</v>
      </c>
      <c r="F239" t="s">
        <v>47</v>
      </c>
      <c r="G239" s="3">
        <v>18</v>
      </c>
      <c r="H239" s="4">
        <v>35</v>
      </c>
      <c r="I239" t="s">
        <v>21</v>
      </c>
      <c r="J239" s="3">
        <f>BaseDatosVentas[[#This Row],[Precio Unidad]]*BaseDatosVentas[[#This Row],[Cantidad]]</f>
        <v>630</v>
      </c>
    </row>
    <row r="240" spans="1:10" x14ac:dyDescent="0.25">
      <c r="A240" s="5">
        <v>238</v>
      </c>
      <c r="B240" s="1">
        <v>41268</v>
      </c>
      <c r="C240" t="s">
        <v>16</v>
      </c>
      <c r="D240" t="s">
        <v>33</v>
      </c>
      <c r="E240" t="s">
        <v>39</v>
      </c>
      <c r="F240" t="s">
        <v>36</v>
      </c>
      <c r="G240" s="3">
        <v>123.8</v>
      </c>
      <c r="H240" s="4">
        <v>21</v>
      </c>
      <c r="I240" t="s">
        <v>21</v>
      </c>
      <c r="J240" s="3">
        <f>BaseDatosVentas[[#This Row],[Precio Unidad]]*BaseDatosVentas[[#This Row],[Cantidad]]</f>
        <v>2599.7999999999997</v>
      </c>
    </row>
    <row r="241" spans="1:10" x14ac:dyDescent="0.25">
      <c r="A241" s="5">
        <v>239</v>
      </c>
      <c r="B241" s="1">
        <v>41268</v>
      </c>
      <c r="C241" t="s">
        <v>25</v>
      </c>
      <c r="D241" t="s">
        <v>33</v>
      </c>
      <c r="E241" t="s">
        <v>39</v>
      </c>
      <c r="F241" t="s">
        <v>48</v>
      </c>
      <c r="G241" s="3">
        <v>20</v>
      </c>
      <c r="H241" s="4">
        <v>30</v>
      </c>
      <c r="I241" t="s">
        <v>21</v>
      </c>
      <c r="J241" s="3">
        <f>BaseDatosVentas[[#This Row],[Precio Unidad]]*BaseDatosVentas[[#This Row],[Cantidad]]</f>
        <v>600</v>
      </c>
    </row>
    <row r="242" spans="1:10" x14ac:dyDescent="0.25">
      <c r="A242" s="5">
        <v>240</v>
      </c>
      <c r="B242" s="1">
        <v>44424</v>
      </c>
      <c r="C242" t="s">
        <v>16</v>
      </c>
      <c r="D242" t="s">
        <v>33</v>
      </c>
      <c r="E242" t="s">
        <v>39</v>
      </c>
      <c r="F242" t="s">
        <v>51</v>
      </c>
      <c r="G242" s="3">
        <v>50</v>
      </c>
      <c r="H242" s="4">
        <v>10</v>
      </c>
      <c r="I242" t="s">
        <v>13</v>
      </c>
      <c r="J242" s="3">
        <f>BaseDatosVentas[[#This Row],[Precio Unidad]]*BaseDatosVentas[[#This Row],[Cantidad]]</f>
        <v>500</v>
      </c>
    </row>
    <row r="243" spans="1:10" x14ac:dyDescent="0.25">
      <c r="A243" s="5">
        <v>241</v>
      </c>
      <c r="B243" s="1">
        <v>44424</v>
      </c>
      <c r="C243" t="s">
        <v>9</v>
      </c>
      <c r="D243" t="s">
        <v>10</v>
      </c>
      <c r="E243" t="s">
        <v>14</v>
      </c>
      <c r="F243" t="s">
        <v>42</v>
      </c>
      <c r="G243" s="3">
        <v>20</v>
      </c>
      <c r="H243" s="4">
        <v>5</v>
      </c>
      <c r="I243" t="s">
        <v>21</v>
      </c>
      <c r="J243" s="3">
        <f>BaseDatosVentas[[#This Row],[Precio Unidad]]*BaseDatosVentas[[#This Row],[Cantidad]]</f>
        <v>100</v>
      </c>
    </row>
    <row r="244" spans="1:10" x14ac:dyDescent="0.25">
      <c r="A244" s="5">
        <v>242</v>
      </c>
      <c r="B244" s="1">
        <v>44424</v>
      </c>
      <c r="C244" t="s">
        <v>81</v>
      </c>
      <c r="D244" t="s">
        <v>82</v>
      </c>
      <c r="E244" t="s">
        <v>83</v>
      </c>
      <c r="F244" t="s">
        <v>42</v>
      </c>
      <c r="G244" s="3">
        <v>20</v>
      </c>
      <c r="H244" s="4">
        <v>50</v>
      </c>
      <c r="I244" t="s">
        <v>13</v>
      </c>
      <c r="J244" s="3">
        <f>BaseDatosVentas[[#This Row],[Precio Unidad]]*BaseDatosVentas[[#This Row],[Cantidad]]</f>
        <v>1000</v>
      </c>
    </row>
    <row r="245" spans="1:10" x14ac:dyDescent="0.25">
      <c r="A245" s="5">
        <v>243</v>
      </c>
      <c r="B245" s="1">
        <v>44425</v>
      </c>
      <c r="C245" t="s">
        <v>84</v>
      </c>
      <c r="D245" t="s">
        <v>82</v>
      </c>
      <c r="E245" t="s">
        <v>83</v>
      </c>
      <c r="F245" t="s">
        <v>47</v>
      </c>
      <c r="G245" s="3">
        <v>30</v>
      </c>
      <c r="H245" s="4">
        <v>1000</v>
      </c>
      <c r="I245" t="s">
        <v>21</v>
      </c>
      <c r="J245" s="3">
        <f>BaseDatosVentas[[#This Row],[Precio Unidad]]*BaseDatosVentas[[#This Row],[Cantidad]]</f>
        <v>30000</v>
      </c>
    </row>
    <row r="246" spans="1:10" x14ac:dyDescent="0.25">
      <c r="A246" s="5">
        <v>244</v>
      </c>
      <c r="B246" s="1">
        <v>44425</v>
      </c>
      <c r="C246" t="s">
        <v>81</v>
      </c>
      <c r="D246" t="s">
        <v>82</v>
      </c>
      <c r="E246" t="s">
        <v>83</v>
      </c>
      <c r="F246" t="s">
        <v>51</v>
      </c>
      <c r="G246" s="3">
        <v>50</v>
      </c>
      <c r="H246" s="4">
        <v>200</v>
      </c>
      <c r="I246" t="s">
        <v>13</v>
      </c>
      <c r="J246" s="3">
        <f>BaseDatosVentas[[#This Row],[Precio Unidad]]*BaseDatosVentas[[#This Row],[Cantidad]]</f>
        <v>10000</v>
      </c>
    </row>
    <row r="250" spans="1:10" ht="14.25" customHeight="1" x14ac:dyDescent="0.25"/>
    <row r="253" spans="1:10" x14ac:dyDescent="0.25">
      <c r="C253" s="6" t="s">
        <v>87</v>
      </c>
      <c r="D253" s="7">
        <v>0.1</v>
      </c>
    </row>
    <row r="255" spans="1:10" x14ac:dyDescent="0.25">
      <c r="A255" s="6" t="s">
        <v>85</v>
      </c>
      <c r="B255" s="6" t="s">
        <v>86</v>
      </c>
      <c r="C255" s="6" t="s">
        <v>7</v>
      </c>
      <c r="D255" s="6" t="s">
        <v>87</v>
      </c>
      <c r="E255" s="6" t="s">
        <v>88</v>
      </c>
    </row>
    <row r="256" spans="1:10" x14ac:dyDescent="0.25">
      <c r="A256" s="6" t="s">
        <v>89</v>
      </c>
      <c r="B256" s="6">
        <v>20</v>
      </c>
      <c r="C256" s="6">
        <v>2</v>
      </c>
      <c r="D256" s="8">
        <f>(B256*C256)*descuento</f>
        <v>4</v>
      </c>
      <c r="E256" s="8">
        <f>(B256*C256)-D256</f>
        <v>36</v>
      </c>
    </row>
    <row r="257" spans="1:5" x14ac:dyDescent="0.25">
      <c r="A257" s="6" t="s">
        <v>90</v>
      </c>
      <c r="B257" s="6">
        <v>15</v>
      </c>
      <c r="C257" s="6">
        <v>3</v>
      </c>
      <c r="D257" s="8">
        <f>(B257*C257)*descuento</f>
        <v>4.5</v>
      </c>
      <c r="E257" s="8">
        <f t="shared" ref="E257:E259" si="0">(B257*C257)-D257</f>
        <v>40.5</v>
      </c>
    </row>
    <row r="258" spans="1:5" x14ac:dyDescent="0.25">
      <c r="A258" s="6" t="s">
        <v>91</v>
      </c>
      <c r="B258" s="6">
        <v>18</v>
      </c>
      <c r="C258" s="6">
        <v>1</v>
      </c>
      <c r="D258" s="8">
        <f>(B258*C258)*descuento</f>
        <v>1.8</v>
      </c>
      <c r="E258" s="8">
        <f t="shared" si="0"/>
        <v>16.2</v>
      </c>
    </row>
    <row r="259" spans="1:5" x14ac:dyDescent="0.25">
      <c r="A259" s="6" t="s">
        <v>92</v>
      </c>
      <c r="B259" s="6">
        <v>25</v>
      </c>
      <c r="C259" s="6">
        <v>5</v>
      </c>
      <c r="D259" s="8">
        <f>(B259*C259)*descuento</f>
        <v>12.5</v>
      </c>
      <c r="E259" s="8">
        <f t="shared" si="0"/>
        <v>112.5</v>
      </c>
    </row>
    <row r="261" spans="1:5" x14ac:dyDescent="0.25">
      <c r="A261" s="6" t="s">
        <v>93</v>
      </c>
      <c r="B261" s="9" t="s">
        <v>98</v>
      </c>
      <c r="C261" s="9"/>
      <c r="D261" s="10"/>
      <c r="E261" s="10"/>
    </row>
    <row r="265" spans="1:5" x14ac:dyDescent="0.25">
      <c r="A265" s="11" t="s">
        <v>99</v>
      </c>
      <c r="B265" t="s">
        <v>103</v>
      </c>
      <c r="C265" t="s">
        <v>102</v>
      </c>
      <c r="D265" t="s">
        <v>101</v>
      </c>
    </row>
    <row r="266" spans="1:5" x14ac:dyDescent="0.25">
      <c r="A266" s="12" t="s">
        <v>76</v>
      </c>
      <c r="B266" s="2">
        <v>200</v>
      </c>
      <c r="C266" s="2">
        <v>32</v>
      </c>
      <c r="D266" s="2">
        <v>231.99999999999997</v>
      </c>
    </row>
    <row r="267" spans="1:5" x14ac:dyDescent="0.25">
      <c r="A267" s="13" t="s">
        <v>22</v>
      </c>
      <c r="B267" s="2">
        <v>200</v>
      </c>
      <c r="C267" s="2">
        <v>32</v>
      </c>
      <c r="D267" s="2">
        <v>231.99999999999997</v>
      </c>
    </row>
    <row r="268" spans="1:5" x14ac:dyDescent="0.25">
      <c r="A268" s="12" t="s">
        <v>24</v>
      </c>
      <c r="B268" s="2">
        <v>1978</v>
      </c>
      <c r="C268" s="2">
        <v>316.48</v>
      </c>
      <c r="D268" s="2">
        <v>2294.48</v>
      </c>
    </row>
    <row r="269" spans="1:5" x14ac:dyDescent="0.25">
      <c r="A269" s="13" t="s">
        <v>22</v>
      </c>
      <c r="B269" s="2">
        <v>1978</v>
      </c>
      <c r="C269" s="2">
        <v>316.48</v>
      </c>
      <c r="D269" s="2">
        <v>2294.48</v>
      </c>
    </row>
    <row r="270" spans="1:5" x14ac:dyDescent="0.25">
      <c r="A270" s="12" t="s">
        <v>100</v>
      </c>
      <c r="B270" s="2">
        <v>2178</v>
      </c>
      <c r="C270" s="2">
        <v>348.48</v>
      </c>
      <c r="D270" s="2">
        <v>2526.48</v>
      </c>
    </row>
  </sheetData>
  <dataConsolidate/>
  <mergeCells count="2">
    <mergeCell ref="B261:C261"/>
    <mergeCell ref="D261:E261"/>
  </mergeCells>
  <dataValidations count="1">
    <dataValidation type="list" allowBlank="1" showInputMessage="1" showErrorMessage="1" sqref="D261:E261" xr:uid="{2A63DC75-5E0B-4F06-8356-19E636C3B95F}">
      <formula1>"ingenierias"</formula1>
    </dataValidation>
  </dataValidations>
  <pageMargins left="0.7" right="0.7" top="0.75" bottom="0.75" header="0.3" footer="0.3"/>
  <pageSetup paperSize="9" orientation="portrait" horizontalDpi="0" verticalDpi="0" r:id="rId2"/>
  <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698DF99-CE98-490A-A9A1-25FD817F0518}">
          <x14:formula1>
            <xm:f>Hoja5!$A$2:$A$6</xm:f>
          </x14:formula1>
          <xm:sqref>B261:C261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64238-017E-4CF9-BCB9-B8458C6E55CF}">
  <dimension ref="A1:C6"/>
  <sheetViews>
    <sheetView workbookViewId="0">
      <selection activeCell="C5" sqref="C5"/>
    </sheetView>
  </sheetViews>
  <sheetFormatPr baseColWidth="10" defaultRowHeight="15" x14ac:dyDescent="0.25"/>
  <cols>
    <col min="1" max="1" width="19.140625" bestFit="1" customWidth="1"/>
    <col min="3" max="3" width="19.140625" bestFit="1" customWidth="1"/>
  </cols>
  <sheetData>
    <row r="1" spans="1:3" x14ac:dyDescent="0.25">
      <c r="A1" t="s">
        <v>93</v>
      </c>
      <c r="C1" t="s">
        <v>93</v>
      </c>
    </row>
    <row r="2" spans="1:3" x14ac:dyDescent="0.25">
      <c r="A2" t="s">
        <v>94</v>
      </c>
      <c r="C2" t="s">
        <v>94</v>
      </c>
    </row>
    <row r="3" spans="1:3" x14ac:dyDescent="0.25">
      <c r="A3" t="s">
        <v>95</v>
      </c>
      <c r="C3" t="s">
        <v>95</v>
      </c>
    </row>
    <row r="4" spans="1:3" x14ac:dyDescent="0.25">
      <c r="A4" t="s">
        <v>96</v>
      </c>
      <c r="C4" t="s">
        <v>96</v>
      </c>
    </row>
    <row r="5" spans="1:3" x14ac:dyDescent="0.25">
      <c r="A5" t="s">
        <v>97</v>
      </c>
      <c r="C5" t="s">
        <v>97</v>
      </c>
    </row>
    <row r="6" spans="1:3" x14ac:dyDescent="0.25">
      <c r="A6" t="s">
        <v>98</v>
      </c>
      <c r="C6" t="s">
        <v>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BASE DE DATOS</vt:lpstr>
      <vt:lpstr>Hoja5</vt:lpstr>
      <vt:lpstr>descuento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JABL</dc:creator>
  <cp:lastModifiedBy>JABL</cp:lastModifiedBy>
  <dcterms:created xsi:type="dcterms:W3CDTF">2021-08-16T14:11:28Z</dcterms:created>
  <dcterms:modified xsi:type="dcterms:W3CDTF">2021-08-17T15:57:35Z</dcterms:modified>
</cp:coreProperties>
</file>