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\"/>
    </mc:Choice>
  </mc:AlternateContent>
  <xr:revisionPtr revIDLastSave="0" documentId="13_ncr:8001_{11E10CA3-3AF0-490C-962B-52A8C4ABC7C3}" xr6:coauthVersionLast="46" xr6:coauthVersionMax="46" xr10:uidLastSave="{00000000-0000-0000-0000-000000000000}"/>
  <bookViews>
    <workbookView xWindow="-25320" yWindow="-2400" windowWidth="25440" windowHeight="15390" activeTab="1" xr2:uid="{8808AA75-57AE-4CC7-80A2-A793C8620819}"/>
  </bookViews>
  <sheets>
    <sheet name="BASE DATOS" sheetId="1" r:id="rId1"/>
    <sheet name="ARTUR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G2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G13" i="1"/>
  <c r="G14" i="1"/>
  <c r="G17" i="1"/>
  <c r="G16" i="1"/>
  <c r="G15" i="1"/>
  <c r="G12" i="1"/>
  <c r="G11" i="1"/>
  <c r="G10" i="1"/>
  <c r="G9" i="1"/>
  <c r="G8" i="1"/>
  <c r="G7" i="1"/>
  <c r="G4" i="1"/>
  <c r="G5" i="1"/>
  <c r="G6" i="1"/>
</calcChain>
</file>

<file path=xl/sharedStrings.xml><?xml version="1.0" encoding="utf-8"?>
<sst xmlns="http://schemas.openxmlformats.org/spreadsheetml/2006/main" count="43" uniqueCount="24">
  <si>
    <t>Formularios</t>
  </si>
  <si>
    <t>FECHA</t>
  </si>
  <si>
    <t>CÓDIGO</t>
  </si>
  <si>
    <t>DESCRIPCIÓN</t>
  </si>
  <si>
    <t>PRECIO C</t>
  </si>
  <si>
    <t>PRECIO V</t>
  </si>
  <si>
    <t>GANACIA</t>
  </si>
  <si>
    <t>STOCK</t>
  </si>
  <si>
    <t>CAJA DE TORNILLOS 1/2"</t>
  </si>
  <si>
    <t>DESARMADOR</t>
  </si>
  <si>
    <t>PINZAS ELECTRICISTA</t>
  </si>
  <si>
    <t>CABLE DUO CAL 12</t>
  </si>
  <si>
    <t>CABLE DUO CAL 14</t>
  </si>
  <si>
    <t>PIJAS 1/2"</t>
  </si>
  <si>
    <t>DESARMADOR PLANO CHICO</t>
  </si>
  <si>
    <t>DESARMADOR PLANO GRANDE</t>
  </si>
  <si>
    <t>CINTA DE AISLAR 3M</t>
  </si>
  <si>
    <t>TALADRO SENCILLO</t>
  </si>
  <si>
    <t>TALADRO ROTOMARTILLO SENCILLO</t>
  </si>
  <si>
    <t>CAJA DE DESARMADORES</t>
  </si>
  <si>
    <t>CAJA DE HERRMIENTAS CHICA</t>
  </si>
  <si>
    <t>BROCAS MULTICONSTRUCCION D3E 3/8"</t>
  </si>
  <si>
    <t>MINIGRAFICO</t>
  </si>
  <si>
    <t>MINIGRAFICOS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</si>
</sst>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4" fontId="0" fillId="0" borderId="0" xfId="0" applyNumberFormat="1"/>
    <xf numFmtId="44" fontId="0" fillId="0" borderId="0" xfId="1" applyFont="1"/>
    <xf numFmtId="44" fontId="0" fillId="3" borderId="1" xfId="1" applyNumberFormat="1" applyFont="1" applyFill="1" applyBorder="1" applyProtection="1"/>
    <xf numFmtId="44" fontId="0" fillId="0" borderId="1" xfId="1" applyNumberFormat="1" applyFont="1" applyBorder="1" applyProtection="1"/>
    <xf numFmtId="44" fontId="0" fillId="0" borderId="0" xfId="1" applyNumberFormat="1" applyFont="1"/>
    <xf numFmtId="0" fontId="2" fillId="2" borderId="4" xfId="0" applyFont="1" applyFill="1" applyBorder="1" applyProtection="1">
      <protection locked="0"/>
    </xf>
    <xf numFmtId="0" fontId="2" fillId="2" borderId="5" xfId="0" applyFont="1" applyFill="1" applyBorder="1" applyProtection="1">
      <protection locked="0"/>
    </xf>
    <xf numFmtId="0" fontId="2" fillId="2" borderId="6" xfId="0" applyFont="1" applyFill="1" applyBorder="1" applyProtection="1">
      <protection locked="0"/>
    </xf>
    <xf numFmtId="0" fontId="0" fillId="0" borderId="0" xfId="0" applyProtection="1">
      <protection locked="0"/>
    </xf>
    <xf numFmtId="14" fontId="0" fillId="3" borderId="2" xfId="0" applyNumberFormat="1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44" fontId="0" fillId="3" borderId="1" xfId="1" applyNumberFormat="1" applyFont="1" applyFill="1" applyBorder="1" applyProtection="1">
      <protection locked="0"/>
    </xf>
    <xf numFmtId="14" fontId="0" fillId="0" borderId="2" xfId="0" applyNumberFormat="1" applyFont="1" applyBorder="1" applyProtection="1">
      <protection locked="0"/>
    </xf>
    <xf numFmtId="0" fontId="0" fillId="0" borderId="1" xfId="0" applyFont="1" applyBorder="1" applyProtection="1">
      <protection locked="0"/>
    </xf>
    <xf numFmtId="44" fontId="0" fillId="0" borderId="1" xfId="1" applyNumberFormat="1" applyFont="1" applyBorder="1" applyProtection="1">
      <protection locked="0"/>
    </xf>
    <xf numFmtId="14" fontId="0" fillId="0" borderId="7" xfId="0" applyNumberFormat="1" applyFont="1" applyBorder="1" applyProtection="1">
      <protection locked="0"/>
    </xf>
    <xf numFmtId="0" fontId="0" fillId="0" borderId="8" xfId="0" applyFont="1" applyBorder="1" applyProtection="1">
      <protection locked="0"/>
    </xf>
    <xf numFmtId="44" fontId="0" fillId="0" borderId="8" xfId="1" applyNumberFormat="1" applyFont="1" applyBorder="1" applyProtection="1">
      <protection locked="0"/>
    </xf>
    <xf numFmtId="44" fontId="0" fillId="3" borderId="3" xfId="1" applyNumberFormat="1" applyFont="1" applyFill="1" applyBorder="1" applyProtection="1"/>
    <xf numFmtId="44" fontId="0" fillId="0" borderId="3" xfId="1" applyNumberFormat="1" applyFont="1" applyBorder="1" applyProtection="1"/>
    <xf numFmtId="44" fontId="0" fillId="0" borderId="8" xfId="1" applyNumberFormat="1" applyFont="1" applyBorder="1" applyProtection="1"/>
    <xf numFmtId="44" fontId="0" fillId="0" borderId="9" xfId="1" applyNumberFormat="1" applyFont="1" applyBorder="1" applyProtection="1"/>
    <xf numFmtId="0" fontId="0" fillId="0" borderId="0" xfId="0" applyProtection="1"/>
    <xf numFmtId="0" fontId="3" fillId="0" borderId="0" xfId="0" applyFont="1"/>
  </cellXfs>
  <cellStyles count="2">
    <cellStyle name="Moneda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  <protection locked="0" hidden="0"/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medium">
          <color theme="1"/>
        </bottom>
      </border>
    </dxf>
    <dxf>
      <protection locked="0" hidden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>
        <left style="thin">
          <color theme="1"/>
        </left>
        <right style="thin">
          <color theme="1"/>
        </right>
        <top/>
        <bottom/>
      </border>
      <protection locked="0" hidden="0"/>
    </dxf>
    <dxf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CE8FDE-B973-4A66-B0C2-98D3C4F08DDC}" name="Tabla1" displayName="Tabla1" ref="A3:H17" totalsRowShown="0">
  <autoFilter ref="A3:H17" xr:uid="{C8C6CB0E-C184-4B40-BA72-3A6EC760B4AC}"/>
  <tableColumns count="8">
    <tableColumn id="1" xr3:uid="{4BF78DB8-843F-4146-A757-0B5047FA8A09}" name="FECHA"/>
    <tableColumn id="2" xr3:uid="{AFEF27ED-950E-42A7-85DE-A324BC05FF36}" name="CÓDIGO"/>
    <tableColumn id="3" xr3:uid="{BBBCBD18-2D6E-4E0E-82D3-5765A30C502D}" name="DESCRIPCIÓN"/>
    <tableColumn id="4" xr3:uid="{DF710E16-4B56-48C6-9E2E-E8FA392417C4}" name="STOCK"/>
    <tableColumn id="5" xr3:uid="{6C2836C5-6425-42B2-9420-C87AADBDD535}" name="PRECIO C" dataCellStyle="Moneda"/>
    <tableColumn id="6" xr3:uid="{D720E3CD-E5FF-48B7-BAEA-2E62BFED7B8F}" name="PRECIO V" dataCellStyle="Moneda"/>
    <tableColumn id="7" xr3:uid="{28B8A073-4923-4EEC-98CF-3FF5CE9DC699}" name="GANACIA" dataDxfId="12" dataCellStyle="Moneda">
      <calculatedColumnFormula>Tabla1[[#This Row],[PRECIO V]]-Tabla1[[#This Row],[PRECIO C]]</calculatedColumnFormula>
    </tableColumn>
    <tableColumn id="8" xr3:uid="{0ABB8F61-7DB6-4F88-8D3B-E349D1B64CB3}" name="MINIGRAFICO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312049-1D06-450F-8301-AC428EA60954}" name="Tabla3" displayName="Tabla3" ref="A1:G13" totalsRowShown="0" headerRowDxfId="11" dataDxfId="9" headerRowBorderDxfId="10" tableBorderDxfId="8" totalsRowBorderDxfId="7">
  <autoFilter ref="A1:G13" xr:uid="{C4B23EF3-0C7A-4137-8490-860A1B805BAB}"/>
  <tableColumns count="7">
    <tableColumn id="1" xr3:uid="{6971018F-5856-42EE-95A0-69C058AC85E5}" name="FECHA" dataDxfId="6"/>
    <tableColumn id="2" xr3:uid="{11809883-6782-4626-AC6F-942137B52A36}" name="CÓDIGO" dataDxfId="5"/>
    <tableColumn id="3" xr3:uid="{FC9898DB-2CD7-46CE-A3C5-D99244ED32FC}" name="DESCRIPCIÓN" dataDxfId="4"/>
    <tableColumn id="4" xr3:uid="{6ADE4EE8-9915-4526-8AB6-CE79ADFEB845}" name="STOCK" dataDxfId="3"/>
    <tableColumn id="5" xr3:uid="{95CF1223-4DAD-4D76-9C95-2CAD5A6481CC}" name="PRECIO C" dataDxfId="2" dataCellStyle="Moneda"/>
    <tableColumn id="6" xr3:uid="{8B3C4D75-3418-4800-8853-7F14E679039A}" name="PRECIO V" dataDxfId="1" dataCellStyle="Moneda">
      <calculatedColumnFormula>Tabla3[[#This Row],[PRECIO C]]*1.36</calculatedColumnFormula>
    </tableColumn>
    <tableColumn id="7" xr3:uid="{55BE3DF6-009C-4A2E-931E-3BB1799442AA}" name="GANACIA" dataDxfId="0" dataCellStyle="Moneda">
      <calculatedColumnFormula>Tabla3[[#This Row],[PRECIO V]]-Tabla3[[#This Row],[PRECIO C]]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FB51-3F72-45CF-983F-6D0F880EE4A0}">
  <dimension ref="A1:H17"/>
  <sheetViews>
    <sheetView zoomScale="148" zoomScaleNormal="148" workbookViewId="0">
      <selection activeCell="F6" sqref="F6"/>
    </sheetView>
  </sheetViews>
  <sheetFormatPr baseColWidth="10" defaultRowHeight="15" x14ac:dyDescent="0.25"/>
  <cols>
    <col min="1" max="1" width="11.28515625" bestFit="1" customWidth="1"/>
    <col min="2" max="2" width="10.5703125" bestFit="1" customWidth="1"/>
    <col min="3" max="3" width="36.85546875" bestFit="1" customWidth="1"/>
    <col min="4" max="4" width="9" bestFit="1" customWidth="1"/>
    <col min="5" max="5" width="11.28515625" bestFit="1" customWidth="1"/>
    <col min="6" max="6" width="11.42578125" bestFit="1" customWidth="1"/>
    <col min="7" max="7" width="11.7109375" bestFit="1" customWidth="1"/>
    <col min="8" max="8" width="15.7109375" bestFit="1" customWidth="1"/>
  </cols>
  <sheetData>
    <row r="1" spans="1:8" ht="92.25" x14ac:dyDescent="1.35">
      <c r="A1" s="25" t="s">
        <v>0</v>
      </c>
      <c r="B1" s="25"/>
      <c r="C1" s="25"/>
      <c r="D1" s="25"/>
      <c r="E1" s="25"/>
      <c r="F1" s="25"/>
      <c r="G1" s="25"/>
      <c r="H1" s="1" t="s">
        <v>23</v>
      </c>
    </row>
    <row r="3" spans="1:8" x14ac:dyDescent="0.25">
      <c r="A3" t="s">
        <v>1</v>
      </c>
      <c r="B3" t="s">
        <v>2</v>
      </c>
      <c r="C3" t="s">
        <v>3</v>
      </c>
      <c r="D3" t="s">
        <v>7</v>
      </c>
      <c r="E3" t="s">
        <v>4</v>
      </c>
      <c r="F3" t="s">
        <v>5</v>
      </c>
      <c r="G3" t="s">
        <v>6</v>
      </c>
      <c r="H3" t="s">
        <v>22</v>
      </c>
    </row>
    <row r="4" spans="1:8" x14ac:dyDescent="0.25">
      <c r="A4" s="2">
        <v>44329</v>
      </c>
      <c r="B4">
        <v>1000</v>
      </c>
      <c r="C4" t="s">
        <v>8</v>
      </c>
      <c r="D4">
        <v>50</v>
      </c>
      <c r="E4" s="3">
        <v>50</v>
      </c>
      <c r="F4" s="3">
        <v>80</v>
      </c>
      <c r="G4" s="3">
        <f>Tabla1[[#This Row],[PRECIO V]]-Tabla1[[#This Row],[PRECIO C]]</f>
        <v>30</v>
      </c>
    </row>
    <row r="5" spans="1:8" x14ac:dyDescent="0.25">
      <c r="A5" s="2">
        <v>44329</v>
      </c>
      <c r="B5">
        <v>1001</v>
      </c>
      <c r="C5" t="s">
        <v>9</v>
      </c>
      <c r="D5">
        <v>50</v>
      </c>
      <c r="E5" s="3">
        <v>20</v>
      </c>
      <c r="F5" s="3">
        <v>25</v>
      </c>
      <c r="G5" s="3">
        <f>Tabla1[[#This Row],[PRECIO V]]-Tabla1[[#This Row],[PRECIO C]]</f>
        <v>5</v>
      </c>
    </row>
    <row r="6" spans="1:8" x14ac:dyDescent="0.25">
      <c r="A6" s="2">
        <v>44330</v>
      </c>
      <c r="B6">
        <v>1005</v>
      </c>
      <c r="C6" t="s">
        <v>10</v>
      </c>
      <c r="D6">
        <v>400</v>
      </c>
      <c r="E6" s="3">
        <v>80</v>
      </c>
      <c r="F6" s="3">
        <v>150</v>
      </c>
      <c r="G6" s="3">
        <f>Tabla1[[#This Row],[PRECIO V]]-Tabla1[[#This Row],[PRECIO C]]</f>
        <v>70</v>
      </c>
    </row>
    <row r="7" spans="1:8" x14ac:dyDescent="0.25">
      <c r="A7" s="2">
        <v>44331</v>
      </c>
      <c r="B7">
        <v>1006</v>
      </c>
      <c r="C7" t="s">
        <v>11</v>
      </c>
      <c r="D7">
        <v>500</v>
      </c>
      <c r="E7" s="3">
        <v>20</v>
      </c>
      <c r="F7" s="3">
        <v>30</v>
      </c>
      <c r="G7" s="6">
        <f>Tabla1[[#This Row],[PRECIO V]]-Tabla1[[#This Row],[PRECIO C]]</f>
        <v>10</v>
      </c>
    </row>
    <row r="8" spans="1:8" x14ac:dyDescent="0.25">
      <c r="A8" s="2">
        <v>44336</v>
      </c>
      <c r="B8">
        <v>1009</v>
      </c>
      <c r="C8" t="s">
        <v>12</v>
      </c>
      <c r="D8">
        <v>600</v>
      </c>
      <c r="E8" s="3">
        <v>12</v>
      </c>
      <c r="F8" s="3">
        <v>20</v>
      </c>
      <c r="G8" s="6">
        <f>Tabla1[[#This Row],[PRECIO V]]-Tabla1[[#This Row],[PRECIO C]]</f>
        <v>8</v>
      </c>
    </row>
    <row r="9" spans="1:8" x14ac:dyDescent="0.25">
      <c r="A9" s="2">
        <v>44332</v>
      </c>
      <c r="B9">
        <v>1010</v>
      </c>
      <c r="C9" t="s">
        <v>13</v>
      </c>
      <c r="D9">
        <v>1000</v>
      </c>
      <c r="E9" s="3">
        <v>0.2</v>
      </c>
      <c r="F9" s="3">
        <v>0.3</v>
      </c>
      <c r="G9" s="6">
        <f>Tabla1[[#This Row],[PRECIO V]]-Tabla1[[#This Row],[PRECIO C]]</f>
        <v>9.9999999999999978E-2</v>
      </c>
    </row>
    <row r="10" spans="1:8" x14ac:dyDescent="0.25">
      <c r="A10" s="2">
        <v>44332</v>
      </c>
      <c r="B10">
        <v>1011</v>
      </c>
      <c r="C10" t="s">
        <v>14</v>
      </c>
      <c r="D10">
        <v>40</v>
      </c>
      <c r="E10" s="3">
        <v>20</v>
      </c>
      <c r="F10" s="3">
        <v>22</v>
      </c>
      <c r="G10" s="6">
        <f>Tabla1[[#This Row],[PRECIO V]]-Tabla1[[#This Row],[PRECIO C]]</f>
        <v>2</v>
      </c>
    </row>
    <row r="11" spans="1:8" x14ac:dyDescent="0.25">
      <c r="A11" s="2">
        <v>44333</v>
      </c>
      <c r="B11">
        <v>1012</v>
      </c>
      <c r="C11" t="s">
        <v>15</v>
      </c>
      <c r="D11">
        <v>80</v>
      </c>
      <c r="E11" s="3">
        <v>40</v>
      </c>
      <c r="F11" s="3">
        <v>55</v>
      </c>
      <c r="G11" s="6">
        <f>Tabla1[[#This Row],[PRECIO V]]-Tabla1[[#This Row],[PRECIO C]]</f>
        <v>15</v>
      </c>
    </row>
    <row r="12" spans="1:8" x14ac:dyDescent="0.25">
      <c r="A12" s="2">
        <v>44334</v>
      </c>
      <c r="B12">
        <v>1014</v>
      </c>
      <c r="C12" t="s">
        <v>16</v>
      </c>
      <c r="D12">
        <v>50</v>
      </c>
      <c r="E12" s="3">
        <v>20</v>
      </c>
      <c r="F12" s="3">
        <v>25</v>
      </c>
      <c r="G12" s="6">
        <f>Tabla1[[#This Row],[PRECIO V]]-Tabla1[[#This Row],[PRECIO C]]</f>
        <v>5</v>
      </c>
    </row>
    <row r="13" spans="1:8" x14ac:dyDescent="0.25">
      <c r="A13" s="2">
        <v>44334</v>
      </c>
      <c r="B13">
        <v>1015</v>
      </c>
      <c r="C13" t="s">
        <v>17</v>
      </c>
      <c r="D13">
        <v>12</v>
      </c>
      <c r="E13" s="3">
        <v>200</v>
      </c>
      <c r="F13" s="3">
        <v>350</v>
      </c>
      <c r="G13" s="6">
        <f>Tabla1[[#This Row],[PRECIO V]]-Tabla1[[#This Row],[PRECIO C]]</f>
        <v>150</v>
      </c>
    </row>
    <row r="14" spans="1:8" x14ac:dyDescent="0.25">
      <c r="A14" s="2">
        <v>44334</v>
      </c>
      <c r="B14">
        <v>1016</v>
      </c>
      <c r="C14" t="s">
        <v>18</v>
      </c>
      <c r="D14">
        <v>10</v>
      </c>
      <c r="E14" s="3">
        <v>300</v>
      </c>
      <c r="F14" s="3">
        <v>500</v>
      </c>
      <c r="G14" s="6">
        <f>Tabla1[[#This Row],[PRECIO V]]-Tabla1[[#This Row],[PRECIO C]]</f>
        <v>200</v>
      </c>
    </row>
    <row r="15" spans="1:8" x14ac:dyDescent="0.25">
      <c r="A15" s="2">
        <v>44334</v>
      </c>
      <c r="B15">
        <v>1020</v>
      </c>
      <c r="C15" t="s">
        <v>19</v>
      </c>
      <c r="D15">
        <v>20</v>
      </c>
      <c r="E15" s="3">
        <v>100</v>
      </c>
      <c r="F15" s="3">
        <v>150</v>
      </c>
      <c r="G15" s="6">
        <f>Tabla1[[#This Row],[PRECIO V]]-Tabla1[[#This Row],[PRECIO C]]</f>
        <v>50</v>
      </c>
    </row>
    <row r="16" spans="1:8" x14ac:dyDescent="0.25">
      <c r="A16" s="2">
        <v>44334</v>
      </c>
      <c r="B16">
        <v>1021</v>
      </c>
      <c r="C16" t="s">
        <v>20</v>
      </c>
      <c r="D16">
        <v>10</v>
      </c>
      <c r="E16" s="3">
        <v>100</v>
      </c>
      <c r="F16" s="3">
        <v>120</v>
      </c>
      <c r="G16" s="6">
        <f>Tabla1[[#This Row],[PRECIO V]]-Tabla1[[#This Row],[PRECIO C]]</f>
        <v>20</v>
      </c>
    </row>
    <row r="17" spans="1:7" x14ac:dyDescent="0.25">
      <c r="A17" s="2">
        <v>44334</v>
      </c>
      <c r="B17">
        <v>1001</v>
      </c>
      <c r="C17" t="s">
        <v>21</v>
      </c>
      <c r="D17">
        <v>20</v>
      </c>
      <c r="E17" s="3">
        <v>80</v>
      </c>
      <c r="F17" s="3">
        <v>120</v>
      </c>
      <c r="G17" s="6">
        <f>Tabla1[[#This Row],[PRECIO V]]-Tabla1[[#This Row],[PRECIO C]]</f>
        <v>40</v>
      </c>
    </row>
  </sheetData>
  <mergeCells count="1">
    <mergeCell ref="A1:G1"/>
  </mergeCells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0A94E18B-C0CA-40E1-BC45-7523CBC4EB89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'BASE DATOS'!E4:G4</xm:f>
              <xm:sqref>H4</xm:sqref>
            </x14:sparkline>
            <x14:sparkline>
              <xm:f>'BASE DATOS'!E5:G5</xm:f>
              <xm:sqref>H5</xm:sqref>
            </x14:sparkline>
            <x14:sparkline>
              <xm:f>'BASE DATOS'!E6:G6</xm:f>
              <xm:sqref>H6</xm:sqref>
            </x14:sparkline>
            <x14:sparkline>
              <xm:f>'BASE DATOS'!E7:G7</xm:f>
              <xm:sqref>H7</xm:sqref>
            </x14:sparkline>
            <x14:sparkline>
              <xm:f>'BASE DATOS'!E8:G8</xm:f>
              <xm:sqref>H8</xm:sqref>
            </x14:sparkline>
            <x14:sparkline>
              <xm:f>'BASE DATOS'!E9:G9</xm:f>
              <xm:sqref>H9</xm:sqref>
            </x14:sparkline>
            <x14:sparkline>
              <xm:f>'BASE DATOS'!E10:G10</xm:f>
              <xm:sqref>H10</xm:sqref>
            </x14:sparkline>
            <x14:sparkline>
              <xm:f>'BASE DATOS'!E11:G11</xm:f>
              <xm:sqref>H11</xm:sqref>
            </x14:sparkline>
            <x14:sparkline>
              <xm:f>'BASE DATOS'!E12:G12</xm:f>
              <xm:sqref>H12</xm:sqref>
            </x14:sparkline>
            <x14:sparkline>
              <xm:f>'BASE DATOS'!E13:G13</xm:f>
              <xm:sqref>H13</xm:sqref>
            </x14:sparkline>
            <x14:sparkline>
              <xm:f>'BASE DATOS'!E14:G14</xm:f>
              <xm:sqref>H14</xm:sqref>
            </x14:sparkline>
            <x14:sparkline>
              <xm:f>'BASE DATOS'!E15:G15</xm:f>
              <xm:sqref>H15</xm:sqref>
            </x14:sparkline>
            <x14:sparkline>
              <xm:f>'BASE DATOS'!E16:G16</xm:f>
              <xm:sqref>H16</xm:sqref>
            </x14:sparkline>
            <x14:sparkline>
              <xm:f>'BASE DATOS'!E17:G17</xm:f>
              <xm:sqref>H17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B1CF-EDAD-45D5-94FF-615908AD4934}">
  <dimension ref="A1:G13"/>
  <sheetViews>
    <sheetView tabSelected="1" zoomScale="130" zoomScaleNormal="130" workbookViewId="0">
      <selection activeCell="C7" sqref="C7"/>
    </sheetView>
  </sheetViews>
  <sheetFormatPr baseColWidth="10" defaultRowHeight="15" x14ac:dyDescent="0.25"/>
  <cols>
    <col min="1" max="1" width="11.28515625" style="10" bestFit="1" customWidth="1"/>
    <col min="2" max="2" width="10.42578125" style="10" customWidth="1"/>
    <col min="3" max="3" width="36.7109375" style="10" bestFit="1" customWidth="1"/>
    <col min="4" max="4" width="8.85546875" style="10" customWidth="1"/>
    <col min="5" max="5" width="11.140625" style="10" customWidth="1"/>
    <col min="6" max="6" width="11.28515625" style="24" customWidth="1"/>
    <col min="7" max="7" width="11.5703125" style="24" customWidth="1"/>
    <col min="8" max="16384" width="11.42578125" style="10"/>
  </cols>
  <sheetData>
    <row r="1" spans="1:7" ht="15.75" thickBot="1" x14ac:dyDescent="0.3">
      <c r="A1" s="7" t="s">
        <v>1</v>
      </c>
      <c r="B1" s="8" t="s">
        <v>2</v>
      </c>
      <c r="C1" s="8" t="s">
        <v>3</v>
      </c>
      <c r="D1" s="8" t="s">
        <v>7</v>
      </c>
      <c r="E1" s="8" t="s">
        <v>4</v>
      </c>
      <c r="F1" s="8" t="s">
        <v>5</v>
      </c>
      <c r="G1" s="9" t="s">
        <v>6</v>
      </c>
    </row>
    <row r="2" spans="1:7" x14ac:dyDescent="0.25">
      <c r="A2" s="11">
        <v>44329</v>
      </c>
      <c r="B2" s="12">
        <v>1000</v>
      </c>
      <c r="C2" s="12" t="s">
        <v>8</v>
      </c>
      <c r="D2" s="12">
        <v>50</v>
      </c>
      <c r="E2" s="13">
        <v>50</v>
      </c>
      <c r="F2" s="4">
        <f>Tabla3[[#This Row],[PRECIO C]]*1.36</f>
        <v>68</v>
      </c>
      <c r="G2" s="20">
        <f>Tabla3[[#This Row],[PRECIO V]]-Tabla3[[#This Row],[PRECIO C]]</f>
        <v>18</v>
      </c>
    </row>
    <row r="3" spans="1:7" x14ac:dyDescent="0.25">
      <c r="A3" s="14">
        <v>44329</v>
      </c>
      <c r="B3" s="15">
        <v>1001</v>
      </c>
      <c r="C3" s="15" t="s">
        <v>9</v>
      </c>
      <c r="D3" s="15">
        <v>50</v>
      </c>
      <c r="E3" s="16">
        <v>20</v>
      </c>
      <c r="F3" s="5">
        <f>Tabla3[[#This Row],[PRECIO C]]*1.36</f>
        <v>27.200000000000003</v>
      </c>
      <c r="G3" s="21">
        <f>Tabla3[[#This Row],[PRECIO V]]-Tabla3[[#This Row],[PRECIO C]]</f>
        <v>7.2000000000000028</v>
      </c>
    </row>
    <row r="4" spans="1:7" x14ac:dyDescent="0.25">
      <c r="A4" s="14">
        <v>44331</v>
      </c>
      <c r="B4" s="15">
        <v>1006</v>
      </c>
      <c r="C4" s="15" t="s">
        <v>11</v>
      </c>
      <c r="D4" s="15">
        <v>500</v>
      </c>
      <c r="E4" s="16">
        <v>20</v>
      </c>
      <c r="F4" s="5">
        <f>Tabla3[[#This Row],[PRECIO C]]*1.36</f>
        <v>27.200000000000003</v>
      </c>
      <c r="G4" s="21">
        <f>Tabla3[[#This Row],[PRECIO V]]-Tabla3[[#This Row],[PRECIO C]]</f>
        <v>7.2000000000000028</v>
      </c>
    </row>
    <row r="5" spans="1:7" x14ac:dyDescent="0.25">
      <c r="A5" s="11">
        <v>44336</v>
      </c>
      <c r="B5" s="12">
        <v>1009</v>
      </c>
      <c r="C5" s="12" t="s">
        <v>12</v>
      </c>
      <c r="D5" s="12">
        <v>600</v>
      </c>
      <c r="E5" s="13">
        <v>12</v>
      </c>
      <c r="F5" s="4">
        <f>Tabla3[[#This Row],[PRECIO C]]*1.36</f>
        <v>16.32</v>
      </c>
      <c r="G5" s="20">
        <f>Tabla3[[#This Row],[PRECIO V]]-Tabla3[[#This Row],[PRECIO C]]</f>
        <v>4.32</v>
      </c>
    </row>
    <row r="6" spans="1:7" x14ac:dyDescent="0.25">
      <c r="A6" s="14">
        <v>44332</v>
      </c>
      <c r="B6" s="15">
        <v>1010</v>
      </c>
      <c r="C6" s="15" t="s">
        <v>21</v>
      </c>
      <c r="D6" s="15">
        <v>1000</v>
      </c>
      <c r="E6" s="16">
        <v>0.2</v>
      </c>
      <c r="F6" s="5">
        <f>Tabla3[[#This Row],[PRECIO C]]*1.36</f>
        <v>0.27200000000000002</v>
      </c>
      <c r="G6" s="21">
        <f>Tabla3[[#This Row],[PRECIO V]]-Tabla3[[#This Row],[PRECIO C]]</f>
        <v>7.2000000000000008E-2</v>
      </c>
    </row>
    <row r="7" spans="1:7" x14ac:dyDescent="0.25">
      <c r="A7" s="14">
        <v>44333</v>
      </c>
      <c r="B7" s="15">
        <v>1012</v>
      </c>
      <c r="C7" s="15" t="s">
        <v>15</v>
      </c>
      <c r="D7" s="15">
        <v>80</v>
      </c>
      <c r="E7" s="16">
        <v>40</v>
      </c>
      <c r="F7" s="5">
        <f>Tabla3[[#This Row],[PRECIO C]]*1.36</f>
        <v>54.400000000000006</v>
      </c>
      <c r="G7" s="21">
        <f>Tabla3[[#This Row],[PRECIO V]]-Tabla3[[#This Row],[PRECIO C]]</f>
        <v>14.400000000000006</v>
      </c>
    </row>
    <row r="8" spans="1:7" x14ac:dyDescent="0.25">
      <c r="A8" s="11">
        <v>44334</v>
      </c>
      <c r="B8" s="12">
        <v>1014</v>
      </c>
      <c r="C8" s="12" t="s">
        <v>16</v>
      </c>
      <c r="D8" s="12">
        <v>50</v>
      </c>
      <c r="E8" s="13">
        <v>20</v>
      </c>
      <c r="F8" s="4">
        <f>Tabla3[[#This Row],[PRECIO C]]*1.36</f>
        <v>27.200000000000003</v>
      </c>
      <c r="G8" s="20">
        <f>Tabla3[[#This Row],[PRECIO V]]-Tabla3[[#This Row],[PRECIO C]]</f>
        <v>7.2000000000000028</v>
      </c>
    </row>
    <row r="9" spans="1:7" x14ac:dyDescent="0.25">
      <c r="A9" s="14">
        <v>44334</v>
      </c>
      <c r="B9" s="15">
        <v>1015</v>
      </c>
      <c r="C9" s="15" t="s">
        <v>17</v>
      </c>
      <c r="D9" s="15">
        <v>12</v>
      </c>
      <c r="E9" s="16">
        <v>200</v>
      </c>
      <c r="F9" s="5">
        <f>Tabla3[[#This Row],[PRECIO C]]*1.36</f>
        <v>272</v>
      </c>
      <c r="G9" s="21">
        <f>Tabla3[[#This Row],[PRECIO V]]-Tabla3[[#This Row],[PRECIO C]]</f>
        <v>72</v>
      </c>
    </row>
    <row r="10" spans="1:7" x14ac:dyDescent="0.25">
      <c r="A10" s="11">
        <v>44334</v>
      </c>
      <c r="B10" s="12">
        <v>1016</v>
      </c>
      <c r="C10" s="12" t="s">
        <v>18</v>
      </c>
      <c r="D10" s="12">
        <v>10</v>
      </c>
      <c r="E10" s="13">
        <v>300</v>
      </c>
      <c r="F10" s="4">
        <f>Tabla3[[#This Row],[PRECIO C]]*1.36</f>
        <v>408.00000000000006</v>
      </c>
      <c r="G10" s="20">
        <f>Tabla3[[#This Row],[PRECIO V]]-Tabla3[[#This Row],[PRECIO C]]</f>
        <v>108.00000000000006</v>
      </c>
    </row>
    <row r="11" spans="1:7" x14ac:dyDescent="0.25">
      <c r="A11" s="14">
        <v>44334</v>
      </c>
      <c r="B11" s="15">
        <v>1020</v>
      </c>
      <c r="C11" s="15" t="s">
        <v>19</v>
      </c>
      <c r="D11" s="15">
        <v>20</v>
      </c>
      <c r="E11" s="16">
        <v>100</v>
      </c>
      <c r="F11" s="5">
        <f>Tabla3[[#This Row],[PRECIO C]]*1.36</f>
        <v>136</v>
      </c>
      <c r="G11" s="21">
        <f>Tabla3[[#This Row],[PRECIO V]]-Tabla3[[#This Row],[PRECIO C]]</f>
        <v>36</v>
      </c>
    </row>
    <row r="12" spans="1:7" x14ac:dyDescent="0.25">
      <c r="A12" s="11">
        <v>44334</v>
      </c>
      <c r="B12" s="12">
        <v>1021</v>
      </c>
      <c r="C12" s="12" t="s">
        <v>20</v>
      </c>
      <c r="D12" s="12">
        <v>10</v>
      </c>
      <c r="E12" s="13">
        <v>100</v>
      </c>
      <c r="F12" s="4">
        <f>Tabla3[[#This Row],[PRECIO C]]*1.36</f>
        <v>136</v>
      </c>
      <c r="G12" s="20">
        <f>Tabla3[[#This Row],[PRECIO V]]-Tabla3[[#This Row],[PRECIO C]]</f>
        <v>36</v>
      </c>
    </row>
    <row r="13" spans="1:7" x14ac:dyDescent="0.25">
      <c r="A13" s="17">
        <v>44334</v>
      </c>
      <c r="B13" s="18">
        <v>1001</v>
      </c>
      <c r="C13" s="18" t="s">
        <v>21</v>
      </c>
      <c r="D13" s="18">
        <v>20</v>
      </c>
      <c r="E13" s="19">
        <v>100</v>
      </c>
      <c r="F13" s="22">
        <f>Tabla3[[#This Row],[PRECIO C]]*1.36</f>
        <v>136</v>
      </c>
      <c r="G13" s="23">
        <f>Tabla3[[#This Row],[PRECIO V]]-Tabla3[[#This Row],[PRECIO C]]</f>
        <v>36</v>
      </c>
    </row>
  </sheetData>
  <sheetProtection select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DATOS</vt:lpstr>
      <vt:lpstr>ARTURO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2021-05-13T22:02:40Z</dcterms:created>
  <dcterms:modified xsi:type="dcterms:W3CDTF">2021-05-13T23:33:46Z</dcterms:modified>
</cp:coreProperties>
</file>