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ables/table3.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hidePivotFieldList="1" defaultThemeVersion="166925"/>
  <mc:AlternateContent xmlns:mc="http://schemas.openxmlformats.org/markup-compatibility/2006">
    <mc:Choice Requires="x15">
      <x15ac:absPath xmlns:x15ac="http://schemas.microsoft.com/office/spreadsheetml/2010/11/ac" url="D:\Escritorio\DOCUMETOS\Curso Excel Sanfer\examenes\"/>
    </mc:Choice>
  </mc:AlternateContent>
  <xr:revisionPtr revIDLastSave="0" documentId="8_{6A6DBC62-9131-4384-98CE-7AFB93D92198}" xr6:coauthVersionLast="46" xr6:coauthVersionMax="46" xr10:uidLastSave="{00000000-0000-0000-0000-000000000000}"/>
  <bookViews>
    <workbookView xWindow="-25320" yWindow="-2400" windowWidth="25440" windowHeight="15390" xr2:uid="{00000000-000D-0000-FFFF-FFFF00000000}"/>
  </bookViews>
  <sheets>
    <sheet name="Ejericicio 1" sheetId="1" r:id="rId1"/>
    <sheet name="Ejercicio 2" sheetId="2" r:id="rId2"/>
    <sheet name="Ejercicio 3" sheetId="3" r:id="rId3"/>
    <sheet name="Ejercicio 4" sheetId="4" r:id="rId4"/>
    <sheet name="Ejercicio 5"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H13" i="3"/>
  <c r="H14" i="3"/>
  <c r="H15" i="3"/>
  <c r="H16" i="3"/>
  <c r="H17" i="3"/>
  <c r="H18" i="3"/>
  <c r="H19" i="3"/>
  <c r="H20" i="3"/>
  <c r="H21" i="3"/>
  <c r="H22" i="3"/>
  <c r="H23" i="3"/>
  <c r="H24" i="3"/>
  <c r="H25" i="3"/>
  <c r="H26" i="3"/>
  <c r="H27" i="3"/>
  <c r="H28" i="3"/>
  <c r="H29" i="3"/>
  <c r="H30" i="3"/>
  <c r="H31" i="3"/>
  <c r="H32" i="3"/>
  <c r="H33" i="3"/>
  <c r="H34" i="3"/>
  <c r="H35" i="3"/>
  <c r="H36" i="3"/>
  <c r="H37" i="3"/>
  <c r="H11" i="3"/>
  <c r="H57" i="1"/>
  <c r="J8" i="2" l="1"/>
  <c r="J9" i="2"/>
  <c r="J10" i="2"/>
  <c r="J11" i="2"/>
  <c r="J12" i="2"/>
  <c r="J13" i="2"/>
  <c r="J14" i="2"/>
  <c r="J15" i="2"/>
  <c r="J16" i="2"/>
  <c r="J17" i="2"/>
  <c r="J18" i="2"/>
  <c r="J19" i="2"/>
  <c r="J20" i="2"/>
  <c r="J21" i="2"/>
  <c r="J22" i="2"/>
  <c r="J23" i="2"/>
  <c r="J24" i="2"/>
  <c r="J25" i="2"/>
  <c r="J26" i="2"/>
  <c r="J27" i="2"/>
  <c r="J28" i="2"/>
  <c r="J29" i="2"/>
  <c r="J30" i="2"/>
  <c r="J31" i="2"/>
  <c r="J32" i="2"/>
  <c r="J33" i="2"/>
  <c r="J34" i="2"/>
  <c r="H8" i="2"/>
  <c r="H9" i="2"/>
  <c r="H10" i="2"/>
  <c r="H11" i="2"/>
  <c r="H12" i="2"/>
  <c r="H13" i="2"/>
  <c r="H14" i="2"/>
  <c r="H15" i="2"/>
  <c r="H16" i="2"/>
  <c r="H17" i="2"/>
  <c r="H18" i="2"/>
  <c r="H19" i="2"/>
  <c r="H20" i="2"/>
  <c r="H21" i="2"/>
  <c r="H22" i="2"/>
  <c r="H23" i="2"/>
  <c r="H24" i="2"/>
  <c r="H25" i="2"/>
  <c r="H26" i="2"/>
  <c r="H27" i="2"/>
  <c r="H28" i="2"/>
  <c r="H29" i="2"/>
  <c r="H30" i="2"/>
  <c r="H31" i="2"/>
  <c r="H32" i="2"/>
  <c r="H33" i="2"/>
  <c r="H34" i="2"/>
  <c r="I8" i="2"/>
  <c r="I9" i="2"/>
  <c r="I10" i="2"/>
  <c r="I11" i="2"/>
  <c r="I12" i="2"/>
  <c r="I13" i="2"/>
  <c r="I14" i="2"/>
  <c r="I15" i="2"/>
  <c r="I16" i="2"/>
  <c r="I17" i="2"/>
  <c r="I18" i="2"/>
  <c r="I19" i="2"/>
  <c r="I20" i="2"/>
  <c r="I21" i="2"/>
  <c r="I22" i="2"/>
  <c r="I23" i="2"/>
  <c r="I24" i="2"/>
  <c r="I25" i="2"/>
  <c r="I26" i="2"/>
  <c r="I27" i="2"/>
  <c r="I28" i="2"/>
  <c r="I29" i="2"/>
  <c r="I30" i="2"/>
  <c r="I31" i="2"/>
  <c r="I32" i="2"/>
  <c r="I33" i="2"/>
  <c r="I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JABL</author>
  </authors>
  <commentList>
    <comment ref="A2" authorId="0" shapeId="0" xr:uid="{EDB2EC68-734F-4FA3-9098-A3C79E46D7F6}">
      <text>
        <r>
          <rPr>
            <b/>
            <sz val="9"/>
            <color indexed="81"/>
            <rFont val="Tahoma"/>
            <family val="2"/>
          </rPr>
          <t>JABL:</t>
        </r>
        <r>
          <rPr>
            <sz val="9"/>
            <color indexed="81"/>
            <rFont val="Tahoma"/>
            <family val="2"/>
          </rPr>
          <t xml:space="preserve">
Creo que no se entendio el proceso pero la idea es que los incisos se respondieran utilizando las funciones max. Min, contar si, sumar si y promedio</t>
        </r>
      </text>
    </comment>
    <comment ref="K68" authorId="0" shapeId="0" xr:uid="{83CB9DF8-791F-4E70-A27F-1D9532000791}">
      <text>
        <r>
          <rPr>
            <b/>
            <sz val="9"/>
            <color indexed="81"/>
            <rFont val="Tahoma"/>
            <family val="2"/>
          </rPr>
          <t>JABL:</t>
        </r>
        <r>
          <rPr>
            <sz val="9"/>
            <color indexed="81"/>
            <rFont val="Tahoma"/>
            <family val="2"/>
          </rPr>
          <t xml:space="preserve">
Muy bien me imagino que el ejercicio 1 lo respondiste filtrando la tabla eso es bueno pero como te puse en el comentario anterior el proceso era por funciones pero este muy bien saludos.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JABL</author>
  </authors>
  <commentList>
    <comment ref="A2" authorId="0" shapeId="0" xr:uid="{5C191292-CCCB-459B-9100-89710A9FD9FE}">
      <text>
        <r>
          <rPr>
            <b/>
            <sz val="9"/>
            <color indexed="81"/>
            <rFont val="Tahoma"/>
            <family val="2"/>
          </rPr>
          <t>JABL:</t>
        </r>
        <r>
          <rPr>
            <sz val="9"/>
            <color indexed="81"/>
            <rFont val="Tahoma"/>
            <family val="2"/>
          </rPr>
          <t xml:space="preserve">
Excelente control y manejo de tablas igual que en el ejercicio anterior</t>
        </r>
      </text>
    </comment>
    <comment ref="H64" authorId="0" shapeId="0" xr:uid="{A50C1B43-3937-426B-9254-229B405B7313}">
      <text>
        <r>
          <rPr>
            <b/>
            <sz val="9"/>
            <color indexed="81"/>
            <rFont val="Tahoma"/>
            <family val="2"/>
          </rPr>
          <t>JABL:
Muy bien con el control de datos excelente</t>
        </r>
      </text>
    </comment>
    <comment ref="H66" authorId="0" shapeId="0" xr:uid="{47145017-81D3-4327-B561-CA9C7CB7D712}">
      <text>
        <r>
          <rPr>
            <b/>
            <sz val="9"/>
            <color indexed="81"/>
            <rFont val="Tahoma"/>
            <family val="2"/>
          </rPr>
          <t>JABL:</t>
        </r>
        <r>
          <rPr>
            <sz val="9"/>
            <color indexed="81"/>
            <rFont val="Tahoma"/>
            <family val="2"/>
          </rPr>
          <t xml:space="preserve">
Muy bien pero aquí se tenia que poner mediante formato condicional osea si yo cambio en la tabla un nombre por Ramirez Herbert se pone en amarillo no solo pintarlo jejeje saludos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JABL</author>
  </authors>
  <commentList>
    <comment ref="A2" authorId="0" shapeId="0" xr:uid="{95F7ACCB-E0B3-4CA5-A040-923F6456CD68}">
      <text>
        <r>
          <rPr>
            <b/>
            <sz val="9"/>
            <color indexed="81"/>
            <rFont val="Tahoma"/>
            <family val="2"/>
          </rPr>
          <t>JABL:</t>
        </r>
        <r>
          <rPr>
            <sz val="9"/>
            <color indexed="81"/>
            <rFont val="Tahoma"/>
            <family val="2"/>
          </rPr>
          <t xml:space="preserve">
Excelente dominaste muy bien la función si</t>
        </r>
      </text>
    </comment>
    <comment ref="K40" authorId="0" shapeId="0" xr:uid="{0FBD71DC-A14C-4C01-984B-6AC9D820B44E}">
      <text>
        <r>
          <rPr>
            <b/>
            <sz val="9"/>
            <color indexed="81"/>
            <rFont val="Tahoma"/>
            <family val="2"/>
          </rPr>
          <t>JABL:</t>
        </r>
        <r>
          <rPr>
            <sz val="9"/>
            <color indexed="81"/>
            <rFont val="Tahoma"/>
            <family val="2"/>
          </rPr>
          <t xml:space="preserve">
Excelente buen manejo del formato condicional en ambos ejercicios felicidades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JABL</author>
  </authors>
  <commentList>
    <comment ref="A2" authorId="0" shapeId="0" xr:uid="{85BC50D4-D859-4A66-9968-8A6B1D05F117}">
      <text>
        <r>
          <rPr>
            <b/>
            <sz val="9"/>
            <color indexed="81"/>
            <rFont val="Tahoma"/>
            <family val="2"/>
          </rPr>
          <t>JABL:</t>
        </r>
        <r>
          <rPr>
            <sz val="9"/>
            <color indexed="81"/>
            <rFont val="Tahoma"/>
            <family val="2"/>
          </rPr>
          <t xml:space="preserve">
muy bien, buen trabajo con los minigraficos esto se usa mucho y da un buen aspecto a las tablas espero que lo puedas y te sirva en el futuro.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JABL</author>
  </authors>
  <commentList>
    <comment ref="A2" authorId="0" shapeId="0" xr:uid="{3067E990-2520-4626-9B61-60AA5F3E589A}">
      <text>
        <r>
          <rPr>
            <b/>
            <sz val="9"/>
            <color indexed="81"/>
            <rFont val="Tahoma"/>
            <family val="2"/>
          </rPr>
          <t>JABL:</t>
        </r>
        <r>
          <rPr>
            <sz val="9"/>
            <color indexed="81"/>
            <rFont val="Tahoma"/>
            <family val="2"/>
          </rPr>
          <t xml:space="preserve">
Hola no se que paso aquí pero si tienes dudas con el dashboard te recomiendo que practiques con las practicas del curso solicita los videos y más dudas con gusto te apoyo saludos recuerda solo practicar</t>
        </r>
      </text>
    </comment>
  </commentList>
</comments>
</file>

<file path=xl/sharedStrings.xml><?xml version="1.0" encoding="utf-8"?>
<sst xmlns="http://schemas.openxmlformats.org/spreadsheetml/2006/main" count="470" uniqueCount="207">
  <si>
    <t>Examen final Curso MS Excel Intermedio</t>
  </si>
  <si>
    <t>ID</t>
  </si>
  <si>
    <t>FechaDeOrden</t>
  </si>
  <si>
    <t>Empleado</t>
  </si>
  <si>
    <t>Status</t>
  </si>
  <si>
    <t>Compañía</t>
  </si>
  <si>
    <t>Fecha de envío</t>
  </si>
  <si>
    <t>Cantidad</t>
  </si>
  <si>
    <t>Precio</t>
  </si>
  <si>
    <t>Costo de envío</t>
  </si>
  <si>
    <t>Jesús Escolar</t>
  </si>
  <si>
    <t>Nuevo</t>
  </si>
  <si>
    <t>Compañía C</t>
  </si>
  <si>
    <t>Compañía D</t>
  </si>
  <si>
    <t>Cerrado</t>
  </si>
  <si>
    <t>Compañía F</t>
  </si>
  <si>
    <t>María González</t>
  </si>
  <si>
    <t>Compañía CC</t>
  </si>
  <si>
    <t>Francisco Chaves</t>
  </si>
  <si>
    <t>Compañía Z</t>
  </si>
  <si>
    <t>Compañía Y</t>
  </si>
  <si>
    <t>María Jesús Cuesta</t>
  </si>
  <si>
    <t>Compañía H</t>
  </si>
  <si>
    <t>Juan Carlos Rivas</t>
  </si>
  <si>
    <t>Humberto Acevedo</t>
  </si>
  <si>
    <t>Compañía I</t>
  </si>
  <si>
    <t>Compañía BB</t>
  </si>
  <si>
    <t>Compañía A</t>
  </si>
  <si>
    <t>Compañía K</t>
  </si>
  <si>
    <t>Compañía J</t>
  </si>
  <si>
    <t>Compañía G</t>
  </si>
  <si>
    <t>Pilar Pinilla Gallego</t>
  </si>
  <si>
    <t>Luis Bonifaz</t>
  </si>
  <si>
    <t>Compañía L</t>
  </si>
  <si>
    <t>Compañía AA</t>
  </si>
  <si>
    <t>Enviado</t>
  </si>
  <si>
    <t>Lista de Pedidos</t>
  </si>
  <si>
    <t>Ejericicio 1</t>
  </si>
  <si>
    <t>Cuenta No.</t>
  </si>
  <si>
    <t>Factura No.</t>
  </si>
  <si>
    <t>Fecha Factura</t>
  </si>
  <si>
    <t>NOMBRE</t>
  </si>
  <si>
    <t>Monto</t>
  </si>
  <si>
    <t>DIRECCIÓN</t>
  </si>
  <si>
    <t>CIUDAD, ESTADO, CP</t>
  </si>
  <si>
    <t>60 días</t>
  </si>
  <si>
    <t>90 días</t>
  </si>
  <si>
    <t>120 días</t>
  </si>
  <si>
    <t>LEONARD CRAFT</t>
  </si>
  <si>
    <t>179-09 144 RD 28</t>
  </si>
  <si>
    <t>JAMAICA, NY 11434</t>
  </si>
  <si>
    <t>DRISKELL ANDREWS</t>
  </si>
  <si>
    <t>1834 73rd St</t>
  </si>
  <si>
    <t>BROOKLYN, NY 11203</t>
  </si>
  <si>
    <t>SAMUEL CALLOWAY</t>
  </si>
  <si>
    <t>22 GARDENIA LANE</t>
  </si>
  <si>
    <t>STATEN ISLAND, NY 10314</t>
  </si>
  <si>
    <t>OSCAR PELLICHER</t>
  </si>
  <si>
    <t>1886 7th Ave Apt 22</t>
  </si>
  <si>
    <t>NEW YORK, NY 10026</t>
  </si>
  <si>
    <t>PEDRO CHECO</t>
  </si>
  <si>
    <t>427 W 17TH ST 4C</t>
  </si>
  <si>
    <t>NEW YORK, NY 10011</t>
  </si>
  <si>
    <t>JAMIE RODRIGUEZ</t>
  </si>
  <si>
    <t>110 W 14TH</t>
  </si>
  <si>
    <t>SONYA TAYLOR</t>
  </si>
  <si>
    <t>621 WATER ST APT 108</t>
  </si>
  <si>
    <t>NEW YORK, NY 10002</t>
  </si>
  <si>
    <t>ALIF LOCKERY</t>
  </si>
  <si>
    <t>270 COUNTRY CLUB LANE</t>
  </si>
  <si>
    <t>SCOTCH PLAINS, NJ 07076</t>
  </si>
  <si>
    <t>BARRY HAYDEN</t>
  </si>
  <si>
    <t>756 St Johns Pl 1Fl</t>
  </si>
  <si>
    <t>BROOKLYN, NY 11216</t>
  </si>
  <si>
    <t>JONATHAN IKENGA</t>
  </si>
  <si>
    <t>45-51 AVE D</t>
  </si>
  <si>
    <t>JOSEPH CRUZ</t>
  </si>
  <si>
    <t>54 BOERUM ST APT 13J</t>
  </si>
  <si>
    <t>BROOKLYN, NY 11206</t>
  </si>
  <si>
    <t>MARY SNOWDEN</t>
  </si>
  <si>
    <t>40-14 12th St Apt 5B</t>
  </si>
  <si>
    <t>L.I.C., NY 11101</t>
  </si>
  <si>
    <t>RYAN O CONNELL</t>
  </si>
  <si>
    <t>220 W 14TH APT 7B</t>
  </si>
  <si>
    <t>NEW YORK, NY 10008</t>
  </si>
  <si>
    <t>GERMAN ALVEREZ</t>
  </si>
  <si>
    <t>2031 Bedford Ave Apt 3l</t>
  </si>
  <si>
    <t>BROOKLYN, NY 11226</t>
  </si>
  <si>
    <t>TOMEL WATERS</t>
  </si>
  <si>
    <t>139 E 33th St Apt 5J</t>
  </si>
  <si>
    <t xml:space="preserve">NEW YORK, NY 10016 </t>
  </si>
  <si>
    <t>REBEKAH BRATCHER</t>
  </si>
  <si>
    <t>733 DEKALB AVE APT A1</t>
  </si>
  <si>
    <t>BROOKLYN, NY 11215</t>
  </si>
  <si>
    <t>JAMES WILTSHIRE</t>
  </si>
  <si>
    <t>755 ST JOHNS PL 1FL</t>
  </si>
  <si>
    <t>KNEUBUHL ADRIAN,P</t>
  </si>
  <si>
    <t>48-11 VERNON BLVD</t>
  </si>
  <si>
    <t>HAROLD HATTER</t>
  </si>
  <si>
    <t>1980 UNIONPORT RD C51</t>
  </si>
  <si>
    <t>BRONX, NY 10462</t>
  </si>
  <si>
    <t>NEIL RANSAHAI</t>
  </si>
  <si>
    <t>175-20 WXFRD TCE 9A</t>
  </si>
  <si>
    <t>JAMAICA, NY 11432</t>
  </si>
  <si>
    <t>LINDSEY PURCELL</t>
  </si>
  <si>
    <t>1150 5TH AVE APT 1C</t>
  </si>
  <si>
    <t>NEW YORK, NY 10128</t>
  </si>
  <si>
    <t xml:space="preserve">ANTHONY TRIMARCHI </t>
  </si>
  <si>
    <t>9 WANDER CIRCLE</t>
  </si>
  <si>
    <t>GLENMONT, NY 12077</t>
  </si>
  <si>
    <t>DAVID SHAHDA</t>
  </si>
  <si>
    <t>66 CLAY ST</t>
  </si>
  <si>
    <t>BROOKLYN, NY 11222</t>
  </si>
  <si>
    <t>MATTHEW LEONE</t>
  </si>
  <si>
    <t xml:space="preserve">247 W10TH ST APT 2A </t>
  </si>
  <si>
    <t>NEW YORK, NY 10014</t>
  </si>
  <si>
    <t>JOHNSON ROGER</t>
  </si>
  <si>
    <t>2031 BEDFORD AVE 3L</t>
  </si>
  <si>
    <t>200 BRADHURST AVE 30</t>
  </si>
  <si>
    <t>NEW YORK, NY 10039</t>
  </si>
  <si>
    <t>JEFFREY FIELDS</t>
  </si>
  <si>
    <t>RAMIREZ HERBERT</t>
  </si>
  <si>
    <t>49 RUTGERS ST APT 10G</t>
  </si>
  <si>
    <t>Ejercicio 2.- Convierte en una tabla Azul, Estilo tabla medio 13 la lista de pedidos y agrega la fila de subtotales debajo del precio</t>
  </si>
  <si>
    <t>Ejercicio 2 - Elimina todos los registros duplicados en la columna Nombre</t>
  </si>
  <si>
    <t>Ejercicio 3 - Has que todos los registros que pertenecen a RAMIREZ HERBERT se pinten en amarillo</t>
  </si>
  <si>
    <t>Fecha Actual</t>
  </si>
  <si>
    <t>Fecha Vencim.</t>
  </si>
  <si>
    <t>Vendedor</t>
  </si>
  <si>
    <t># de Días</t>
  </si>
  <si>
    <t>Carmen</t>
  </si>
  <si>
    <t>Pedro</t>
  </si>
  <si>
    <t>Luisa</t>
  </si>
  <si>
    <t>Maria</t>
  </si>
  <si>
    <t>Juan</t>
  </si>
  <si>
    <t>Ejercicio 2 - Pinta de forma automatica todas la celdas que tengan la palabra no vencidas con un relleno en color verde</t>
  </si>
  <si>
    <t>Ejercicio 3 - Utilizando un conjunto de iconos coloca valoraciones de estrellas a los registros de la columna monto para destacar los montos bajos, medios y altos.</t>
  </si>
  <si>
    <t>Nombre</t>
  </si>
  <si>
    <t>Industria</t>
  </si>
  <si>
    <t>Valor de mercado 2014 (mdd)</t>
  </si>
  <si>
    <t>Valor de mercado 2015 (mdd)2</t>
  </si>
  <si>
    <t>Valor de mercado 2016 (mdd)</t>
  </si>
  <si>
    <t>Minigráficos</t>
  </si>
  <si>
    <t>Logo</t>
  </si>
  <si>
    <t>América Móvil</t>
  </si>
  <si>
    <t>Telecomunicaciones</t>
  </si>
  <si>
    <t>Femsa</t>
  </si>
  <si>
    <t>Bebidas</t>
  </si>
  <si>
    <t>Grupo Financiero Banorte</t>
  </si>
  <si>
    <t>Banca</t>
  </si>
  <si>
    <t>Grupo Financiero México</t>
  </si>
  <si>
    <t>Minería</t>
  </si>
  <si>
    <t>Grupo Televisa</t>
  </si>
  <si>
    <t>Medios de comunicación</t>
  </si>
  <si>
    <t>Cemex</t>
  </si>
  <si>
    <t>Materiales para construcción</t>
  </si>
  <si>
    <t>Grupo Inbursa</t>
  </si>
  <si>
    <t>Grupo Bimbo</t>
  </si>
  <si>
    <t>Alimentos procesados</t>
  </si>
  <si>
    <t>Grupo Alfa</t>
  </si>
  <si>
    <t>Conglomerados</t>
  </si>
  <si>
    <t>El puerto de Liverpool</t>
  </si>
  <si>
    <t>Tiendas departamentales</t>
  </si>
  <si>
    <t>Arca Continental</t>
  </si>
  <si>
    <t>Grupo Carso</t>
  </si>
  <si>
    <t>Grupo Geo</t>
  </si>
  <si>
    <t>Bienes raices</t>
  </si>
  <si>
    <t>Grupo Homex</t>
  </si>
  <si>
    <t>Construcción</t>
  </si>
  <si>
    <t>Fibra Uno</t>
  </si>
  <si>
    <t>Inversiones</t>
  </si>
  <si>
    <t>Ejercicio 1 - Completa las celdas de la columna minigrafico usando estilo de Columnas</t>
  </si>
  <si>
    <t>Referencia</t>
  </si>
  <si>
    <t>Fecha Alta</t>
  </si>
  <si>
    <t>Giro comercial</t>
  </si>
  <si>
    <t>Operación</t>
  </si>
  <si>
    <t>Estado</t>
  </si>
  <si>
    <t>Superficie</t>
  </si>
  <si>
    <t>Venta</t>
  </si>
  <si>
    <t>Fecha Venta</t>
  </si>
  <si>
    <t>Local</t>
  </si>
  <si>
    <t>Hidalgo</t>
  </si>
  <si>
    <t>Oficina</t>
  </si>
  <si>
    <t>Alquiler</t>
  </si>
  <si>
    <t>Joaquín</t>
  </si>
  <si>
    <t>Estacionamiento</t>
  </si>
  <si>
    <t>Jesús</t>
  </si>
  <si>
    <t>Industrial</t>
  </si>
  <si>
    <t>Casa</t>
  </si>
  <si>
    <t>Piso</t>
  </si>
  <si>
    <t>Puebla</t>
  </si>
  <si>
    <t>Tlaxcala</t>
  </si>
  <si>
    <t>Suelo</t>
  </si>
  <si>
    <t>María</t>
  </si>
  <si>
    <t>Veracruz</t>
  </si>
  <si>
    <t>Ejercicio 1 -A partir de los datos presentados en la colección crea una propuesta de Dashboard donde se pueda consultar información sobre: Los importes de venta de cada operación, las ventas de cada vendedor y las ventas por estado. Se agradeceria que en el tablero de control se acompañara de graficos pero no es indispensable hacerlo.</t>
  </si>
  <si>
    <t>Ejercicio 1 - Completa mediante una función la columna # de Días, Si la fecha actual es mayor a la fecha de Vencimiento mostrara el número de días atrasados, si la fecha actual es menor mostrara un texto NO VENCIDA</t>
  </si>
  <si>
    <t>Ejercicio 1 - Convierte en tabla los datos de la colección Récord Clientes, Después mediante una formula calcula las fechas de vencimiento para 60, 90 y 120 días en todas las columnas</t>
  </si>
  <si>
    <t>Ejercicio 1 - Tomando los datos de la tabla Lista pedidos responde los incisos solicitados Nota: Usar Funciones</t>
  </si>
  <si>
    <t>a) ¿Cuánto cuesta el envío mas costoso?</t>
  </si>
  <si>
    <t>b) ¿Cuál es el precio mas bajo?</t>
  </si>
  <si>
    <t>c) ¿Cuantas ordenes de pedido tienen Status Nuevo?</t>
  </si>
  <si>
    <t>d) ¿Cuánto pago de Gastos de Envió la Compañía AA?</t>
  </si>
  <si>
    <t>e) ¿Cuántos Status Cerrados hay en la tabla?</t>
  </si>
  <si>
    <t>f) ¿Cuál es el promedio de Costo de envío?</t>
  </si>
  <si>
    <t>Total</t>
  </si>
  <si>
    <t>27 VALORES DUPLICADOS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</si>
</sst>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_(&quot;$&quot;* #,##0.00_);_(&quot;$&quot;* \(#,##0.00\);_(&quot;$&quot;* &quot;-&quot;??_);_(@_)"/>
    <numFmt numFmtId="165" formatCode="[$$-540A]#,##0.00"/>
    <numFmt numFmtId="166" formatCode="[$$-80A]#,##0.00"/>
  </numFmts>
  <fonts count="19" x14ac:knownFonts="1">
    <font>
      <sz val="11"/>
      <color theme="1"/>
      <name val="Calibri"/>
      <family val="2"/>
      <scheme val="minor"/>
    </font>
    <font>
      <sz val="11"/>
      <color theme="1"/>
      <name val="Calibri"/>
      <family val="2"/>
      <scheme val="minor"/>
    </font>
    <font>
      <b/>
      <sz val="11"/>
      <color theme="3"/>
      <name val="Calibri"/>
      <family val="2"/>
      <scheme val="minor"/>
    </font>
    <font>
      <b/>
      <sz val="11"/>
      <color theme="0"/>
      <name val="Calibri"/>
      <family val="2"/>
      <scheme val="minor"/>
    </font>
    <font>
      <sz val="20"/>
      <color theme="1"/>
      <name val="Calibri"/>
      <family val="2"/>
      <scheme val="minor"/>
    </font>
    <font>
      <sz val="10"/>
      <name val="Arial"/>
      <family val="2"/>
    </font>
    <font>
      <b/>
      <sz val="9"/>
      <color indexed="8"/>
      <name val="Arial"/>
      <family val="2"/>
    </font>
    <font>
      <sz val="10"/>
      <color theme="1"/>
      <name val="Arial"/>
      <family val="2"/>
    </font>
    <font>
      <sz val="10"/>
      <color indexed="8"/>
      <name val="Arial"/>
      <family val="2"/>
    </font>
    <font>
      <b/>
      <sz val="10"/>
      <color theme="1"/>
      <name val="Arial"/>
      <family val="2"/>
    </font>
    <font>
      <b/>
      <sz val="10"/>
      <name val="Arial"/>
      <family val="2"/>
    </font>
    <font>
      <b/>
      <sz val="10"/>
      <color indexed="56"/>
      <name val="Calibri"/>
      <family val="2"/>
    </font>
    <font>
      <b/>
      <sz val="10"/>
      <color indexed="8"/>
      <name val="Arial"/>
      <family val="2"/>
    </font>
    <font>
      <u/>
      <sz val="10"/>
      <color theme="10"/>
      <name val="Calibri"/>
      <family val="2"/>
      <scheme val="minor"/>
    </font>
    <font>
      <b/>
      <sz val="10"/>
      <color indexed="63"/>
      <name val="Calibri"/>
      <family val="2"/>
    </font>
    <font>
      <b/>
      <sz val="10"/>
      <color theme="0"/>
      <name val="Calibri"/>
      <family val="2"/>
      <scheme val="minor"/>
    </font>
    <font>
      <sz val="10"/>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theme="9" tint="0.59999389629810485"/>
        <bgColor indexed="65"/>
      </patternFill>
    </fill>
    <fill>
      <patternFill patternType="solid">
        <fgColor theme="4"/>
        <bgColor theme="4"/>
      </patternFill>
    </fill>
    <fill>
      <patternFill patternType="solid">
        <fgColor theme="9" tint="0.79998168889431442"/>
        <bgColor indexed="64"/>
      </patternFill>
    </fill>
    <fill>
      <patternFill patternType="solid">
        <fgColor indexed="11"/>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indexed="26"/>
        <bgColor indexed="64"/>
      </patternFill>
    </fill>
    <fill>
      <patternFill patternType="solid">
        <fgColor theme="5"/>
        <bgColor theme="5"/>
      </patternFill>
    </fill>
    <fill>
      <patternFill patternType="solid">
        <fgColor rgb="FFFFFF00"/>
        <bgColor theme="4" tint="0.59999389629810485"/>
      </patternFill>
    </fill>
    <fill>
      <patternFill patternType="solid">
        <fgColor theme="9" tint="0.59999389629810485"/>
        <bgColor indexed="64"/>
      </patternFill>
    </fill>
  </fills>
  <borders count="25">
    <border>
      <left/>
      <right/>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indexed="64"/>
      </top>
      <bottom/>
      <diagonal/>
    </border>
    <border>
      <left style="thin">
        <color theme="0"/>
      </left>
      <right/>
      <top style="thin">
        <color theme="0"/>
      </top>
      <bottom/>
      <diagonal/>
    </border>
    <border>
      <left style="thin">
        <color theme="4" tint="0.39997558519241921"/>
      </left>
      <right/>
      <top style="thin">
        <color indexed="64"/>
      </top>
      <bottom/>
      <diagonal/>
    </border>
    <border>
      <left style="thin">
        <color theme="0"/>
      </left>
      <right style="thin">
        <color theme="4" tint="0.39997558519241921"/>
      </right>
      <top style="thin">
        <color indexed="64"/>
      </top>
      <bottom/>
      <diagonal/>
    </border>
    <border>
      <left style="thin">
        <color theme="4" tint="0.39997558519241921"/>
      </left>
      <right/>
      <top style="thin">
        <color theme="0"/>
      </top>
      <bottom/>
      <diagonal/>
    </border>
    <border>
      <left style="thin">
        <color theme="0"/>
      </left>
      <right style="thin">
        <color theme="4" tint="0.39997558519241921"/>
      </right>
      <top style="thin">
        <color theme="0"/>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1" fillId="2" borderId="0" applyNumberFormat="0" applyBorder="0" applyAlignment="0" applyProtection="0"/>
    <xf numFmtId="0" fontId="5" fillId="0" borderId="0"/>
    <xf numFmtId="0" fontId="13" fillId="0" borderId="0" applyNumberFormat="0" applyFill="0" applyBorder="0" applyAlignment="0" applyProtection="0">
      <alignment vertical="center"/>
    </xf>
  </cellStyleXfs>
  <cellXfs count="98">
    <xf numFmtId="0" fontId="0" fillId="0" borderId="0" xfId="0"/>
    <xf numFmtId="14" fontId="0" fillId="0" borderId="1" xfId="0" applyNumberFormat="1" applyBorder="1"/>
    <xf numFmtId="0" fontId="0" fillId="0" borderId="1" xfId="0" applyBorder="1"/>
    <xf numFmtId="164" fontId="0" fillId="0" borderId="1" xfId="1" applyNumberFormat="1" applyFont="1" applyBorder="1"/>
    <xf numFmtId="0" fontId="0" fillId="0" borderId="0" xfId="0" applyAlignment="1">
      <alignment vertical="top"/>
    </xf>
    <xf numFmtId="0" fontId="3" fillId="3" borderId="0" xfId="0" applyFont="1" applyFill="1" applyBorder="1"/>
    <xf numFmtId="0" fontId="0" fillId="0" borderId="2" xfId="0" applyBorder="1"/>
    <xf numFmtId="0" fontId="4" fillId="0" borderId="0" xfId="0" applyFont="1" applyBorder="1" applyAlignment="1">
      <alignment horizontal="center" vertical="center"/>
    </xf>
    <xf numFmtId="0" fontId="0" fillId="0" borderId="0" xfId="0" applyBorder="1" applyAlignment="1">
      <alignment horizontal="left"/>
    </xf>
    <xf numFmtId="0" fontId="0" fillId="0" borderId="0" xfId="0" applyBorder="1"/>
    <xf numFmtId="14" fontId="0" fillId="0" borderId="0" xfId="0" applyNumberFormat="1" applyBorder="1"/>
    <xf numFmtId="164" fontId="0" fillId="0" borderId="0" xfId="1" applyNumberFormat="1" applyFont="1" applyBorder="1"/>
    <xf numFmtId="0" fontId="5" fillId="0" borderId="0" xfId="4"/>
    <xf numFmtId="0" fontId="5" fillId="0" borderId="0" xfId="4" applyAlignment="1">
      <alignment horizontal="center"/>
    </xf>
    <xf numFmtId="14" fontId="5" fillId="0" borderId="0" xfId="4" applyNumberFormat="1" applyAlignment="1">
      <alignment horizontal="center"/>
    </xf>
    <xf numFmtId="44" fontId="0" fillId="0" borderId="0" xfId="1" applyFont="1"/>
    <xf numFmtId="0" fontId="5" fillId="0" borderId="0" xfId="4" applyAlignment="1">
      <alignment horizontal="left"/>
    </xf>
    <xf numFmtId="14" fontId="8" fillId="6" borderId="12" xfId="4" applyNumberFormat="1" applyFont="1" applyFill="1" applyBorder="1" applyAlignment="1">
      <alignment horizontal="center"/>
    </xf>
    <xf numFmtId="164" fontId="7" fillId="6" borderId="12" xfId="1" applyNumberFormat="1" applyFont="1" applyFill="1" applyBorder="1"/>
    <xf numFmtId="14" fontId="9" fillId="6" borderId="12" xfId="4" applyNumberFormat="1" applyFont="1" applyFill="1" applyBorder="1" applyAlignment="1">
      <alignment horizontal="center" wrapText="1"/>
    </xf>
    <xf numFmtId="14" fontId="8" fillId="7" borderId="13" xfId="4" applyNumberFormat="1" applyFont="1" applyFill="1" applyBorder="1" applyAlignment="1">
      <alignment horizontal="center"/>
    </xf>
    <xf numFmtId="164" fontId="7" fillId="7" borderId="13" xfId="1" applyNumberFormat="1" applyFont="1" applyFill="1" applyBorder="1"/>
    <xf numFmtId="14" fontId="9" fillId="7" borderId="13" xfId="4" applyNumberFormat="1" applyFont="1" applyFill="1" applyBorder="1" applyAlignment="1">
      <alignment horizontal="center" wrapText="1"/>
    </xf>
    <xf numFmtId="14" fontId="8" fillId="6" borderId="13" xfId="4" applyNumberFormat="1" applyFont="1" applyFill="1" applyBorder="1" applyAlignment="1">
      <alignment horizontal="center"/>
    </xf>
    <xf numFmtId="164" fontId="7" fillId="6" borderId="13" xfId="1" applyNumberFormat="1" applyFont="1" applyFill="1" applyBorder="1"/>
    <xf numFmtId="14" fontId="9" fillId="6" borderId="13" xfId="4" applyNumberFormat="1" applyFont="1" applyFill="1" applyBorder="1" applyAlignment="1">
      <alignment horizontal="center" wrapText="1"/>
    </xf>
    <xf numFmtId="14" fontId="7" fillId="7" borderId="13" xfId="4" applyNumberFormat="1" applyFont="1" applyFill="1" applyBorder="1" applyAlignment="1">
      <alignment horizontal="center"/>
    </xf>
    <xf numFmtId="14" fontId="7" fillId="6" borderId="13" xfId="4" applyNumberFormat="1" applyFont="1" applyFill="1" applyBorder="1" applyAlignment="1">
      <alignment horizontal="center"/>
    </xf>
    <xf numFmtId="0" fontId="7" fillId="6" borderId="14" xfId="4" applyNumberFormat="1" applyFont="1" applyFill="1" applyBorder="1" applyAlignment="1">
      <alignment horizontal="center"/>
    </xf>
    <xf numFmtId="0" fontId="7" fillId="6" borderId="12" xfId="4" applyNumberFormat="1" applyFont="1" applyFill="1" applyBorder="1" applyAlignment="1">
      <alignment horizontal="center"/>
    </xf>
    <xf numFmtId="0" fontId="7" fillId="6" borderId="12" xfId="4" applyNumberFormat="1" applyFont="1" applyFill="1" applyBorder="1" applyAlignment="1">
      <alignment horizontal="left"/>
    </xf>
    <xf numFmtId="14" fontId="9" fillId="6" borderId="15" xfId="4" applyNumberFormat="1" applyFont="1" applyFill="1" applyBorder="1" applyAlignment="1">
      <alignment horizontal="center" wrapText="1"/>
    </xf>
    <xf numFmtId="0" fontId="7" fillId="7" borderId="16" xfId="4" applyNumberFormat="1" applyFont="1" applyFill="1" applyBorder="1" applyAlignment="1">
      <alignment horizontal="center"/>
    </xf>
    <xf numFmtId="0" fontId="7" fillId="7" borderId="13" xfId="4" applyNumberFormat="1" applyFont="1" applyFill="1" applyBorder="1" applyAlignment="1">
      <alignment horizontal="center"/>
    </xf>
    <xf numFmtId="0" fontId="7" fillId="7" borderId="13" xfId="4" applyNumberFormat="1" applyFont="1" applyFill="1" applyBorder="1" applyAlignment="1">
      <alignment horizontal="left"/>
    </xf>
    <xf numFmtId="14" fontId="9" fillId="7" borderId="17" xfId="4" applyNumberFormat="1" applyFont="1" applyFill="1" applyBorder="1" applyAlignment="1">
      <alignment horizontal="center" wrapText="1"/>
    </xf>
    <xf numFmtId="0" fontId="7" fillId="6" borderId="16" xfId="4" applyNumberFormat="1" applyFont="1" applyFill="1" applyBorder="1" applyAlignment="1">
      <alignment horizontal="center"/>
    </xf>
    <xf numFmtId="0" fontId="7" fillId="6" borderId="13" xfId="4" applyNumberFormat="1" applyFont="1" applyFill="1" applyBorder="1" applyAlignment="1">
      <alignment horizontal="center"/>
    </xf>
    <xf numFmtId="0" fontId="7" fillId="6" borderId="13" xfId="4" applyNumberFormat="1" applyFont="1" applyFill="1" applyBorder="1" applyAlignment="1">
      <alignment horizontal="left"/>
    </xf>
    <xf numFmtId="14" fontId="9" fillId="6" borderId="17" xfId="4" applyNumberFormat="1" applyFont="1" applyFill="1" applyBorder="1" applyAlignment="1">
      <alignment horizontal="center" wrapText="1"/>
    </xf>
    <xf numFmtId="0" fontId="10" fillId="0" borderId="0" xfId="4" applyFont="1" applyAlignment="1">
      <alignment horizontal="center" wrapText="1"/>
    </xf>
    <xf numFmtId="14" fontId="5" fillId="0" borderId="0" xfId="4" applyNumberFormat="1" applyAlignment="1">
      <alignment horizontal="right"/>
    </xf>
    <xf numFmtId="0" fontId="5" fillId="0" borderId="0" xfId="4" applyAlignment="1">
      <alignment horizontal="right"/>
    </xf>
    <xf numFmtId="0" fontId="11" fillId="8" borderId="0" xfId="2" applyFont="1" applyFill="1" applyBorder="1" applyAlignment="1" applyProtection="1">
      <alignment horizontal="center" vertical="center" wrapText="1"/>
    </xf>
    <xf numFmtId="14" fontId="11" fillId="8" borderId="0" xfId="2" applyNumberFormat="1" applyFont="1" applyFill="1" applyBorder="1" applyAlignment="1" applyProtection="1">
      <alignment horizontal="center" vertical="center" wrapText="1"/>
    </xf>
    <xf numFmtId="0" fontId="11" fillId="8" borderId="0" xfId="2" applyNumberFormat="1" applyFont="1" applyFill="1" applyBorder="1" applyAlignment="1" applyProtection="1">
      <alignment horizontal="center" vertical="center" wrapText="1"/>
    </xf>
    <xf numFmtId="164" fontId="11" fillId="8" borderId="0" xfId="2" applyNumberFormat="1" applyFont="1" applyFill="1" applyBorder="1" applyAlignment="1" applyProtection="1">
      <alignment horizontal="center" vertical="center"/>
    </xf>
    <xf numFmtId="164" fontId="11" fillId="8" borderId="0" xfId="2" applyNumberFormat="1" applyFont="1" applyFill="1" applyBorder="1" applyAlignment="1" applyProtection="1">
      <alignment horizontal="center" vertical="center" wrapText="1"/>
    </xf>
    <xf numFmtId="14" fontId="8" fillId="0" borderId="0" xfId="4" applyNumberFormat="1" applyFont="1" applyAlignment="1">
      <alignment horizontal="right"/>
    </xf>
    <xf numFmtId="14" fontId="12" fillId="0" borderId="0" xfId="4" applyNumberFormat="1" applyFont="1" applyAlignment="1">
      <alignment horizontal="right" wrapText="1"/>
    </xf>
    <xf numFmtId="164" fontId="8" fillId="0" borderId="0" xfId="1" applyNumberFormat="1" applyFont="1" applyFill="1" applyBorder="1" applyAlignment="1" applyProtection="1">
      <alignment horizontal="center"/>
    </xf>
    <xf numFmtId="0" fontId="12" fillId="0" borderId="0" xfId="4" applyFont="1" applyAlignment="1">
      <alignment horizontal="center" wrapText="1"/>
    </xf>
    <xf numFmtId="0" fontId="10" fillId="0" borderId="2" xfId="4" applyFont="1" applyBorder="1" applyAlignment="1">
      <alignment horizontal="center" wrapText="1"/>
    </xf>
    <xf numFmtId="14" fontId="10" fillId="0" borderId="2" xfId="4" applyNumberFormat="1" applyFont="1" applyBorder="1" applyAlignment="1">
      <alignment horizontal="center" vertical="center"/>
    </xf>
    <xf numFmtId="0" fontId="15" fillId="9" borderId="18" xfId="0" applyFont="1" applyFill="1" applyBorder="1" applyAlignment="1">
      <alignment horizontal="center" vertical="center"/>
    </xf>
    <xf numFmtId="0" fontId="15" fillId="9" borderId="19" xfId="0" applyFont="1" applyFill="1" applyBorder="1" applyAlignment="1">
      <alignment horizontal="center" vertical="center"/>
    </xf>
    <xf numFmtId="0" fontId="15" fillId="9" borderId="19" xfId="0" applyFont="1" applyFill="1" applyBorder="1" applyAlignment="1">
      <alignment horizontal="center" vertical="center" wrapText="1"/>
    </xf>
    <xf numFmtId="0" fontId="15" fillId="9" borderId="20" xfId="0" applyFont="1" applyFill="1" applyBorder="1" applyAlignment="1">
      <alignment horizontal="center" vertical="center"/>
    </xf>
    <xf numFmtId="0" fontId="14" fillId="0" borderId="2" xfId="0" applyFont="1" applyBorder="1" applyAlignment="1">
      <alignment horizontal="center" vertical="center"/>
    </xf>
    <xf numFmtId="165" fontId="14" fillId="0" borderId="2" xfId="0" applyNumberFormat="1" applyFont="1" applyBorder="1" applyAlignment="1">
      <alignment horizontal="center" vertical="center" wrapText="1"/>
    </xf>
    <xf numFmtId="0" fontId="16" fillId="0" borderId="2" xfId="0" applyFont="1" applyBorder="1" applyAlignment="1">
      <alignment vertical="center"/>
    </xf>
    <xf numFmtId="14" fontId="0" fillId="0" borderId="2" xfId="0" applyNumberFormat="1" applyBorder="1"/>
    <xf numFmtId="166" fontId="0" fillId="0" borderId="2" xfId="0" applyNumberFormat="1" applyBorder="1"/>
    <xf numFmtId="0" fontId="0" fillId="0" borderId="9" xfId="0" applyBorder="1"/>
    <xf numFmtId="0" fontId="0" fillId="0" borderId="11" xfId="0" applyBorder="1"/>
    <xf numFmtId="44" fontId="0" fillId="0" borderId="2" xfId="1" applyFont="1" applyBorder="1"/>
    <xf numFmtId="14" fontId="6" fillId="5" borderId="21" xfId="1" applyNumberFormat="1" applyFont="1" applyFill="1" applyBorder="1" applyAlignment="1">
      <alignment horizontal="center" vertical="center" wrapText="1"/>
    </xf>
    <xf numFmtId="0" fontId="6" fillId="5" borderId="21" xfId="4" applyNumberFormat="1" applyFont="1" applyFill="1" applyBorder="1" applyAlignment="1">
      <alignment horizontal="center" vertical="center"/>
    </xf>
    <xf numFmtId="164" fontId="6" fillId="5" borderId="21" xfId="1" applyNumberFormat="1" applyFont="1" applyFill="1" applyBorder="1" applyAlignment="1">
      <alignment horizontal="center" vertical="center"/>
    </xf>
    <xf numFmtId="0" fontId="6" fillId="5" borderId="21" xfId="1" applyNumberFormat="1" applyFont="1" applyFill="1" applyBorder="1" applyAlignment="1">
      <alignment horizontal="center" vertical="center" wrapText="1"/>
    </xf>
    <xf numFmtId="0" fontId="6" fillId="5" borderId="22" xfId="1" applyNumberFormat="1" applyFont="1" applyFill="1" applyBorder="1" applyAlignment="1">
      <alignment horizontal="center" vertical="center" wrapText="1"/>
    </xf>
    <xf numFmtId="0" fontId="7" fillId="10" borderId="13" xfId="4" applyNumberFormat="1" applyFont="1" applyFill="1" applyBorder="1" applyAlignment="1">
      <alignment horizontal="left"/>
    </xf>
    <xf numFmtId="44" fontId="8" fillId="0" borderId="0" xfId="1" applyFont="1" applyFill="1" applyBorder="1" applyProtection="1"/>
    <xf numFmtId="164" fontId="0" fillId="0" borderId="0" xfId="0" applyNumberFormat="1" applyFont="1" applyBorder="1"/>
    <xf numFmtId="0" fontId="1" fillId="2" borderId="8" xfId="3" applyBorder="1"/>
    <xf numFmtId="0" fontId="1" fillId="2" borderId="23" xfId="3" applyBorder="1"/>
    <xf numFmtId="0" fontId="1" fillId="2" borderId="7" xfId="3" applyBorder="1"/>
    <xf numFmtId="0" fontId="0" fillId="0" borderId="6" xfId="0" applyBorder="1"/>
    <xf numFmtId="14" fontId="0" fillId="0" borderId="24" xfId="0" applyNumberFormat="1" applyBorder="1"/>
    <xf numFmtId="0" fontId="0" fillId="0" borderId="24" xfId="0" applyBorder="1"/>
    <xf numFmtId="166" fontId="0" fillId="0" borderId="24" xfId="0" applyNumberFormat="1" applyBorder="1"/>
    <xf numFmtId="0" fontId="0" fillId="0" borderId="5" xfId="0" applyBorder="1"/>
    <xf numFmtId="0" fontId="12" fillId="11" borderId="0" xfId="4" applyFont="1" applyFill="1" applyAlignment="1">
      <alignment horizontal="center" wrapText="1"/>
    </xf>
    <xf numFmtId="0" fontId="0" fillId="0" borderId="9" xfId="0" applyBorder="1"/>
    <xf numFmtId="0" fontId="0" fillId="0" borderId="10" xfId="0" applyBorder="1"/>
    <xf numFmtId="0" fontId="0" fillId="0" borderId="11" xfId="0" applyBorder="1"/>
    <xf numFmtId="0" fontId="0" fillId="0" borderId="2" xfId="0" applyBorder="1"/>
    <xf numFmtId="0" fontId="0" fillId="0" borderId="2" xfId="0" applyBorder="1" applyAlignment="1">
      <alignment horizontal="left"/>
    </xf>
    <xf numFmtId="0" fontId="0" fillId="4" borderId="2" xfId="0" applyFill="1" applyBorder="1" applyAlignment="1">
      <alignment horizontal="center"/>
    </xf>
    <xf numFmtId="0" fontId="0" fillId="0" borderId="0" xfId="0" applyAlignment="1">
      <alignment horizontal="left"/>
    </xf>
    <xf numFmtId="0" fontId="0" fillId="0" borderId="0" xfId="0" applyAlignment="1">
      <alignment horizontal="left" vertical="top"/>
    </xf>
    <xf numFmtId="0" fontId="4" fillId="0" borderId="5" xfId="0"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3" xfId="0" applyFont="1" applyBorder="1" applyAlignment="1">
      <alignment horizontal="center" vertical="center"/>
    </xf>
    <xf numFmtId="0" fontId="4" fillId="0" borderId="8" xfId="0" applyFont="1" applyBorder="1" applyAlignment="1">
      <alignment horizontal="center" vertical="center"/>
    </xf>
    <xf numFmtId="0" fontId="0" fillId="0" borderId="0" xfId="0" applyAlignment="1">
      <alignment horizontal="left" vertical="top" wrapText="1"/>
    </xf>
  </cellXfs>
  <cellStyles count="6">
    <cellStyle name="40% - Énfasis6" xfId="3" builtinId="51"/>
    <cellStyle name="Encabezado 4" xfId="2" builtinId="19"/>
    <cellStyle name="Hyperlink 2" xfId="5" xr:uid="{00000000-0005-0000-0000-000002000000}"/>
    <cellStyle name="Moneda" xfId="1" builtinId="4"/>
    <cellStyle name="Normal" xfId="0" builtinId="0"/>
    <cellStyle name="Normal 2" xfId="4" xr:uid="{00000000-0005-0000-0000-000005000000}"/>
  </cellStyles>
  <dxfs count="47">
    <dxf>
      <fill>
        <patternFill patternType="solid">
          <fgColor auto="1"/>
          <bgColor rgb="FFFFFF00"/>
        </patternFill>
      </fill>
    </dxf>
    <dxf>
      <fill>
        <patternFill patternType="solid">
          <fgColor auto="1"/>
          <bgColor rgb="FFFFFF00"/>
        </patternFill>
      </fill>
    </dxf>
    <dxf>
      <font>
        <b val="0"/>
        <i val="0"/>
        <strike val="0"/>
        <condense val="0"/>
        <extend val="0"/>
        <outline val="0"/>
        <shadow val="0"/>
        <u val="none"/>
        <vertAlign val="baseline"/>
        <sz val="11"/>
        <color theme="1"/>
        <name val="Calibri"/>
        <scheme val="minor"/>
      </font>
      <numFmt numFmtId="164" formatCode="_(&quot;$&quot;* #,##0.00_);_(&quot;$&quot;* \(#,##0.00\);_(&quot;$&quot;* &quot;-&quot;??_);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64" formatCode="_(&quot;$&quot;* #,##0.00_);_(&quot;$&quot;* \(#,##0.00\);_(&quot;$&quot;* &quot;-&quot;??_);_(@_)"/>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_(&quot;$&quot;* #,##0.00_);_(&quot;$&quot;* \(#,##0.00\);_(&quot;$&quot;* &quot;-&quot;??_);_(@_)"/>
      <border diagonalUp="0" diagonalDown="0">
        <left/>
        <right/>
        <top style="thin">
          <color theme="4" tint="0.39997558519241921"/>
        </top>
        <bottom/>
        <vertical/>
        <horizontal/>
      </border>
    </dxf>
    <dxf>
      <border diagonalUp="0" diagonalDown="0" outline="0">
        <left/>
        <right/>
        <top/>
        <bottom/>
      </border>
    </dxf>
    <dxf>
      <border diagonalUp="0" diagonalDown="0">
        <left/>
        <right/>
        <top style="thin">
          <color theme="4" tint="0.39997558519241921"/>
        </top>
        <bottom/>
        <vertical/>
        <horizontal/>
      </border>
    </dxf>
    <dxf>
      <border diagonalUp="0" diagonalDown="0" outline="0">
        <left/>
        <right/>
        <top/>
        <bottom/>
      </border>
    </dxf>
    <dxf>
      <numFmt numFmtId="19" formatCode="dd/mm/yyyy"/>
      <border diagonalUp="0" diagonalDown="0">
        <left/>
        <right/>
        <top style="thin">
          <color theme="4" tint="0.39997558519241921"/>
        </top>
        <bottom/>
        <vertical/>
        <horizontal/>
      </border>
    </dxf>
    <dxf>
      <border diagonalUp="0" diagonalDown="0" outline="0">
        <left/>
        <right/>
        <top/>
        <bottom/>
      </border>
    </dxf>
    <dxf>
      <border diagonalUp="0" diagonalDown="0">
        <left/>
        <right/>
        <top style="thin">
          <color theme="4" tint="0.39997558519241921"/>
        </top>
        <bottom/>
        <vertical/>
        <horizontal/>
      </border>
    </dxf>
    <dxf>
      <border diagonalUp="0" diagonalDown="0" outline="0">
        <left/>
        <right/>
        <top/>
        <bottom/>
      </border>
    </dxf>
    <dxf>
      <border diagonalUp="0" diagonalDown="0">
        <left/>
        <right/>
        <top style="thin">
          <color theme="4" tint="0.39997558519241921"/>
        </top>
        <bottom/>
        <vertical/>
        <horizontal/>
      </border>
    </dxf>
    <dxf>
      <border diagonalUp="0" diagonalDown="0" outline="0">
        <left/>
        <right/>
        <top/>
        <bottom/>
      </border>
    </dxf>
    <dxf>
      <border diagonalUp="0" diagonalDown="0">
        <left/>
        <right/>
        <top style="thin">
          <color theme="4" tint="0.39997558519241921"/>
        </top>
        <bottom/>
        <vertical/>
        <horizontal/>
      </border>
    </dxf>
    <dxf>
      <border diagonalUp="0" diagonalDown="0" outline="0">
        <left/>
        <right/>
        <top/>
        <bottom/>
      </border>
    </dxf>
    <dxf>
      <numFmt numFmtId="19" formatCode="dd/mm/yyyy"/>
      <border diagonalUp="0" diagonalDown="0">
        <left/>
        <right/>
        <top style="thin">
          <color theme="4" tint="0.39997558519241921"/>
        </top>
        <bottom/>
        <vertical/>
        <horizontal/>
      </border>
    </dxf>
    <dxf>
      <border diagonalUp="0" diagonalDown="0" outline="0">
        <left/>
        <right/>
        <top/>
        <bottom/>
      </border>
    </dxf>
    <dxf>
      <border diagonalUp="0" diagonalDown="0">
        <left/>
        <right/>
        <top style="thin">
          <color theme="4" tint="0.39997558519241921"/>
        </top>
        <bottom/>
        <vertical/>
        <horizontal/>
      </border>
    </dxf>
    <dxf>
      <border diagonalUp="0" diagonalDown="0">
        <left style="thin">
          <color indexed="64"/>
        </left>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66" formatCode="[$$-80A]#,##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ill>
        <patternFill>
          <bgColor rgb="FF92D050"/>
        </patternFill>
      </fill>
    </dxf>
    <dxf>
      <font>
        <b/>
        <i val="0"/>
        <strike val="0"/>
        <condense val="0"/>
        <extend val="0"/>
        <outline val="0"/>
        <shadow val="0"/>
        <u val="none"/>
        <vertAlign val="baseline"/>
        <sz val="10"/>
        <color theme="1"/>
        <name val="Arial"/>
        <scheme val="none"/>
      </font>
      <numFmt numFmtId="19" formatCode="dd/mm/yyyy"/>
      <fill>
        <patternFill patternType="solid">
          <fgColor theme="4" tint="0.79998168889431442"/>
          <bgColor theme="4" tint="0.79998168889431442"/>
        </patternFill>
      </fill>
      <alignment horizontal="center" vertical="bottom" textRotation="0" wrapText="1" indent="0" justifyLastLine="0" shrinkToFit="0" readingOrder="0"/>
      <border diagonalUp="0" diagonalDown="0">
        <left style="thin">
          <color theme="0"/>
        </left>
        <right style="thin">
          <color theme="4" tint="0.39997558519241921"/>
        </right>
        <top style="thin">
          <color theme="0"/>
        </top>
        <bottom/>
        <vertical/>
        <horizontal/>
      </border>
    </dxf>
    <dxf>
      <font>
        <b/>
        <i val="0"/>
        <strike val="0"/>
        <condense val="0"/>
        <extend val="0"/>
        <outline val="0"/>
        <shadow val="0"/>
        <u val="none"/>
        <vertAlign val="baseline"/>
        <sz val="10"/>
        <color theme="1"/>
        <name val="Arial"/>
        <scheme val="none"/>
      </font>
      <numFmt numFmtId="19" formatCode="dd/mm/yyyy"/>
      <fill>
        <patternFill patternType="solid">
          <fgColor theme="4" tint="0.79998168889431442"/>
          <bgColor theme="4" tint="0.79998168889431442"/>
        </patternFill>
      </fill>
      <alignment horizontal="center" vertical="bottom" textRotation="0" wrapText="1" indent="0" justifyLastLine="0" shrinkToFit="0" readingOrder="0"/>
      <border diagonalUp="0" diagonalDown="0">
        <left style="thin">
          <color theme="0"/>
        </left>
        <right/>
        <top style="thin">
          <color theme="0"/>
        </top>
        <bottom/>
        <vertical/>
        <horizontal/>
      </border>
    </dxf>
    <dxf>
      <font>
        <b/>
        <i val="0"/>
        <strike val="0"/>
        <condense val="0"/>
        <extend val="0"/>
        <outline val="0"/>
        <shadow val="0"/>
        <u val="none"/>
        <vertAlign val="baseline"/>
        <sz val="10"/>
        <color theme="1"/>
        <name val="Arial"/>
        <scheme val="none"/>
      </font>
      <numFmt numFmtId="19" formatCode="dd/mm/yyyy"/>
      <fill>
        <patternFill patternType="solid">
          <fgColor theme="4" tint="0.79998168889431442"/>
          <bgColor theme="4" tint="0.79998168889431442"/>
        </patternFill>
      </fill>
      <alignment horizontal="center" vertical="bottom" textRotation="0" wrapText="1"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0" formatCode="General"/>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0" formatCode="General"/>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164" formatCode="_(&quot;$&quot;* #,##0.00_);_(&quot;$&quot;* \(#,##0.00\);_(&quot;$&quot;* &quot;-&quot;??_);_(@_)"/>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0" formatCode="General"/>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19" formatCode="dd/mm/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0" formatCode="General"/>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Arial"/>
        <scheme val="none"/>
      </font>
      <numFmt numFmtId="0" formatCode="General"/>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39997558519241921"/>
        </left>
        <right/>
        <top style="thin">
          <color theme="0"/>
        </top>
        <bottom/>
        <vertical/>
        <horizontal/>
      </border>
    </dxf>
    <dxf>
      <border outline="0">
        <top style="thin">
          <color indexed="64"/>
        </top>
        <bottom style="thin">
          <color theme="4" tint="0.39997558519241921"/>
        </bottom>
      </border>
    </dxf>
    <dxf>
      <font>
        <b/>
        <i val="0"/>
        <strike val="0"/>
        <condense val="0"/>
        <extend val="0"/>
        <outline val="0"/>
        <shadow val="0"/>
        <u val="none"/>
        <vertAlign val="baseline"/>
        <sz val="9"/>
        <color indexed="8"/>
        <name val="Arial"/>
        <scheme val="none"/>
      </font>
      <numFmt numFmtId="0" formatCode="General"/>
      <fill>
        <patternFill patternType="solid">
          <fgColor indexed="64"/>
          <bgColor indexed="11"/>
        </patternFill>
      </fill>
      <alignment horizontal="center" vertical="center" textRotation="0" wrapText="1" indent="0" justifyLastLine="0" shrinkToFit="0" readingOrder="0"/>
    </dxf>
    <dxf>
      <border outline="0">
        <left style="thin">
          <color theme="4" tint="0.39997558519241921"/>
        </left>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0</xdr:col>
      <xdr:colOff>9525</xdr:colOff>
      <xdr:row>3</xdr:row>
      <xdr:rowOff>10064</xdr:rowOff>
    </xdr:from>
    <xdr:ext cx="2266005" cy="468013"/>
    <xdr:sp macro="" textlink="">
      <xdr:nvSpPr>
        <xdr:cNvPr id="2" name="Rectangle 1">
          <a:extLst>
            <a:ext uri="{FF2B5EF4-FFF2-40B4-BE49-F238E27FC236}">
              <a16:creationId xmlns:a16="http://schemas.microsoft.com/office/drawing/2014/main" id="{49AC5F02-7992-4678-A954-E888E491B6D3}"/>
            </a:ext>
          </a:extLst>
        </xdr:cNvPr>
        <xdr:cNvSpPr/>
      </xdr:nvSpPr>
      <xdr:spPr>
        <a:xfrm>
          <a:off x="9525" y="581564"/>
          <a:ext cx="2266005" cy="468013"/>
        </a:xfrm>
        <a:prstGeom prst="rect">
          <a:avLst/>
        </a:prstGeom>
        <a:noFill/>
      </xdr:spPr>
      <xdr:txBody>
        <a:bodyPr wrap="non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2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Récord Clientes</a:t>
          </a:r>
        </a:p>
      </xdr:txBody>
    </xdr:sp>
    <xdr:clientData/>
  </xdr:oneCellAnchor>
  <xdr:oneCellAnchor>
    <xdr:from>
      <xdr:col>7</xdr:col>
      <xdr:colOff>52863</xdr:colOff>
      <xdr:row>3</xdr:row>
      <xdr:rowOff>10064</xdr:rowOff>
    </xdr:from>
    <xdr:ext cx="2693686" cy="468013"/>
    <xdr:sp macro="" textlink="">
      <xdr:nvSpPr>
        <xdr:cNvPr id="3" name="Rectangle 1">
          <a:extLst>
            <a:ext uri="{FF2B5EF4-FFF2-40B4-BE49-F238E27FC236}">
              <a16:creationId xmlns:a16="http://schemas.microsoft.com/office/drawing/2014/main" id="{0F8E22D5-E28F-4CE4-8CD5-5DA978C2EA84}"/>
            </a:ext>
          </a:extLst>
        </xdr:cNvPr>
        <xdr:cNvSpPr/>
      </xdr:nvSpPr>
      <xdr:spPr>
        <a:xfrm>
          <a:off x="8015763" y="581564"/>
          <a:ext cx="2693686" cy="468013"/>
        </a:xfrm>
        <a:prstGeom prst="rect">
          <a:avLst/>
        </a:prstGeom>
        <a:noFill/>
      </xdr:spPr>
      <xdr:txBody>
        <a:bodyPr wrap="non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2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Fecha</a:t>
          </a:r>
          <a:r>
            <a:rPr lang="en-US" sz="2400" b="1" cap="none" spc="50" baseline="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 vencimiento</a:t>
          </a:r>
          <a:endParaRPr lang="en-US" sz="2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514350</xdr:colOff>
      <xdr:row>4</xdr:row>
      <xdr:rowOff>76200</xdr:rowOff>
    </xdr:from>
    <xdr:ext cx="2325445" cy="468013"/>
    <xdr:sp macro="" textlink="">
      <xdr:nvSpPr>
        <xdr:cNvPr id="2" name="Rectangle 1">
          <a:extLst>
            <a:ext uri="{FF2B5EF4-FFF2-40B4-BE49-F238E27FC236}">
              <a16:creationId xmlns:a16="http://schemas.microsoft.com/office/drawing/2014/main" id="{9CE78C55-4997-4262-9B18-5604E513B7D1}"/>
            </a:ext>
          </a:extLst>
        </xdr:cNvPr>
        <xdr:cNvSpPr/>
      </xdr:nvSpPr>
      <xdr:spPr>
        <a:xfrm>
          <a:off x="3562350" y="838200"/>
          <a:ext cx="2325445" cy="468013"/>
        </a:xfrm>
        <a:prstGeom prst="rect">
          <a:avLst/>
        </a:prstGeom>
        <a:noFill/>
      </xdr:spPr>
      <xdr:txBody>
        <a:bodyPr wrap="non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2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Récord Facturas</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7</xdr:col>
      <xdr:colOff>190500</xdr:colOff>
      <xdr:row>5</xdr:row>
      <xdr:rowOff>57150</xdr:rowOff>
    </xdr:from>
    <xdr:to>
      <xdr:col>7</xdr:col>
      <xdr:colOff>1123950</xdr:colOff>
      <xdr:row>5</xdr:row>
      <xdr:rowOff>304800</xdr:rowOff>
    </xdr:to>
    <xdr:pic>
      <xdr:nvPicPr>
        <xdr:cNvPr id="17" name="Imagen 2">
          <a:extLst>
            <a:ext uri="{FF2B5EF4-FFF2-40B4-BE49-F238E27FC236}">
              <a16:creationId xmlns:a16="http://schemas.microsoft.com/office/drawing/2014/main" id="{C2BC3D36-D1D6-47B4-ABF5-FC732F405D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24650" y="130492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180975</xdr:colOff>
      <xdr:row>19</xdr:row>
      <xdr:rowOff>76200</xdr:rowOff>
    </xdr:from>
    <xdr:to>
      <xdr:col>7</xdr:col>
      <xdr:colOff>1114425</xdr:colOff>
      <xdr:row>19</xdr:row>
      <xdr:rowOff>323850</xdr:rowOff>
    </xdr:to>
    <xdr:pic>
      <xdr:nvPicPr>
        <xdr:cNvPr id="18" name="Imagen 4">
          <a:extLst>
            <a:ext uri="{FF2B5EF4-FFF2-40B4-BE49-F238E27FC236}">
              <a16:creationId xmlns:a16="http://schemas.microsoft.com/office/drawing/2014/main" id="{8DB58B81-4AC9-45D1-ADE8-9008C56A0DE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15125" y="665797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152400</xdr:colOff>
      <xdr:row>18</xdr:row>
      <xdr:rowOff>85725</xdr:rowOff>
    </xdr:from>
    <xdr:to>
      <xdr:col>7</xdr:col>
      <xdr:colOff>1085850</xdr:colOff>
      <xdr:row>18</xdr:row>
      <xdr:rowOff>333375</xdr:rowOff>
    </xdr:to>
    <xdr:pic>
      <xdr:nvPicPr>
        <xdr:cNvPr id="19" name="Imagen 5">
          <a:extLst>
            <a:ext uri="{FF2B5EF4-FFF2-40B4-BE49-F238E27FC236}">
              <a16:creationId xmlns:a16="http://schemas.microsoft.com/office/drawing/2014/main" id="{2644A355-EAEC-4B8B-B5C6-894614ACE56A}"/>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86550" y="628650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171450</xdr:colOff>
      <xdr:row>17</xdr:row>
      <xdr:rowOff>66675</xdr:rowOff>
    </xdr:from>
    <xdr:to>
      <xdr:col>7</xdr:col>
      <xdr:colOff>1104900</xdr:colOff>
      <xdr:row>17</xdr:row>
      <xdr:rowOff>314325</xdr:rowOff>
    </xdr:to>
    <xdr:pic>
      <xdr:nvPicPr>
        <xdr:cNvPr id="20" name="Imagen 6">
          <a:extLst>
            <a:ext uri="{FF2B5EF4-FFF2-40B4-BE49-F238E27FC236}">
              <a16:creationId xmlns:a16="http://schemas.microsoft.com/office/drawing/2014/main" id="{07671423-23B8-4E7D-85FC-65C6C45DF2EA}"/>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705600" y="588645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200025</xdr:colOff>
      <xdr:row>16</xdr:row>
      <xdr:rowOff>57150</xdr:rowOff>
    </xdr:from>
    <xdr:to>
      <xdr:col>7</xdr:col>
      <xdr:colOff>1133475</xdr:colOff>
      <xdr:row>16</xdr:row>
      <xdr:rowOff>304800</xdr:rowOff>
    </xdr:to>
    <xdr:pic>
      <xdr:nvPicPr>
        <xdr:cNvPr id="21" name="Imagen 7">
          <a:extLst>
            <a:ext uri="{FF2B5EF4-FFF2-40B4-BE49-F238E27FC236}">
              <a16:creationId xmlns:a16="http://schemas.microsoft.com/office/drawing/2014/main" id="{F7B1A6CB-E1F5-4286-90E6-74EDCE67AB02}"/>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734175" y="549592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152400</xdr:colOff>
      <xdr:row>15</xdr:row>
      <xdr:rowOff>76200</xdr:rowOff>
    </xdr:from>
    <xdr:to>
      <xdr:col>7</xdr:col>
      <xdr:colOff>1085850</xdr:colOff>
      <xdr:row>15</xdr:row>
      <xdr:rowOff>323850</xdr:rowOff>
    </xdr:to>
    <xdr:pic>
      <xdr:nvPicPr>
        <xdr:cNvPr id="22" name="Imagen 8">
          <a:extLst>
            <a:ext uri="{FF2B5EF4-FFF2-40B4-BE49-F238E27FC236}">
              <a16:creationId xmlns:a16="http://schemas.microsoft.com/office/drawing/2014/main" id="{7C87FCB0-3F99-4F90-AE94-DDB31DD77D47}"/>
            </a:ext>
          </a:extLst>
        </xdr:cNvPr>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686550" y="513397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209550</xdr:colOff>
      <xdr:row>14</xdr:row>
      <xdr:rowOff>76200</xdr:rowOff>
    </xdr:from>
    <xdr:to>
      <xdr:col>7</xdr:col>
      <xdr:colOff>1143000</xdr:colOff>
      <xdr:row>14</xdr:row>
      <xdr:rowOff>323850</xdr:rowOff>
    </xdr:to>
    <xdr:pic>
      <xdr:nvPicPr>
        <xdr:cNvPr id="23" name="Imagen 9">
          <a:extLst>
            <a:ext uri="{FF2B5EF4-FFF2-40B4-BE49-F238E27FC236}">
              <a16:creationId xmlns:a16="http://schemas.microsoft.com/office/drawing/2014/main" id="{3C0A1358-0FD6-4CAA-8971-E8CF1C6EC02E}"/>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743700" y="475297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219075</xdr:colOff>
      <xdr:row>13</xdr:row>
      <xdr:rowOff>66675</xdr:rowOff>
    </xdr:from>
    <xdr:to>
      <xdr:col>7</xdr:col>
      <xdr:colOff>1152525</xdr:colOff>
      <xdr:row>13</xdr:row>
      <xdr:rowOff>314325</xdr:rowOff>
    </xdr:to>
    <xdr:pic>
      <xdr:nvPicPr>
        <xdr:cNvPr id="24" name="Imagen 10">
          <a:extLst>
            <a:ext uri="{FF2B5EF4-FFF2-40B4-BE49-F238E27FC236}">
              <a16:creationId xmlns:a16="http://schemas.microsoft.com/office/drawing/2014/main" id="{432E8105-83B0-45F0-B9C5-F8D7AE0B025B}"/>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753225" y="436245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200025</xdr:colOff>
      <xdr:row>12</xdr:row>
      <xdr:rowOff>66675</xdr:rowOff>
    </xdr:from>
    <xdr:to>
      <xdr:col>7</xdr:col>
      <xdr:colOff>1133475</xdr:colOff>
      <xdr:row>12</xdr:row>
      <xdr:rowOff>314325</xdr:rowOff>
    </xdr:to>
    <xdr:pic>
      <xdr:nvPicPr>
        <xdr:cNvPr id="25" name="Imagen 11">
          <a:extLst>
            <a:ext uri="{FF2B5EF4-FFF2-40B4-BE49-F238E27FC236}">
              <a16:creationId xmlns:a16="http://schemas.microsoft.com/office/drawing/2014/main" id="{E0A3712F-F739-4803-B0FB-2633DC5C8BB5}"/>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734175" y="398145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200025</xdr:colOff>
      <xdr:row>11</xdr:row>
      <xdr:rowOff>76200</xdr:rowOff>
    </xdr:from>
    <xdr:to>
      <xdr:col>7</xdr:col>
      <xdr:colOff>1133475</xdr:colOff>
      <xdr:row>11</xdr:row>
      <xdr:rowOff>323850</xdr:rowOff>
    </xdr:to>
    <xdr:pic>
      <xdr:nvPicPr>
        <xdr:cNvPr id="26" name="Imagen 12">
          <a:extLst>
            <a:ext uri="{FF2B5EF4-FFF2-40B4-BE49-F238E27FC236}">
              <a16:creationId xmlns:a16="http://schemas.microsoft.com/office/drawing/2014/main" id="{21FC661D-CCBD-416E-822B-6961C5453551}"/>
            </a:ext>
          </a:extLst>
        </xdr:cNvPr>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6734175" y="360997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10</xdr:row>
      <xdr:rowOff>57150</xdr:rowOff>
    </xdr:from>
    <xdr:to>
      <xdr:col>7</xdr:col>
      <xdr:colOff>1123950</xdr:colOff>
      <xdr:row>10</xdr:row>
      <xdr:rowOff>304800</xdr:rowOff>
    </xdr:to>
    <xdr:pic>
      <xdr:nvPicPr>
        <xdr:cNvPr id="27" name="Imagen 13">
          <a:extLst>
            <a:ext uri="{FF2B5EF4-FFF2-40B4-BE49-F238E27FC236}">
              <a16:creationId xmlns:a16="http://schemas.microsoft.com/office/drawing/2014/main" id="{9C73FB0B-F5F3-4DC0-8AC5-0EC09311B028}"/>
            </a:ext>
          </a:extLst>
        </xdr:cNvPr>
        <xdr:cNvPicPr>
          <a:picLocks/>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6724650" y="320992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9</xdr:row>
      <xdr:rowOff>66675</xdr:rowOff>
    </xdr:from>
    <xdr:to>
      <xdr:col>7</xdr:col>
      <xdr:colOff>1123950</xdr:colOff>
      <xdr:row>9</xdr:row>
      <xdr:rowOff>314325</xdr:rowOff>
    </xdr:to>
    <xdr:pic>
      <xdr:nvPicPr>
        <xdr:cNvPr id="28" name="Imagen 14">
          <a:extLst>
            <a:ext uri="{FF2B5EF4-FFF2-40B4-BE49-F238E27FC236}">
              <a16:creationId xmlns:a16="http://schemas.microsoft.com/office/drawing/2014/main" id="{C650A4E6-1257-44FD-968A-57179C5D08A0}"/>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724650" y="283845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171450</xdr:colOff>
      <xdr:row>8</xdr:row>
      <xdr:rowOff>57150</xdr:rowOff>
    </xdr:from>
    <xdr:to>
      <xdr:col>7</xdr:col>
      <xdr:colOff>1104900</xdr:colOff>
      <xdr:row>8</xdr:row>
      <xdr:rowOff>304800</xdr:rowOff>
    </xdr:to>
    <xdr:pic>
      <xdr:nvPicPr>
        <xdr:cNvPr id="29" name="Imagen 15">
          <a:extLst>
            <a:ext uri="{FF2B5EF4-FFF2-40B4-BE49-F238E27FC236}">
              <a16:creationId xmlns:a16="http://schemas.microsoft.com/office/drawing/2014/main" id="{0356270C-00FF-4BAC-A6E4-EC0EDB73F729}"/>
            </a:ext>
          </a:extLst>
        </xdr:cNvPr>
        <xdr:cNvPicPr>
          <a:picLocks/>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6705600" y="244792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200025</xdr:colOff>
      <xdr:row>7</xdr:row>
      <xdr:rowOff>66675</xdr:rowOff>
    </xdr:from>
    <xdr:to>
      <xdr:col>7</xdr:col>
      <xdr:colOff>1133475</xdr:colOff>
      <xdr:row>7</xdr:row>
      <xdr:rowOff>314325</xdr:rowOff>
    </xdr:to>
    <xdr:pic>
      <xdr:nvPicPr>
        <xdr:cNvPr id="30" name="Imagen 16">
          <a:extLst>
            <a:ext uri="{FF2B5EF4-FFF2-40B4-BE49-F238E27FC236}">
              <a16:creationId xmlns:a16="http://schemas.microsoft.com/office/drawing/2014/main" id="{0214DCC2-0C03-46F7-B5B4-A4B75FF33644}"/>
            </a:ext>
          </a:extLst>
        </xdr:cNvPr>
        <xdr:cNvPicPr>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6734175" y="2076450"/>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180975</xdr:colOff>
      <xdr:row>6</xdr:row>
      <xdr:rowOff>76200</xdr:rowOff>
    </xdr:from>
    <xdr:to>
      <xdr:col>7</xdr:col>
      <xdr:colOff>1114425</xdr:colOff>
      <xdr:row>6</xdr:row>
      <xdr:rowOff>323850</xdr:rowOff>
    </xdr:to>
    <xdr:pic>
      <xdr:nvPicPr>
        <xdr:cNvPr id="31" name="Imagen 17">
          <a:extLst>
            <a:ext uri="{FF2B5EF4-FFF2-40B4-BE49-F238E27FC236}">
              <a16:creationId xmlns:a16="http://schemas.microsoft.com/office/drawing/2014/main" id="{A3E8B1ED-66C6-4C64-A302-1D0E4E1B11A9}"/>
            </a:ext>
          </a:extLst>
        </xdr:cNvPr>
        <xdr:cNvPicPr>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6715125" y="1704975"/>
          <a:ext cx="9334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8:I57" totalsRowCount="1" headerRowDxfId="46" tableBorderDxfId="45">
  <autoFilter ref="A8:I56" xr:uid="{00000000-0009-0000-0100-000001000000}"/>
  <tableColumns count="9">
    <tableColumn id="1" xr3:uid="{00000000-0010-0000-0000-000001000000}" name="ID" totalsRowLabel="Total" dataDxfId="18" totalsRowDxfId="17"/>
    <tableColumn id="2" xr3:uid="{00000000-0010-0000-0000-000002000000}" name="FechaDeOrden" dataDxfId="16" totalsRowDxfId="15"/>
    <tableColumn id="3" xr3:uid="{00000000-0010-0000-0000-000003000000}" name="Empleado" dataDxfId="14" totalsRowDxfId="13"/>
    <tableColumn id="4" xr3:uid="{00000000-0010-0000-0000-000004000000}" name="Status" dataDxfId="12" totalsRowDxfId="11"/>
    <tableColumn id="5" xr3:uid="{00000000-0010-0000-0000-000005000000}" name="Compañía" dataDxfId="10" totalsRowDxfId="9"/>
    <tableColumn id="6" xr3:uid="{00000000-0010-0000-0000-000006000000}" name="Fecha de envío" dataDxfId="8" totalsRowDxfId="7"/>
    <tableColumn id="7" xr3:uid="{00000000-0010-0000-0000-000007000000}" name="Cantidad" dataDxfId="6" totalsRowDxfId="5"/>
    <tableColumn id="8" xr3:uid="{00000000-0010-0000-0000-000008000000}" name="Precio" totalsRowFunction="sum" dataDxfId="4" totalsRowDxfId="3" dataCellStyle="Moneda"/>
    <tableColumn id="9" xr3:uid="{00000000-0010-0000-0000-000009000000}" name="Costo de envío" dataDxfId="2" dataCellStyle="Moneda"/>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2" displayName="Tabla2" ref="A7:J34" totalsRowShown="0" headerRowDxfId="44" tableBorderDxfId="43" headerRowCellStyle="Moneda">
  <tableColumns count="10">
    <tableColumn id="1" xr3:uid="{00000000-0010-0000-0100-000001000000}" name="Cuenta No." dataDxfId="42" dataCellStyle="Normal 2"/>
    <tableColumn id="2" xr3:uid="{00000000-0010-0000-0100-000002000000}" name="Factura No." dataDxfId="41" dataCellStyle="Normal 2"/>
    <tableColumn id="3" xr3:uid="{00000000-0010-0000-0100-000003000000}" name="Fecha Factura" dataDxfId="40" dataCellStyle="Normal 2"/>
    <tableColumn id="4" xr3:uid="{00000000-0010-0000-0100-000004000000}" name="NOMBRE" dataDxfId="39" dataCellStyle="Normal 2"/>
    <tableColumn id="5" xr3:uid="{00000000-0010-0000-0100-000005000000}" name="Monto" dataDxfId="38" dataCellStyle="Moneda"/>
    <tableColumn id="6" xr3:uid="{00000000-0010-0000-0100-000006000000}" name="DIRECCIÓN" dataDxfId="37" dataCellStyle="Normal 2"/>
    <tableColumn id="7" xr3:uid="{00000000-0010-0000-0100-000007000000}" name="CIUDAD, ESTADO, CP" dataDxfId="36" dataCellStyle="Normal 2"/>
    <tableColumn id="8" xr3:uid="{00000000-0010-0000-0100-000008000000}" name="60 días" dataDxfId="35" dataCellStyle="Normal 2">
      <calculatedColumnFormula>Tabla2[[#This Row],[Fecha Factura]]+60</calculatedColumnFormula>
    </tableColumn>
    <tableColumn id="9" xr3:uid="{00000000-0010-0000-0100-000009000000}" name="90 días" dataDxfId="34" dataCellStyle="Normal 2">
      <calculatedColumnFormula>Tabla2[[#This Row],[Fecha Factura]]+90</calculatedColumnFormula>
    </tableColumn>
    <tableColumn id="10" xr3:uid="{00000000-0010-0000-0100-00000A000000}" name="120 días" dataDxfId="33" dataCellStyle="Normal 2">
      <calculatedColumnFormula>Tabla2[[#This Row],[Fecha Factura]]+120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VENTAS" displayName="VENTAS" ref="B5:J35" totalsRowShown="0" headerRowDxfId="31" headerRowBorderDxfId="30" tableBorderDxfId="29" totalsRowBorderDxfId="28" headerRowCellStyle="40% - Énfasis6">
  <autoFilter ref="B5:J35" xr:uid="{00000000-0009-0000-0100-000003000000}"/>
  <tableColumns count="9">
    <tableColumn id="1" xr3:uid="{00000000-0010-0000-0200-000001000000}" name="Referencia" dataDxfId="27"/>
    <tableColumn id="2" xr3:uid="{00000000-0010-0000-0200-000002000000}" name="Fecha Alta" dataDxfId="26"/>
    <tableColumn id="3" xr3:uid="{00000000-0010-0000-0200-000003000000}" name="Giro comercial" dataDxfId="25"/>
    <tableColumn id="4" xr3:uid="{00000000-0010-0000-0200-000004000000}" name="Operación" dataDxfId="24"/>
    <tableColumn id="5" xr3:uid="{00000000-0010-0000-0200-000005000000}" name="Estado" dataDxfId="23"/>
    <tableColumn id="6" xr3:uid="{00000000-0010-0000-0200-000006000000}" name="Superficie" dataDxfId="22"/>
    <tableColumn id="7" xr3:uid="{00000000-0010-0000-0200-000007000000}" name="Venta" dataDxfId="21"/>
    <tableColumn id="8" xr3:uid="{00000000-0010-0000-0200-000008000000}" name="Fecha Venta" dataDxfId="20"/>
    <tableColumn id="9" xr3:uid="{00000000-0010-0000-0200-000009000000}" name="Vendedor" dataDxfId="19"/>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3.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8"/>
  <sheetViews>
    <sheetView tabSelected="1" topLeftCell="A43" workbookViewId="0">
      <selection activeCell="F66" sqref="F66"/>
    </sheetView>
  </sheetViews>
  <sheetFormatPr baseColWidth="10" defaultRowHeight="15" x14ac:dyDescent="0.25"/>
  <cols>
    <col min="1" max="1" width="5" customWidth="1"/>
    <col min="2" max="2" width="16.28515625" customWidth="1"/>
    <col min="3" max="3" width="18.28515625" bestFit="1" customWidth="1"/>
    <col min="4" max="4" width="12" customWidth="1"/>
    <col min="5" max="5" width="12.7109375" bestFit="1" customWidth="1"/>
    <col min="6" max="6" width="16.42578125" customWidth="1"/>
    <col min="7" max="7" width="11" customWidth="1"/>
    <col min="8" max="8" width="12.5703125" bestFit="1" customWidth="1"/>
    <col min="9" max="9" width="16.28515625" customWidth="1"/>
  </cols>
  <sheetData>
    <row r="1" spans="1:9" x14ac:dyDescent="0.25">
      <c r="A1" s="89" t="s">
        <v>0</v>
      </c>
      <c r="B1" s="89"/>
      <c r="C1" s="89"/>
      <c r="D1" s="89"/>
      <c r="E1" s="89"/>
      <c r="F1" s="89"/>
    </row>
    <row r="2" spans="1:9" x14ac:dyDescent="0.25">
      <c r="A2" s="90" t="s">
        <v>198</v>
      </c>
      <c r="B2" s="90"/>
      <c r="C2" s="90"/>
      <c r="D2" s="90"/>
      <c r="E2" s="90"/>
      <c r="F2" s="90"/>
      <c r="G2" s="90"/>
      <c r="H2" s="90"/>
      <c r="I2" s="90"/>
    </row>
    <row r="3" spans="1:9" x14ac:dyDescent="0.25">
      <c r="A3" s="90"/>
      <c r="B3" s="90"/>
      <c r="C3" s="90"/>
      <c r="D3" s="90"/>
      <c r="E3" s="90"/>
      <c r="F3" s="90"/>
      <c r="G3" s="90"/>
      <c r="H3" s="90"/>
      <c r="I3" s="90"/>
    </row>
    <row r="4" spans="1:9" x14ac:dyDescent="0.25">
      <c r="A4" s="4"/>
      <c r="B4" s="4"/>
      <c r="C4" s="4"/>
      <c r="D4" s="4"/>
      <c r="E4" s="4"/>
      <c r="F4" s="4"/>
      <c r="G4" s="4"/>
      <c r="H4" s="4"/>
      <c r="I4" s="4"/>
    </row>
    <row r="5" spans="1:9" x14ac:dyDescent="0.25">
      <c r="A5" s="91" t="s">
        <v>36</v>
      </c>
      <c r="B5" s="92"/>
      <c r="C5" s="92"/>
      <c r="D5" s="92"/>
      <c r="E5" s="92"/>
      <c r="F5" s="92"/>
      <c r="G5" s="92"/>
      <c r="H5" s="92"/>
      <c r="I5" s="93"/>
    </row>
    <row r="6" spans="1:9" x14ac:dyDescent="0.25">
      <c r="A6" s="94"/>
      <c r="B6" s="95"/>
      <c r="C6" s="95"/>
      <c r="D6" s="95"/>
      <c r="E6" s="95"/>
      <c r="F6" s="95"/>
      <c r="G6" s="95"/>
      <c r="H6" s="95"/>
      <c r="I6" s="96"/>
    </row>
    <row r="7" spans="1:9" ht="15" customHeight="1" x14ac:dyDescent="0.25">
      <c r="A7" s="7"/>
      <c r="B7" s="7"/>
      <c r="C7" s="7"/>
      <c r="D7" s="7"/>
      <c r="E7" s="7"/>
      <c r="F7" s="7"/>
      <c r="G7" s="7"/>
      <c r="H7" s="7"/>
      <c r="I7" s="7"/>
    </row>
    <row r="8" spans="1:9" x14ac:dyDescent="0.25">
      <c r="A8" s="5" t="s">
        <v>1</v>
      </c>
      <c r="B8" s="5" t="s">
        <v>2</v>
      </c>
      <c r="C8" s="5" t="s">
        <v>3</v>
      </c>
      <c r="D8" s="5" t="s">
        <v>4</v>
      </c>
      <c r="E8" s="5" t="s">
        <v>5</v>
      </c>
      <c r="F8" s="5" t="s">
        <v>6</v>
      </c>
      <c r="G8" s="5" t="s">
        <v>7</v>
      </c>
      <c r="H8" s="5" t="s">
        <v>8</v>
      </c>
      <c r="I8" s="5" t="s">
        <v>9</v>
      </c>
    </row>
    <row r="9" spans="1:9" x14ac:dyDescent="0.25">
      <c r="A9" s="2">
        <v>81</v>
      </c>
      <c r="B9" s="1">
        <v>42361</v>
      </c>
      <c r="C9" s="2" t="s">
        <v>10</v>
      </c>
      <c r="D9" s="2" t="s">
        <v>11</v>
      </c>
      <c r="E9" s="2" t="s">
        <v>12</v>
      </c>
      <c r="F9" s="1">
        <v>42363</v>
      </c>
      <c r="G9" s="2">
        <v>20</v>
      </c>
      <c r="H9" s="3">
        <v>4799</v>
      </c>
      <c r="I9" s="3">
        <v>300</v>
      </c>
    </row>
    <row r="10" spans="1:9" x14ac:dyDescent="0.25">
      <c r="A10" s="2">
        <v>80</v>
      </c>
      <c r="B10" s="1">
        <v>42582</v>
      </c>
      <c r="C10" s="2" t="s">
        <v>10</v>
      </c>
      <c r="D10" s="2" t="s">
        <v>11</v>
      </c>
      <c r="E10" s="2" t="s">
        <v>13</v>
      </c>
      <c r="F10" s="1">
        <v>42584</v>
      </c>
      <c r="G10" s="2">
        <v>7</v>
      </c>
      <c r="H10" s="3">
        <v>3839</v>
      </c>
      <c r="I10" s="3">
        <v>23</v>
      </c>
    </row>
    <row r="11" spans="1:9" x14ac:dyDescent="0.25">
      <c r="A11" s="2">
        <v>79</v>
      </c>
      <c r="B11" s="1">
        <v>42558</v>
      </c>
      <c r="C11" s="2" t="s">
        <v>10</v>
      </c>
      <c r="D11" s="2" t="s">
        <v>14</v>
      </c>
      <c r="E11" s="2" t="s">
        <v>15</v>
      </c>
      <c r="F11" s="1">
        <v>42560</v>
      </c>
      <c r="G11" s="2">
        <v>5</v>
      </c>
      <c r="H11" s="3">
        <v>2157</v>
      </c>
      <c r="I11" s="3">
        <v>122</v>
      </c>
    </row>
    <row r="12" spans="1:9" x14ac:dyDescent="0.25">
      <c r="A12" s="2">
        <v>78</v>
      </c>
      <c r="B12" s="1">
        <v>42495</v>
      </c>
      <c r="C12" s="2" t="s">
        <v>16</v>
      </c>
      <c r="D12" s="2" t="s">
        <v>14</v>
      </c>
      <c r="E12" s="2" t="s">
        <v>17</v>
      </c>
      <c r="F12" s="1">
        <v>42497</v>
      </c>
      <c r="G12" s="2">
        <v>13</v>
      </c>
      <c r="H12" s="3">
        <v>756</v>
      </c>
      <c r="I12" s="3">
        <v>200</v>
      </c>
    </row>
    <row r="13" spans="1:9" x14ac:dyDescent="0.25">
      <c r="A13" s="2">
        <v>77</v>
      </c>
      <c r="B13" s="1">
        <v>42256</v>
      </c>
      <c r="C13" s="2" t="s">
        <v>18</v>
      </c>
      <c r="D13" s="2" t="s">
        <v>14</v>
      </c>
      <c r="E13" s="2" t="s">
        <v>19</v>
      </c>
      <c r="F13" s="1">
        <v>42258</v>
      </c>
      <c r="G13" s="2">
        <v>10</v>
      </c>
      <c r="H13" s="3">
        <v>3098</v>
      </c>
      <c r="I13" s="3">
        <v>60</v>
      </c>
    </row>
    <row r="14" spans="1:9" x14ac:dyDescent="0.25">
      <c r="A14" s="2">
        <v>76</v>
      </c>
      <c r="B14" s="1">
        <v>42291</v>
      </c>
      <c r="C14" s="2" t="s">
        <v>18</v>
      </c>
      <c r="D14" s="2" t="s">
        <v>14</v>
      </c>
      <c r="E14" s="2" t="s">
        <v>20</v>
      </c>
      <c r="F14" s="1">
        <v>42293</v>
      </c>
      <c r="G14" s="2">
        <v>7</v>
      </c>
      <c r="H14" s="3">
        <v>828</v>
      </c>
      <c r="I14" s="3">
        <v>5</v>
      </c>
    </row>
    <row r="15" spans="1:9" x14ac:dyDescent="0.25">
      <c r="A15" s="2">
        <v>75</v>
      </c>
      <c r="B15" s="1">
        <v>42215</v>
      </c>
      <c r="C15" s="2" t="s">
        <v>21</v>
      </c>
      <c r="D15" s="2" t="s">
        <v>14</v>
      </c>
      <c r="E15" s="2" t="s">
        <v>22</v>
      </c>
      <c r="F15" s="1">
        <v>42217</v>
      </c>
      <c r="G15" s="2">
        <v>6</v>
      </c>
      <c r="H15" s="3">
        <v>863</v>
      </c>
      <c r="I15" s="3">
        <v>50</v>
      </c>
    </row>
    <row r="16" spans="1:9" x14ac:dyDescent="0.25">
      <c r="A16" s="2">
        <v>74</v>
      </c>
      <c r="B16" s="1">
        <v>42170</v>
      </c>
      <c r="C16" s="2" t="s">
        <v>23</v>
      </c>
      <c r="D16" s="2" t="s">
        <v>14</v>
      </c>
      <c r="E16" s="2" t="s">
        <v>15</v>
      </c>
      <c r="F16" s="1">
        <v>42172</v>
      </c>
      <c r="G16" s="2">
        <v>10</v>
      </c>
      <c r="H16" s="3">
        <v>1679</v>
      </c>
      <c r="I16" s="3">
        <v>300</v>
      </c>
    </row>
    <row r="17" spans="1:9" x14ac:dyDescent="0.25">
      <c r="A17" s="2">
        <v>73</v>
      </c>
      <c r="B17" s="1">
        <v>42495</v>
      </c>
      <c r="C17" s="2" t="s">
        <v>24</v>
      </c>
      <c r="D17" s="2" t="s">
        <v>14</v>
      </c>
      <c r="E17" s="2" t="s">
        <v>25</v>
      </c>
      <c r="F17" s="1">
        <v>42497</v>
      </c>
      <c r="G17" s="2">
        <v>12</v>
      </c>
      <c r="H17" s="3">
        <v>4607</v>
      </c>
      <c r="I17" s="3">
        <v>100</v>
      </c>
    </row>
    <row r="18" spans="1:9" x14ac:dyDescent="0.25">
      <c r="A18" s="2">
        <v>72</v>
      </c>
      <c r="B18" s="1">
        <v>42183</v>
      </c>
      <c r="C18" s="2" t="s">
        <v>16</v>
      </c>
      <c r="D18" s="2" t="s">
        <v>14</v>
      </c>
      <c r="E18" s="2" t="s">
        <v>26</v>
      </c>
      <c r="F18" s="1">
        <v>42185</v>
      </c>
      <c r="G18" s="2">
        <v>18</v>
      </c>
      <c r="H18" s="3">
        <v>1249</v>
      </c>
      <c r="I18" s="3">
        <v>40</v>
      </c>
    </row>
    <row r="19" spans="1:9" x14ac:dyDescent="0.25">
      <c r="A19" s="2">
        <v>71</v>
      </c>
      <c r="B19" s="1">
        <v>42174</v>
      </c>
      <c r="C19" s="2" t="s">
        <v>16</v>
      </c>
      <c r="D19" s="2" t="s">
        <v>11</v>
      </c>
      <c r="E19" s="2" t="s">
        <v>27</v>
      </c>
      <c r="F19" s="1">
        <v>42176</v>
      </c>
      <c r="G19" s="2">
        <v>8</v>
      </c>
      <c r="H19" s="3">
        <v>3476</v>
      </c>
      <c r="I19" s="3">
        <v>23</v>
      </c>
    </row>
    <row r="20" spans="1:9" x14ac:dyDescent="0.25">
      <c r="A20" s="2">
        <v>70</v>
      </c>
      <c r="B20" s="1">
        <v>42308</v>
      </c>
      <c r="C20" s="2" t="s">
        <v>16</v>
      </c>
      <c r="D20" s="2" t="s">
        <v>11</v>
      </c>
      <c r="E20" s="2" t="s">
        <v>28</v>
      </c>
      <c r="F20" s="1">
        <v>42310</v>
      </c>
      <c r="G20" s="2">
        <v>12</v>
      </c>
      <c r="H20" s="3">
        <v>2043</v>
      </c>
      <c r="I20" s="3">
        <v>322</v>
      </c>
    </row>
    <row r="21" spans="1:9" x14ac:dyDescent="0.25">
      <c r="A21" s="2">
        <v>69</v>
      </c>
      <c r="B21" s="1">
        <v>42417</v>
      </c>
      <c r="C21" s="2" t="s">
        <v>16</v>
      </c>
      <c r="D21" s="2" t="s">
        <v>11</v>
      </c>
      <c r="E21" s="2" t="s">
        <v>29</v>
      </c>
      <c r="F21" s="1">
        <v>42419</v>
      </c>
      <c r="G21" s="2">
        <v>14</v>
      </c>
      <c r="H21" s="3">
        <v>2150</v>
      </c>
      <c r="I21" s="3">
        <v>12</v>
      </c>
    </row>
    <row r="22" spans="1:9" x14ac:dyDescent="0.25">
      <c r="A22" s="2">
        <v>68</v>
      </c>
      <c r="B22" s="1">
        <v>42360</v>
      </c>
      <c r="C22" s="2" t="s">
        <v>16</v>
      </c>
      <c r="D22" s="2" t="s">
        <v>11</v>
      </c>
      <c r="E22" s="2" t="s">
        <v>30</v>
      </c>
      <c r="F22" s="1">
        <v>42362</v>
      </c>
      <c r="G22" s="2">
        <v>6</v>
      </c>
      <c r="H22" s="3">
        <v>4441</v>
      </c>
      <c r="I22" s="3">
        <v>144</v>
      </c>
    </row>
    <row r="23" spans="1:9" x14ac:dyDescent="0.25">
      <c r="A23" s="2">
        <v>67</v>
      </c>
      <c r="B23" s="1">
        <v>42308</v>
      </c>
      <c r="C23" s="2" t="s">
        <v>21</v>
      </c>
      <c r="D23" s="2" t="s">
        <v>14</v>
      </c>
      <c r="E23" s="2" t="s">
        <v>29</v>
      </c>
      <c r="F23" s="1">
        <v>42310</v>
      </c>
      <c r="G23" s="2">
        <v>9</v>
      </c>
      <c r="H23" s="3">
        <v>3928</v>
      </c>
      <c r="I23" s="3">
        <v>9</v>
      </c>
    </row>
    <row r="24" spans="1:9" x14ac:dyDescent="0.25">
      <c r="A24" s="2">
        <v>66</v>
      </c>
      <c r="B24" s="1">
        <v>42619</v>
      </c>
      <c r="C24" s="2" t="s">
        <v>31</v>
      </c>
      <c r="D24" s="2" t="s">
        <v>11</v>
      </c>
      <c r="E24" s="2" t="s">
        <v>22</v>
      </c>
      <c r="F24" s="1">
        <v>42621</v>
      </c>
      <c r="G24" s="2">
        <v>20</v>
      </c>
      <c r="H24" s="3">
        <v>1169</v>
      </c>
      <c r="I24" s="3">
        <v>5</v>
      </c>
    </row>
    <row r="25" spans="1:9" x14ac:dyDescent="0.25">
      <c r="A25" s="2">
        <v>65</v>
      </c>
      <c r="B25" s="1">
        <v>42615</v>
      </c>
      <c r="C25" s="2" t="s">
        <v>18</v>
      </c>
      <c r="D25" s="2" t="s">
        <v>11</v>
      </c>
      <c r="E25" s="2" t="s">
        <v>26</v>
      </c>
      <c r="F25" s="1">
        <v>42617</v>
      </c>
      <c r="G25" s="2">
        <v>18</v>
      </c>
      <c r="H25" s="3">
        <v>1920</v>
      </c>
      <c r="I25" s="3">
        <v>10</v>
      </c>
    </row>
    <row r="26" spans="1:9" x14ac:dyDescent="0.25">
      <c r="A26" s="2">
        <v>64</v>
      </c>
      <c r="B26" s="1">
        <v>42653</v>
      </c>
      <c r="C26" s="2" t="s">
        <v>32</v>
      </c>
      <c r="D26" s="2" t="s">
        <v>11</v>
      </c>
      <c r="E26" s="2" t="s">
        <v>15</v>
      </c>
      <c r="F26" s="1">
        <v>42655</v>
      </c>
      <c r="G26" s="2">
        <v>8</v>
      </c>
      <c r="H26" s="3">
        <v>4629</v>
      </c>
      <c r="I26" s="3">
        <v>12</v>
      </c>
    </row>
    <row r="27" spans="1:9" x14ac:dyDescent="0.25">
      <c r="A27" s="2">
        <v>63</v>
      </c>
      <c r="B27" s="1">
        <v>42239</v>
      </c>
      <c r="C27" s="2" t="s">
        <v>21</v>
      </c>
      <c r="D27" s="2" t="s">
        <v>14</v>
      </c>
      <c r="E27" s="2" t="s">
        <v>12</v>
      </c>
      <c r="F27" s="1">
        <v>42241</v>
      </c>
      <c r="G27" s="2">
        <v>17</v>
      </c>
      <c r="H27" s="3">
        <v>1242</v>
      </c>
      <c r="I27" s="3">
        <v>7</v>
      </c>
    </row>
    <row r="28" spans="1:9" x14ac:dyDescent="0.25">
      <c r="A28" s="2">
        <v>62</v>
      </c>
      <c r="B28" s="1">
        <v>42482</v>
      </c>
      <c r="C28" s="2" t="s">
        <v>31</v>
      </c>
      <c r="D28" s="2" t="s">
        <v>11</v>
      </c>
      <c r="E28" s="2" t="s">
        <v>17</v>
      </c>
      <c r="F28" s="1">
        <v>42484</v>
      </c>
      <c r="G28" s="2">
        <v>9</v>
      </c>
      <c r="H28" s="3">
        <v>4202</v>
      </c>
      <c r="I28" s="3">
        <v>7</v>
      </c>
    </row>
    <row r="29" spans="1:9" x14ac:dyDescent="0.25">
      <c r="A29" s="2">
        <v>61</v>
      </c>
      <c r="B29" s="1">
        <v>42504</v>
      </c>
      <c r="C29" s="2" t="s">
        <v>18</v>
      </c>
      <c r="D29" s="2" t="s">
        <v>11</v>
      </c>
      <c r="E29" s="2" t="s">
        <v>13</v>
      </c>
      <c r="F29" s="1">
        <v>42506</v>
      </c>
      <c r="G29" s="2">
        <v>17</v>
      </c>
      <c r="H29" s="3">
        <v>3295</v>
      </c>
      <c r="I29" s="3">
        <v>4</v>
      </c>
    </row>
    <row r="30" spans="1:9" x14ac:dyDescent="0.25">
      <c r="A30" s="2">
        <v>60</v>
      </c>
      <c r="B30" s="1">
        <v>42431</v>
      </c>
      <c r="C30" s="2" t="s">
        <v>23</v>
      </c>
      <c r="D30" s="2" t="s">
        <v>14</v>
      </c>
      <c r="E30" s="2" t="s">
        <v>22</v>
      </c>
      <c r="F30" s="1">
        <v>42433</v>
      </c>
      <c r="G30" s="2">
        <v>11</v>
      </c>
      <c r="H30" s="3">
        <v>998</v>
      </c>
      <c r="I30" s="3">
        <v>50</v>
      </c>
    </row>
    <row r="31" spans="1:9" x14ac:dyDescent="0.25">
      <c r="A31" s="2">
        <v>59</v>
      </c>
      <c r="B31" s="1">
        <v>42515</v>
      </c>
      <c r="C31" s="2" t="s">
        <v>21</v>
      </c>
      <c r="D31" s="2" t="s">
        <v>11</v>
      </c>
      <c r="E31" s="2" t="s">
        <v>33</v>
      </c>
      <c r="F31" s="1">
        <v>42517</v>
      </c>
      <c r="G31" s="2">
        <v>9</v>
      </c>
      <c r="H31" s="3">
        <v>3816</v>
      </c>
      <c r="I31" s="3">
        <v>5</v>
      </c>
    </row>
    <row r="32" spans="1:9" x14ac:dyDescent="0.25">
      <c r="A32" s="2">
        <v>58</v>
      </c>
      <c r="B32" s="1">
        <v>42324</v>
      </c>
      <c r="C32" s="2" t="s">
        <v>31</v>
      </c>
      <c r="D32" s="2" t="s">
        <v>14</v>
      </c>
      <c r="E32" s="2" t="s">
        <v>13</v>
      </c>
      <c r="F32" s="1">
        <v>42326</v>
      </c>
      <c r="G32" s="2">
        <v>14</v>
      </c>
      <c r="H32" s="3">
        <v>4317</v>
      </c>
      <c r="I32" s="3">
        <v>5</v>
      </c>
    </row>
    <row r="33" spans="1:9" x14ac:dyDescent="0.25">
      <c r="A33" s="2">
        <v>57</v>
      </c>
      <c r="B33" s="1">
        <v>42598</v>
      </c>
      <c r="C33" s="2" t="s">
        <v>18</v>
      </c>
      <c r="D33" s="2" t="s">
        <v>11</v>
      </c>
      <c r="E33" s="2" t="s">
        <v>34</v>
      </c>
      <c r="F33" s="1">
        <v>42600</v>
      </c>
      <c r="G33" s="2">
        <v>11</v>
      </c>
      <c r="H33" s="3">
        <v>4451</v>
      </c>
      <c r="I33" s="3">
        <v>200</v>
      </c>
    </row>
    <row r="34" spans="1:9" x14ac:dyDescent="0.25">
      <c r="A34" s="2">
        <v>56</v>
      </c>
      <c r="B34" s="1">
        <v>42237</v>
      </c>
      <c r="C34" s="2" t="s">
        <v>10</v>
      </c>
      <c r="D34" s="2" t="s">
        <v>14</v>
      </c>
      <c r="E34" s="2" t="s">
        <v>15</v>
      </c>
      <c r="F34" s="1">
        <v>42239</v>
      </c>
      <c r="G34" s="2">
        <v>12</v>
      </c>
      <c r="H34" s="3">
        <v>2978</v>
      </c>
      <c r="I34" s="3">
        <v>145</v>
      </c>
    </row>
    <row r="35" spans="1:9" x14ac:dyDescent="0.25">
      <c r="A35" s="2">
        <v>55</v>
      </c>
      <c r="B35" s="1">
        <v>42596</v>
      </c>
      <c r="C35" s="2" t="s">
        <v>16</v>
      </c>
      <c r="D35" s="2" t="s">
        <v>14</v>
      </c>
      <c r="E35" s="2" t="s">
        <v>17</v>
      </c>
      <c r="F35" s="1">
        <v>42598</v>
      </c>
      <c r="G35" s="2">
        <v>13</v>
      </c>
      <c r="H35" s="3">
        <v>2636</v>
      </c>
      <c r="I35" s="3">
        <v>200</v>
      </c>
    </row>
    <row r="36" spans="1:9" x14ac:dyDescent="0.25">
      <c r="A36" s="2">
        <v>51</v>
      </c>
      <c r="B36" s="1">
        <v>42269</v>
      </c>
      <c r="C36" s="2" t="s">
        <v>18</v>
      </c>
      <c r="D36" s="2" t="s">
        <v>14</v>
      </c>
      <c r="E36" s="2" t="s">
        <v>19</v>
      </c>
      <c r="F36" s="1">
        <v>42271</v>
      </c>
      <c r="G36" s="2">
        <v>7</v>
      </c>
      <c r="H36" s="3">
        <v>3471</v>
      </c>
      <c r="I36" s="3">
        <v>60</v>
      </c>
    </row>
    <row r="37" spans="1:9" x14ac:dyDescent="0.25">
      <c r="A37" s="2">
        <v>50</v>
      </c>
      <c r="B37" s="1">
        <v>42305</v>
      </c>
      <c r="C37" s="2" t="s">
        <v>18</v>
      </c>
      <c r="D37" s="2" t="s">
        <v>14</v>
      </c>
      <c r="E37" s="2" t="s">
        <v>20</v>
      </c>
      <c r="F37" s="1">
        <v>42307</v>
      </c>
      <c r="G37" s="2">
        <v>5</v>
      </c>
      <c r="H37" s="3">
        <v>3897</v>
      </c>
      <c r="I37" s="3">
        <v>5</v>
      </c>
    </row>
    <row r="38" spans="1:9" x14ac:dyDescent="0.25">
      <c r="A38" s="2">
        <v>48</v>
      </c>
      <c r="B38" s="1">
        <v>42316</v>
      </c>
      <c r="C38" s="2" t="s">
        <v>21</v>
      </c>
      <c r="D38" s="2" t="s">
        <v>14</v>
      </c>
      <c r="E38" s="2" t="s">
        <v>22</v>
      </c>
      <c r="F38" s="1">
        <v>42318</v>
      </c>
      <c r="G38" s="2">
        <v>13</v>
      </c>
      <c r="H38" s="3">
        <v>897</v>
      </c>
      <c r="I38" s="3">
        <v>50</v>
      </c>
    </row>
    <row r="39" spans="1:9" x14ac:dyDescent="0.25">
      <c r="A39" s="2">
        <v>47</v>
      </c>
      <c r="B39" s="1">
        <v>42566</v>
      </c>
      <c r="C39" s="2" t="s">
        <v>23</v>
      </c>
      <c r="D39" s="2" t="s">
        <v>14</v>
      </c>
      <c r="E39" s="2" t="s">
        <v>15</v>
      </c>
      <c r="F39" s="1">
        <v>42568</v>
      </c>
      <c r="G39" s="2">
        <v>14</v>
      </c>
      <c r="H39" s="3">
        <v>4330</v>
      </c>
      <c r="I39" s="3">
        <v>300</v>
      </c>
    </row>
    <row r="40" spans="1:9" x14ac:dyDescent="0.25">
      <c r="A40" s="2">
        <v>46</v>
      </c>
      <c r="B40" s="1">
        <v>42183</v>
      </c>
      <c r="C40" s="2" t="s">
        <v>24</v>
      </c>
      <c r="D40" s="2" t="s">
        <v>14</v>
      </c>
      <c r="E40" s="2" t="s">
        <v>25</v>
      </c>
      <c r="F40" s="1">
        <v>42185</v>
      </c>
      <c r="G40" s="2">
        <v>10</v>
      </c>
      <c r="H40" s="3">
        <v>1014</v>
      </c>
      <c r="I40" s="3">
        <v>100</v>
      </c>
    </row>
    <row r="41" spans="1:9" x14ac:dyDescent="0.25">
      <c r="A41" s="2">
        <v>45</v>
      </c>
      <c r="B41" s="1">
        <v>42494</v>
      </c>
      <c r="C41" s="2" t="s">
        <v>16</v>
      </c>
      <c r="D41" s="2" t="s">
        <v>14</v>
      </c>
      <c r="E41" s="2" t="s">
        <v>26</v>
      </c>
      <c r="F41" s="1">
        <v>42496</v>
      </c>
      <c r="G41" s="2">
        <v>10</v>
      </c>
      <c r="H41" s="3">
        <v>778</v>
      </c>
      <c r="I41" s="3">
        <v>40</v>
      </c>
    </row>
    <row r="42" spans="1:9" x14ac:dyDescent="0.25">
      <c r="A42" s="2">
        <v>44</v>
      </c>
      <c r="B42" s="1">
        <v>42648</v>
      </c>
      <c r="C42" s="2" t="s">
        <v>16</v>
      </c>
      <c r="D42" s="2" t="s">
        <v>11</v>
      </c>
      <c r="E42" s="2" t="s">
        <v>27</v>
      </c>
      <c r="F42" s="1">
        <v>42650</v>
      </c>
      <c r="G42" s="2">
        <v>5</v>
      </c>
      <c r="H42" s="3">
        <v>4174</v>
      </c>
      <c r="I42" s="3">
        <v>29</v>
      </c>
    </row>
    <row r="43" spans="1:9" x14ac:dyDescent="0.25">
      <c r="A43" s="2">
        <v>43</v>
      </c>
      <c r="B43" s="1">
        <v>42342</v>
      </c>
      <c r="C43" s="2" t="s">
        <v>16</v>
      </c>
      <c r="D43" s="2" t="s">
        <v>11</v>
      </c>
      <c r="E43" s="2" t="s">
        <v>28</v>
      </c>
      <c r="F43" s="1">
        <v>42344</v>
      </c>
      <c r="G43" s="2">
        <v>17</v>
      </c>
      <c r="H43" s="3">
        <v>577</v>
      </c>
      <c r="I43" s="3">
        <v>90</v>
      </c>
    </row>
    <row r="44" spans="1:9" x14ac:dyDescent="0.25">
      <c r="A44" s="2">
        <v>42</v>
      </c>
      <c r="B44" s="1">
        <v>42366</v>
      </c>
      <c r="C44" s="2" t="s">
        <v>16</v>
      </c>
      <c r="D44" s="2" t="s">
        <v>35</v>
      </c>
      <c r="E44" s="2" t="s">
        <v>29</v>
      </c>
      <c r="F44" s="1">
        <v>42368</v>
      </c>
      <c r="G44" s="2">
        <v>13</v>
      </c>
      <c r="H44" s="3">
        <v>551</v>
      </c>
      <c r="I44" s="3">
        <v>99</v>
      </c>
    </row>
    <row r="45" spans="1:9" x14ac:dyDescent="0.25">
      <c r="A45" s="2">
        <v>41</v>
      </c>
      <c r="B45" s="1">
        <v>42638</v>
      </c>
      <c r="C45" s="2" t="s">
        <v>16</v>
      </c>
      <c r="D45" s="2" t="s">
        <v>11</v>
      </c>
      <c r="E45" s="2" t="s">
        <v>30</v>
      </c>
      <c r="F45" s="1">
        <v>42640</v>
      </c>
      <c r="G45" s="2">
        <v>17</v>
      </c>
      <c r="H45" s="3">
        <v>1493</v>
      </c>
      <c r="I45" s="3">
        <v>22</v>
      </c>
    </row>
    <row r="46" spans="1:9" x14ac:dyDescent="0.25">
      <c r="A46" s="2">
        <v>40</v>
      </c>
      <c r="B46" s="1">
        <v>42307</v>
      </c>
      <c r="C46" s="2" t="s">
        <v>21</v>
      </c>
      <c r="D46" s="2" t="s">
        <v>14</v>
      </c>
      <c r="E46" s="2" t="s">
        <v>29</v>
      </c>
      <c r="F46" s="1">
        <v>42309</v>
      </c>
      <c r="G46" s="2">
        <v>9</v>
      </c>
      <c r="H46" s="3">
        <v>4605</v>
      </c>
      <c r="I46" s="3">
        <v>9</v>
      </c>
    </row>
    <row r="47" spans="1:9" x14ac:dyDescent="0.25">
      <c r="A47" s="2">
        <v>39</v>
      </c>
      <c r="B47" s="1">
        <v>42605</v>
      </c>
      <c r="C47" s="2" t="s">
        <v>31</v>
      </c>
      <c r="D47" s="2" t="s">
        <v>14</v>
      </c>
      <c r="E47" s="2" t="s">
        <v>22</v>
      </c>
      <c r="F47" s="1">
        <v>42607</v>
      </c>
      <c r="G47" s="2">
        <v>5</v>
      </c>
      <c r="H47" s="3">
        <v>1100</v>
      </c>
      <c r="I47" s="3">
        <v>5</v>
      </c>
    </row>
    <row r="48" spans="1:9" x14ac:dyDescent="0.25">
      <c r="A48" s="2">
        <v>38</v>
      </c>
      <c r="B48" s="1">
        <v>42352</v>
      </c>
      <c r="C48" s="2" t="s">
        <v>18</v>
      </c>
      <c r="D48" s="2" t="s">
        <v>14</v>
      </c>
      <c r="E48" s="2" t="s">
        <v>26</v>
      </c>
      <c r="F48" s="1">
        <v>42354</v>
      </c>
      <c r="G48" s="2">
        <v>14</v>
      </c>
      <c r="H48" s="3">
        <v>2772</v>
      </c>
      <c r="I48" s="3">
        <v>10</v>
      </c>
    </row>
    <row r="49" spans="1:9" x14ac:dyDescent="0.25">
      <c r="A49" s="2">
        <v>37</v>
      </c>
      <c r="B49" s="1">
        <v>42652</v>
      </c>
      <c r="C49" s="2" t="s">
        <v>32</v>
      </c>
      <c r="D49" s="2" t="s">
        <v>14</v>
      </c>
      <c r="E49" s="2" t="s">
        <v>15</v>
      </c>
      <c r="F49" s="1">
        <v>42654</v>
      </c>
      <c r="G49" s="2">
        <v>10</v>
      </c>
      <c r="H49" s="3">
        <v>870</v>
      </c>
      <c r="I49" s="3">
        <v>12</v>
      </c>
    </row>
    <row r="50" spans="1:9" x14ac:dyDescent="0.25">
      <c r="A50" s="2">
        <v>36</v>
      </c>
      <c r="B50" s="1">
        <v>42420</v>
      </c>
      <c r="C50" s="2" t="s">
        <v>21</v>
      </c>
      <c r="D50" s="2" t="s">
        <v>14</v>
      </c>
      <c r="E50" s="2" t="s">
        <v>12</v>
      </c>
      <c r="F50" s="1">
        <v>42422</v>
      </c>
      <c r="G50" s="2">
        <v>11</v>
      </c>
      <c r="H50" s="3">
        <v>1914</v>
      </c>
      <c r="I50" s="3">
        <v>7</v>
      </c>
    </row>
    <row r="51" spans="1:9" x14ac:dyDescent="0.25">
      <c r="A51" s="2">
        <v>35</v>
      </c>
      <c r="B51" s="1">
        <v>42237</v>
      </c>
      <c r="C51" s="2" t="s">
        <v>31</v>
      </c>
      <c r="D51" s="2" t="s">
        <v>14</v>
      </c>
      <c r="E51" s="2" t="s">
        <v>17</v>
      </c>
      <c r="F51" s="1">
        <v>42239</v>
      </c>
      <c r="G51" s="2">
        <v>12</v>
      </c>
      <c r="H51" s="3">
        <v>1805</v>
      </c>
      <c r="I51" s="3">
        <v>7</v>
      </c>
    </row>
    <row r="52" spans="1:9" x14ac:dyDescent="0.25">
      <c r="A52" s="2">
        <v>34</v>
      </c>
      <c r="B52" s="1">
        <v>42391</v>
      </c>
      <c r="C52" s="2" t="s">
        <v>18</v>
      </c>
      <c r="D52" s="2" t="s">
        <v>14</v>
      </c>
      <c r="E52" s="2" t="s">
        <v>13</v>
      </c>
      <c r="F52" s="1">
        <v>42393</v>
      </c>
      <c r="G52" s="2">
        <v>6</v>
      </c>
      <c r="H52" s="3">
        <v>4394</v>
      </c>
      <c r="I52" s="3">
        <v>4</v>
      </c>
    </row>
    <row r="53" spans="1:9" x14ac:dyDescent="0.25">
      <c r="A53" s="2">
        <v>33</v>
      </c>
      <c r="B53" s="1">
        <v>42329</v>
      </c>
      <c r="C53" s="2" t="s">
        <v>23</v>
      </c>
      <c r="D53" s="2" t="s">
        <v>14</v>
      </c>
      <c r="E53" s="2" t="s">
        <v>22</v>
      </c>
      <c r="F53" s="1">
        <v>42331</v>
      </c>
      <c r="G53" s="2">
        <v>20</v>
      </c>
      <c r="H53" s="3">
        <v>529</v>
      </c>
      <c r="I53" s="3">
        <v>50</v>
      </c>
    </row>
    <row r="54" spans="1:9" x14ac:dyDescent="0.25">
      <c r="A54" s="2">
        <v>32</v>
      </c>
      <c r="B54" s="1">
        <v>42381</v>
      </c>
      <c r="C54" s="2" t="s">
        <v>21</v>
      </c>
      <c r="D54" s="2" t="s">
        <v>14</v>
      </c>
      <c r="E54" s="2" t="s">
        <v>33</v>
      </c>
      <c r="F54" s="1">
        <v>42383</v>
      </c>
      <c r="G54" s="2">
        <v>10</v>
      </c>
      <c r="H54" s="3">
        <v>3924</v>
      </c>
      <c r="I54" s="3">
        <v>5</v>
      </c>
    </row>
    <row r="55" spans="1:9" x14ac:dyDescent="0.25">
      <c r="A55" s="2">
        <v>31</v>
      </c>
      <c r="B55" s="1">
        <v>42517</v>
      </c>
      <c r="C55" s="2" t="s">
        <v>31</v>
      </c>
      <c r="D55" s="2" t="s">
        <v>14</v>
      </c>
      <c r="E55" s="2" t="s">
        <v>13</v>
      </c>
      <c r="F55" s="1">
        <v>42519</v>
      </c>
      <c r="G55" s="2">
        <v>15</v>
      </c>
      <c r="H55" s="3">
        <v>2531</v>
      </c>
      <c r="I55" s="3">
        <v>5</v>
      </c>
    </row>
    <row r="56" spans="1:9" x14ac:dyDescent="0.25">
      <c r="A56" s="2">
        <v>30</v>
      </c>
      <c r="B56" s="1">
        <v>42181</v>
      </c>
      <c r="C56" s="2" t="s">
        <v>18</v>
      </c>
      <c r="D56" s="2" t="s">
        <v>14</v>
      </c>
      <c r="E56" s="2" t="s">
        <v>34</v>
      </c>
      <c r="F56" s="1">
        <v>42183</v>
      </c>
      <c r="G56" s="2">
        <v>7</v>
      </c>
      <c r="H56" s="3">
        <v>2523</v>
      </c>
      <c r="I56" s="3">
        <v>200</v>
      </c>
    </row>
    <row r="57" spans="1:9" x14ac:dyDescent="0.25">
      <c r="A57" s="9" t="s">
        <v>205</v>
      </c>
      <c r="B57" s="9"/>
      <c r="C57" s="9"/>
      <c r="D57" s="9"/>
      <c r="E57" s="9"/>
      <c r="F57" s="9"/>
      <c r="G57" s="9"/>
      <c r="H57" s="73">
        <f>SUBTOTAL(109,Tabla1[Precio])</f>
        <v>123715</v>
      </c>
    </row>
    <row r="58" spans="1:9" x14ac:dyDescent="0.25">
      <c r="A58" s="9"/>
      <c r="B58" s="10"/>
      <c r="C58" s="9"/>
      <c r="D58" s="9"/>
      <c r="E58" s="9"/>
      <c r="F58" s="10"/>
      <c r="G58" s="9"/>
      <c r="H58" s="11"/>
      <c r="I58" s="11"/>
    </row>
    <row r="60" spans="1:9" x14ac:dyDescent="0.25">
      <c r="A60" s="88" t="s">
        <v>37</v>
      </c>
      <c r="B60" s="88"/>
      <c r="C60" s="88"/>
      <c r="D60" s="88"/>
      <c r="E60" s="88"/>
      <c r="F60" s="4"/>
      <c r="G60" s="4"/>
      <c r="H60" s="4"/>
      <c r="I60" s="4"/>
    </row>
    <row r="61" spans="1:9" x14ac:dyDescent="0.25">
      <c r="A61" s="86" t="s">
        <v>199</v>
      </c>
      <c r="B61" s="86"/>
      <c r="C61" s="86"/>
      <c r="D61" s="86"/>
      <c r="E61" s="65">
        <v>322</v>
      </c>
      <c r="F61">
        <v>0</v>
      </c>
    </row>
    <row r="62" spans="1:9" x14ac:dyDescent="0.25">
      <c r="A62" s="86" t="s">
        <v>200</v>
      </c>
      <c r="B62" s="86"/>
      <c r="C62" s="86"/>
      <c r="D62" s="86"/>
      <c r="E62" s="65">
        <v>529</v>
      </c>
      <c r="F62">
        <v>0</v>
      </c>
    </row>
    <row r="63" spans="1:9" x14ac:dyDescent="0.25">
      <c r="A63" s="83" t="s">
        <v>201</v>
      </c>
      <c r="B63" s="84"/>
      <c r="C63" s="84"/>
      <c r="D63" s="85"/>
      <c r="E63" s="6">
        <v>16</v>
      </c>
      <c r="F63">
        <v>0</v>
      </c>
    </row>
    <row r="64" spans="1:9" x14ac:dyDescent="0.25">
      <c r="A64" s="86" t="s">
        <v>202</v>
      </c>
      <c r="B64" s="86"/>
      <c r="C64" s="86"/>
      <c r="D64" s="86"/>
      <c r="E64" s="65">
        <v>400</v>
      </c>
      <c r="F64">
        <v>0</v>
      </c>
    </row>
    <row r="65" spans="1:11" x14ac:dyDescent="0.25">
      <c r="A65" s="86" t="s">
        <v>203</v>
      </c>
      <c r="B65" s="86"/>
      <c r="C65" s="86"/>
      <c r="D65" s="86"/>
      <c r="E65" s="6">
        <v>31</v>
      </c>
      <c r="F65">
        <v>0</v>
      </c>
    </row>
    <row r="66" spans="1:11" x14ac:dyDescent="0.25">
      <c r="A66" s="87" t="s">
        <v>204</v>
      </c>
      <c r="B66" s="87"/>
      <c r="C66" s="87"/>
      <c r="D66" s="87"/>
      <c r="E66" s="65">
        <v>72.27</v>
      </c>
      <c r="F66">
        <v>0</v>
      </c>
    </row>
    <row r="67" spans="1:11" x14ac:dyDescent="0.25">
      <c r="A67" s="8"/>
      <c r="B67" s="8"/>
      <c r="C67" s="8"/>
      <c r="D67" s="8"/>
      <c r="E67" s="9"/>
    </row>
    <row r="68" spans="1:11" x14ac:dyDescent="0.25">
      <c r="A68" s="4" t="s">
        <v>123</v>
      </c>
      <c r="B68" s="4"/>
      <c r="C68" s="4"/>
      <c r="D68" s="4"/>
      <c r="E68" s="4"/>
      <c r="J68">
        <v>10</v>
      </c>
    </row>
  </sheetData>
  <mergeCells count="10">
    <mergeCell ref="A1:F1"/>
    <mergeCell ref="A2:I3"/>
    <mergeCell ref="A5:I6"/>
    <mergeCell ref="A61:D61"/>
    <mergeCell ref="A62:D62"/>
    <mergeCell ref="A63:D63"/>
    <mergeCell ref="A64:D64"/>
    <mergeCell ref="A65:D65"/>
    <mergeCell ref="A66:D66"/>
    <mergeCell ref="A60:E60"/>
  </mergeCells>
  <conditionalFormatting sqref="F61:F66">
    <cfRule type="iconSet" priority="2">
      <iconSet iconSet="3Symbols2" showValue="0" reverse="1">
        <cfvo type="percent" val="0"/>
        <cfvo type="percent" val="33"/>
        <cfvo type="percent" val="67"/>
      </iconSet>
    </cfRule>
  </conditionalFormatting>
  <conditionalFormatting sqref="J68">
    <cfRule type="iconSet" priority="1">
      <iconSet iconSet="3Symbols2" showValue="0">
        <cfvo type="percent" val="0"/>
        <cfvo type="percent" val="33"/>
        <cfvo type="percent" val="67"/>
      </iconSet>
    </cfRule>
  </conditionalFormatting>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6"/>
  <sheetViews>
    <sheetView topLeftCell="A46" workbookViewId="0">
      <selection activeCell="G64" sqref="G64"/>
    </sheetView>
  </sheetViews>
  <sheetFormatPr baseColWidth="10" defaultRowHeight="15" x14ac:dyDescent="0.25"/>
  <cols>
    <col min="1" max="1" width="11.85546875" customWidth="1"/>
    <col min="2" max="2" width="12.28515625" customWidth="1"/>
    <col min="3" max="3" width="14.5703125" customWidth="1"/>
    <col min="4" max="4" width="21" bestFit="1" customWidth="1"/>
    <col min="5" max="5" width="10.28515625" bestFit="1" customWidth="1"/>
    <col min="6" max="6" width="24.5703125" bestFit="1" customWidth="1"/>
    <col min="7" max="7" width="24.85546875" bestFit="1" customWidth="1"/>
    <col min="8" max="8" width="14.5703125" customWidth="1"/>
    <col min="9" max="9" width="12.85546875" customWidth="1"/>
    <col min="10" max="10" width="14.28515625" customWidth="1"/>
  </cols>
  <sheetData>
    <row r="1" spans="1:10" x14ac:dyDescent="0.25">
      <c r="A1" s="89" t="s">
        <v>0</v>
      </c>
      <c r="B1" s="89"/>
      <c r="C1" s="89"/>
      <c r="D1" s="89"/>
      <c r="E1" s="89"/>
      <c r="F1" s="89"/>
    </row>
    <row r="2" spans="1:10" x14ac:dyDescent="0.25">
      <c r="A2" s="97" t="s">
        <v>197</v>
      </c>
      <c r="B2" s="97"/>
      <c r="C2" s="97"/>
      <c r="D2" s="97"/>
      <c r="E2" s="97"/>
      <c r="F2" s="97"/>
      <c r="G2" s="97"/>
      <c r="H2" s="97"/>
      <c r="I2" s="97"/>
      <c r="J2">
        <v>10</v>
      </c>
    </row>
    <row r="3" spans="1:10" x14ac:dyDescent="0.25">
      <c r="A3" s="97"/>
      <c r="B3" s="97"/>
      <c r="C3" s="97"/>
      <c r="D3" s="97"/>
      <c r="E3" s="97"/>
      <c r="F3" s="97"/>
      <c r="G3" s="97"/>
      <c r="H3" s="97"/>
      <c r="I3" s="97"/>
    </row>
    <row r="5" spans="1:10" x14ac:dyDescent="0.25">
      <c r="A5" s="12"/>
      <c r="B5" s="13"/>
      <c r="C5" s="14"/>
      <c r="D5" s="15"/>
      <c r="E5" s="16"/>
      <c r="F5" s="16"/>
      <c r="G5" s="16"/>
    </row>
    <row r="6" spans="1:10" x14ac:dyDescent="0.25">
      <c r="A6" s="12"/>
      <c r="B6" s="13"/>
      <c r="C6" s="14"/>
      <c r="D6" s="15"/>
      <c r="E6" s="16"/>
      <c r="F6" s="16"/>
      <c r="G6" s="16"/>
      <c r="I6" s="16"/>
      <c r="J6" s="16"/>
    </row>
    <row r="7" spans="1:10" x14ac:dyDescent="0.25">
      <c r="A7" s="66" t="s">
        <v>38</v>
      </c>
      <c r="B7" s="67" t="s">
        <v>39</v>
      </c>
      <c r="C7" s="66" t="s">
        <v>40</v>
      </c>
      <c r="D7" s="67" t="s">
        <v>41</v>
      </c>
      <c r="E7" s="68" t="s">
        <v>42</v>
      </c>
      <c r="F7" s="67" t="s">
        <v>43</v>
      </c>
      <c r="G7" s="67" t="s">
        <v>44</v>
      </c>
      <c r="H7" s="69" t="s">
        <v>45</v>
      </c>
      <c r="I7" s="69" t="s">
        <v>46</v>
      </c>
      <c r="J7" s="70" t="s">
        <v>47</v>
      </c>
    </row>
    <row r="8" spans="1:10" x14ac:dyDescent="0.25">
      <c r="A8" s="28">
        <v>10024</v>
      </c>
      <c r="B8" s="29">
        <v>11772</v>
      </c>
      <c r="C8" s="17">
        <v>42465</v>
      </c>
      <c r="D8" s="30" t="s">
        <v>48</v>
      </c>
      <c r="E8" s="18">
        <v>150</v>
      </c>
      <c r="F8" s="30" t="s">
        <v>49</v>
      </c>
      <c r="G8" s="30" t="s">
        <v>50</v>
      </c>
      <c r="H8" s="19">
        <f>Tabla2[[#This Row],[Fecha Factura]]+60</f>
        <v>42525</v>
      </c>
      <c r="I8" s="19">
        <f>Tabla2[[#This Row],[Fecha Factura]]+90</f>
        <v>42555</v>
      </c>
      <c r="J8" s="31">
        <f>Tabla2[[#This Row],[Fecha Factura]]+120</f>
        <v>42585</v>
      </c>
    </row>
    <row r="9" spans="1:10" x14ac:dyDescent="0.25">
      <c r="A9" s="32">
        <v>10014</v>
      </c>
      <c r="B9" s="33">
        <v>11773</v>
      </c>
      <c r="C9" s="20">
        <v>42465</v>
      </c>
      <c r="D9" s="34" t="s">
        <v>51</v>
      </c>
      <c r="E9" s="21">
        <v>550</v>
      </c>
      <c r="F9" s="34" t="s">
        <v>52</v>
      </c>
      <c r="G9" s="34" t="s">
        <v>53</v>
      </c>
      <c r="H9" s="22">
        <f>Tabla2[[#This Row],[Fecha Factura]]+60</f>
        <v>42525</v>
      </c>
      <c r="I9" s="22">
        <f>Tabla2[[#This Row],[Fecha Factura]]+90</f>
        <v>42555</v>
      </c>
      <c r="J9" s="35">
        <f>Tabla2[[#This Row],[Fecha Factura]]+120</f>
        <v>42585</v>
      </c>
    </row>
    <row r="10" spans="1:10" x14ac:dyDescent="0.25">
      <c r="A10" s="36">
        <v>10034</v>
      </c>
      <c r="B10" s="37">
        <v>11774</v>
      </c>
      <c r="C10" s="23">
        <v>42465</v>
      </c>
      <c r="D10" s="38" t="s">
        <v>54</v>
      </c>
      <c r="E10" s="24">
        <v>750</v>
      </c>
      <c r="F10" s="38" t="s">
        <v>55</v>
      </c>
      <c r="G10" s="38" t="s">
        <v>56</v>
      </c>
      <c r="H10" s="25">
        <f>Tabla2[[#This Row],[Fecha Factura]]+60</f>
        <v>42525</v>
      </c>
      <c r="I10" s="25">
        <f>Tabla2[[#This Row],[Fecha Factura]]+90</f>
        <v>42555</v>
      </c>
      <c r="J10" s="39">
        <f>Tabla2[[#This Row],[Fecha Factura]]+120</f>
        <v>42585</v>
      </c>
    </row>
    <row r="11" spans="1:10" x14ac:dyDescent="0.25">
      <c r="A11" s="32">
        <v>10029</v>
      </c>
      <c r="B11" s="33">
        <v>11775</v>
      </c>
      <c r="C11" s="20">
        <v>42465</v>
      </c>
      <c r="D11" s="34" t="s">
        <v>57</v>
      </c>
      <c r="E11" s="21">
        <v>240</v>
      </c>
      <c r="F11" s="34" t="s">
        <v>58</v>
      </c>
      <c r="G11" s="34" t="s">
        <v>59</v>
      </c>
      <c r="H11" s="22">
        <f>Tabla2[[#This Row],[Fecha Factura]]+60</f>
        <v>42525</v>
      </c>
      <c r="I11" s="22">
        <f>Tabla2[[#This Row],[Fecha Factura]]+90</f>
        <v>42555</v>
      </c>
      <c r="J11" s="35">
        <f>Tabla2[[#This Row],[Fecha Factura]]+120</f>
        <v>42585</v>
      </c>
    </row>
    <row r="12" spans="1:10" x14ac:dyDescent="0.25">
      <c r="A12" s="36">
        <v>10030</v>
      </c>
      <c r="B12" s="37">
        <v>11776</v>
      </c>
      <c r="C12" s="23">
        <v>42526</v>
      </c>
      <c r="D12" s="38" t="s">
        <v>60</v>
      </c>
      <c r="E12" s="24">
        <v>61.5</v>
      </c>
      <c r="F12" s="38" t="s">
        <v>61</v>
      </c>
      <c r="G12" s="38" t="s">
        <v>62</v>
      </c>
      <c r="H12" s="25">
        <f>Tabla2[[#This Row],[Fecha Factura]]+60</f>
        <v>42586</v>
      </c>
      <c r="I12" s="25">
        <f>Tabla2[[#This Row],[Fecha Factura]]+90</f>
        <v>42616</v>
      </c>
      <c r="J12" s="39">
        <f>Tabla2[[#This Row],[Fecha Factura]]+120</f>
        <v>42646</v>
      </c>
    </row>
    <row r="13" spans="1:10" x14ac:dyDescent="0.25">
      <c r="A13" s="32">
        <v>10018</v>
      </c>
      <c r="B13" s="33">
        <v>11777</v>
      </c>
      <c r="C13" s="20">
        <v>42526</v>
      </c>
      <c r="D13" s="34" t="s">
        <v>63</v>
      </c>
      <c r="E13" s="21">
        <v>211.25</v>
      </c>
      <c r="F13" s="34" t="s">
        <v>64</v>
      </c>
      <c r="G13" s="34" t="s">
        <v>62</v>
      </c>
      <c r="H13" s="22">
        <f>Tabla2[[#This Row],[Fecha Factura]]+60</f>
        <v>42586</v>
      </c>
      <c r="I13" s="22">
        <f>Tabla2[[#This Row],[Fecha Factura]]+90</f>
        <v>42616</v>
      </c>
      <c r="J13" s="35">
        <f>Tabla2[[#This Row],[Fecha Factura]]+120</f>
        <v>42646</v>
      </c>
    </row>
    <row r="14" spans="1:10" x14ac:dyDescent="0.25">
      <c r="A14" s="36">
        <v>10035</v>
      </c>
      <c r="B14" s="37">
        <v>11778</v>
      </c>
      <c r="C14" s="23">
        <v>42526</v>
      </c>
      <c r="D14" s="38" t="s">
        <v>65</v>
      </c>
      <c r="E14" s="24">
        <v>220.13</v>
      </c>
      <c r="F14" s="38" t="s">
        <v>66</v>
      </c>
      <c r="G14" s="38" t="s">
        <v>67</v>
      </c>
      <c r="H14" s="25">
        <f>Tabla2[[#This Row],[Fecha Factura]]+60</f>
        <v>42586</v>
      </c>
      <c r="I14" s="25">
        <f>Tabla2[[#This Row],[Fecha Factura]]+90</f>
        <v>42616</v>
      </c>
      <c r="J14" s="39">
        <f>Tabla2[[#This Row],[Fecha Factura]]+120</f>
        <v>42646</v>
      </c>
    </row>
    <row r="15" spans="1:10" x14ac:dyDescent="0.25">
      <c r="A15" s="32">
        <v>10010</v>
      </c>
      <c r="B15" s="33">
        <v>11779</v>
      </c>
      <c r="C15" s="26">
        <v>42528</v>
      </c>
      <c r="D15" s="34" t="s">
        <v>68</v>
      </c>
      <c r="E15" s="21">
        <v>151.44</v>
      </c>
      <c r="F15" s="34" t="s">
        <v>69</v>
      </c>
      <c r="G15" s="34" t="s">
        <v>70</v>
      </c>
      <c r="H15" s="22">
        <f>Tabla2[[#This Row],[Fecha Factura]]+60</f>
        <v>42588</v>
      </c>
      <c r="I15" s="22">
        <f>Tabla2[[#This Row],[Fecha Factura]]+90</f>
        <v>42618</v>
      </c>
      <c r="J15" s="35">
        <f>Tabla2[[#This Row],[Fecha Factura]]+120</f>
        <v>42648</v>
      </c>
    </row>
    <row r="16" spans="1:10" x14ac:dyDescent="0.25">
      <c r="A16" s="32">
        <v>10012</v>
      </c>
      <c r="B16" s="33">
        <v>11781</v>
      </c>
      <c r="C16" s="26">
        <v>42528</v>
      </c>
      <c r="D16" s="34" t="s">
        <v>71</v>
      </c>
      <c r="E16" s="21">
        <v>98.66</v>
      </c>
      <c r="F16" s="34" t="s">
        <v>72</v>
      </c>
      <c r="G16" s="34" t="s">
        <v>73</v>
      </c>
      <c r="H16" s="22">
        <f>Tabla2[[#This Row],[Fecha Factura]]+60</f>
        <v>42588</v>
      </c>
      <c r="I16" s="22">
        <f>Tabla2[[#This Row],[Fecha Factura]]+90</f>
        <v>42618</v>
      </c>
      <c r="J16" s="35">
        <f>Tabla2[[#This Row],[Fecha Factura]]+120</f>
        <v>42648</v>
      </c>
    </row>
    <row r="17" spans="1:10" x14ac:dyDescent="0.25">
      <c r="A17" s="36">
        <v>10021</v>
      </c>
      <c r="B17" s="37">
        <v>11784</v>
      </c>
      <c r="C17" s="27">
        <v>42528</v>
      </c>
      <c r="D17" s="38" t="s">
        <v>74</v>
      </c>
      <c r="E17" s="24">
        <v>414.35</v>
      </c>
      <c r="F17" s="38" t="s">
        <v>75</v>
      </c>
      <c r="G17" s="38" t="s">
        <v>67</v>
      </c>
      <c r="H17" s="25">
        <f>Tabla2[[#This Row],[Fecha Factura]]+60</f>
        <v>42588</v>
      </c>
      <c r="I17" s="25">
        <f>Tabla2[[#This Row],[Fecha Factura]]+90</f>
        <v>42618</v>
      </c>
      <c r="J17" s="39">
        <f>Tabla2[[#This Row],[Fecha Factura]]+120</f>
        <v>42648</v>
      </c>
    </row>
    <row r="18" spans="1:10" x14ac:dyDescent="0.25">
      <c r="A18" s="32">
        <v>10022</v>
      </c>
      <c r="B18" s="33">
        <v>11785</v>
      </c>
      <c r="C18" s="26">
        <v>42529</v>
      </c>
      <c r="D18" s="34" t="s">
        <v>76</v>
      </c>
      <c r="E18" s="21">
        <v>75.989999999999995</v>
      </c>
      <c r="F18" s="34" t="s">
        <v>77</v>
      </c>
      <c r="G18" s="34" t="s">
        <v>78</v>
      </c>
      <c r="H18" s="22">
        <f>Tabla2[[#This Row],[Fecha Factura]]+60</f>
        <v>42589</v>
      </c>
      <c r="I18" s="22">
        <f>Tabla2[[#This Row],[Fecha Factura]]+90</f>
        <v>42619</v>
      </c>
      <c r="J18" s="35">
        <f>Tabla2[[#This Row],[Fecha Factura]]+120</f>
        <v>42649</v>
      </c>
    </row>
    <row r="19" spans="1:10" x14ac:dyDescent="0.25">
      <c r="A19" s="36">
        <v>10026</v>
      </c>
      <c r="B19" s="37">
        <v>11786</v>
      </c>
      <c r="C19" s="27">
        <v>42529</v>
      </c>
      <c r="D19" s="38" t="s">
        <v>79</v>
      </c>
      <c r="E19" s="24">
        <v>159.88</v>
      </c>
      <c r="F19" s="38" t="s">
        <v>80</v>
      </c>
      <c r="G19" s="38" t="s">
        <v>81</v>
      </c>
      <c r="H19" s="25">
        <f>Tabla2[[#This Row],[Fecha Factura]]+60</f>
        <v>42589</v>
      </c>
      <c r="I19" s="25">
        <f>Tabla2[[#This Row],[Fecha Factura]]+90</f>
        <v>42619</v>
      </c>
      <c r="J19" s="39">
        <f>Tabla2[[#This Row],[Fecha Factura]]+120</f>
        <v>42649</v>
      </c>
    </row>
    <row r="20" spans="1:10" x14ac:dyDescent="0.25">
      <c r="A20" s="32">
        <v>10033</v>
      </c>
      <c r="B20" s="33">
        <v>11787</v>
      </c>
      <c r="C20" s="26">
        <v>42529</v>
      </c>
      <c r="D20" s="34" t="s">
        <v>82</v>
      </c>
      <c r="E20" s="21">
        <v>190</v>
      </c>
      <c r="F20" s="34" t="s">
        <v>83</v>
      </c>
      <c r="G20" s="34" t="s">
        <v>84</v>
      </c>
      <c r="H20" s="22">
        <f>Tabla2[[#This Row],[Fecha Factura]]+60</f>
        <v>42589</v>
      </c>
      <c r="I20" s="22">
        <f>Tabla2[[#This Row],[Fecha Factura]]+90</f>
        <v>42619</v>
      </c>
      <c r="J20" s="35">
        <f>Tabla2[[#This Row],[Fecha Factura]]+120</f>
        <v>42649</v>
      </c>
    </row>
    <row r="21" spans="1:10" x14ac:dyDescent="0.25">
      <c r="A21" s="32">
        <v>10015</v>
      </c>
      <c r="B21" s="33">
        <v>11789</v>
      </c>
      <c r="C21" s="26">
        <v>42529</v>
      </c>
      <c r="D21" s="34" t="s">
        <v>85</v>
      </c>
      <c r="E21" s="21">
        <v>561.11</v>
      </c>
      <c r="F21" s="34" t="s">
        <v>86</v>
      </c>
      <c r="G21" s="34" t="s">
        <v>87</v>
      </c>
      <c r="H21" s="22">
        <f>Tabla2[[#This Row],[Fecha Factura]]+60</f>
        <v>42589</v>
      </c>
      <c r="I21" s="22">
        <f>Tabla2[[#This Row],[Fecha Factura]]+90</f>
        <v>42619</v>
      </c>
      <c r="J21" s="35">
        <f>Tabla2[[#This Row],[Fecha Factura]]+120</f>
        <v>42649</v>
      </c>
    </row>
    <row r="22" spans="1:10" x14ac:dyDescent="0.25">
      <c r="A22" s="36">
        <v>10036</v>
      </c>
      <c r="B22" s="37">
        <v>11790</v>
      </c>
      <c r="C22" s="27">
        <v>42529</v>
      </c>
      <c r="D22" s="38" t="s">
        <v>88</v>
      </c>
      <c r="E22" s="24">
        <v>180.25</v>
      </c>
      <c r="F22" s="38" t="s">
        <v>89</v>
      </c>
      <c r="G22" s="38" t="s">
        <v>90</v>
      </c>
      <c r="H22" s="25">
        <f>Tabla2[[#This Row],[Fecha Factura]]+60</f>
        <v>42589</v>
      </c>
      <c r="I22" s="25">
        <f>Tabla2[[#This Row],[Fecha Factura]]+90</f>
        <v>42619</v>
      </c>
      <c r="J22" s="39">
        <f>Tabla2[[#This Row],[Fecha Factura]]+120</f>
        <v>42649</v>
      </c>
    </row>
    <row r="23" spans="1:10" x14ac:dyDescent="0.25">
      <c r="A23" s="32">
        <v>10032</v>
      </c>
      <c r="B23" s="33">
        <v>11791</v>
      </c>
      <c r="C23" s="26">
        <v>42529</v>
      </c>
      <c r="D23" s="34" t="s">
        <v>91</v>
      </c>
      <c r="E23" s="21">
        <v>424.6</v>
      </c>
      <c r="F23" s="34" t="s">
        <v>92</v>
      </c>
      <c r="G23" s="34" t="s">
        <v>93</v>
      </c>
      <c r="H23" s="22">
        <f>Tabla2[[#This Row],[Fecha Factura]]+60</f>
        <v>42589</v>
      </c>
      <c r="I23" s="22">
        <f>Tabla2[[#This Row],[Fecha Factura]]+90</f>
        <v>42619</v>
      </c>
      <c r="J23" s="35">
        <f>Tabla2[[#This Row],[Fecha Factura]]+120</f>
        <v>42649</v>
      </c>
    </row>
    <row r="24" spans="1:10" x14ac:dyDescent="0.25">
      <c r="A24" s="36">
        <v>10017</v>
      </c>
      <c r="B24" s="37">
        <v>11792</v>
      </c>
      <c r="C24" s="27">
        <v>42530</v>
      </c>
      <c r="D24" s="38" t="s">
        <v>94</v>
      </c>
      <c r="E24" s="24">
        <v>119.85</v>
      </c>
      <c r="F24" s="38" t="s">
        <v>95</v>
      </c>
      <c r="G24" s="38" t="s">
        <v>93</v>
      </c>
      <c r="H24" s="25">
        <f>Tabla2[[#This Row],[Fecha Factura]]+60</f>
        <v>42590</v>
      </c>
      <c r="I24" s="25">
        <f>Tabla2[[#This Row],[Fecha Factura]]+90</f>
        <v>42620</v>
      </c>
      <c r="J24" s="39">
        <f>Tabla2[[#This Row],[Fecha Factura]]+120</f>
        <v>42650</v>
      </c>
    </row>
    <row r="25" spans="1:10" x14ac:dyDescent="0.25">
      <c r="A25" s="36">
        <v>10023</v>
      </c>
      <c r="B25" s="37">
        <v>11796</v>
      </c>
      <c r="C25" s="27">
        <v>42530</v>
      </c>
      <c r="D25" s="38" t="s">
        <v>96</v>
      </c>
      <c r="E25" s="24">
        <v>1751.25</v>
      </c>
      <c r="F25" s="38" t="s">
        <v>97</v>
      </c>
      <c r="G25" s="38" t="s">
        <v>81</v>
      </c>
      <c r="H25" s="25">
        <f>Tabla2[[#This Row],[Fecha Factura]]+60</f>
        <v>42590</v>
      </c>
      <c r="I25" s="25">
        <f>Tabla2[[#This Row],[Fecha Factura]]+90</f>
        <v>42620</v>
      </c>
      <c r="J25" s="39">
        <f>Tabla2[[#This Row],[Fecha Factura]]+120</f>
        <v>42650</v>
      </c>
    </row>
    <row r="26" spans="1:10" x14ac:dyDescent="0.25">
      <c r="A26" s="32">
        <v>10016</v>
      </c>
      <c r="B26" s="33">
        <v>11797</v>
      </c>
      <c r="C26" s="26">
        <v>42530</v>
      </c>
      <c r="D26" s="34" t="s">
        <v>98</v>
      </c>
      <c r="E26" s="21">
        <v>531.66999999999996</v>
      </c>
      <c r="F26" s="34" t="s">
        <v>99</v>
      </c>
      <c r="G26" s="34" t="s">
        <v>100</v>
      </c>
      <c r="H26" s="22">
        <f>Tabla2[[#This Row],[Fecha Factura]]+60</f>
        <v>42590</v>
      </c>
      <c r="I26" s="22">
        <f>Tabla2[[#This Row],[Fecha Factura]]+90</f>
        <v>42620</v>
      </c>
      <c r="J26" s="35">
        <f>Tabla2[[#This Row],[Fecha Factura]]+120</f>
        <v>42650</v>
      </c>
    </row>
    <row r="27" spans="1:10" x14ac:dyDescent="0.25">
      <c r="A27" s="36">
        <v>10028</v>
      </c>
      <c r="B27" s="37">
        <v>11798</v>
      </c>
      <c r="C27" s="27">
        <v>42530</v>
      </c>
      <c r="D27" s="38" t="s">
        <v>101</v>
      </c>
      <c r="E27" s="24">
        <v>1150.95</v>
      </c>
      <c r="F27" s="38" t="s">
        <v>102</v>
      </c>
      <c r="G27" s="38" t="s">
        <v>103</v>
      </c>
      <c r="H27" s="25">
        <f>Tabla2[[#This Row],[Fecha Factura]]+60</f>
        <v>42590</v>
      </c>
      <c r="I27" s="25">
        <f>Tabla2[[#This Row],[Fecha Factura]]+90</f>
        <v>42620</v>
      </c>
      <c r="J27" s="39">
        <f>Tabla2[[#This Row],[Fecha Factura]]+120</f>
        <v>42650</v>
      </c>
    </row>
    <row r="28" spans="1:10" x14ac:dyDescent="0.25">
      <c r="A28" s="36">
        <v>10025</v>
      </c>
      <c r="B28" s="37">
        <v>11802</v>
      </c>
      <c r="C28" s="27">
        <v>42531</v>
      </c>
      <c r="D28" s="38" t="s">
        <v>104</v>
      </c>
      <c r="E28" s="24">
        <v>433.94</v>
      </c>
      <c r="F28" s="38" t="s">
        <v>105</v>
      </c>
      <c r="G28" s="38" t="s">
        <v>106</v>
      </c>
      <c r="H28" s="25">
        <f>Tabla2[[#This Row],[Fecha Factura]]+60</f>
        <v>42591</v>
      </c>
      <c r="I28" s="25">
        <f>Tabla2[[#This Row],[Fecha Factura]]+90</f>
        <v>42621</v>
      </c>
      <c r="J28" s="39">
        <f>Tabla2[[#This Row],[Fecha Factura]]+120</f>
        <v>42651</v>
      </c>
    </row>
    <row r="29" spans="1:10" x14ac:dyDescent="0.25">
      <c r="A29" s="36">
        <v>10011</v>
      </c>
      <c r="B29" s="37">
        <v>11804</v>
      </c>
      <c r="C29" s="27">
        <v>42531</v>
      </c>
      <c r="D29" s="38" t="s">
        <v>107</v>
      </c>
      <c r="E29" s="24">
        <v>415.09</v>
      </c>
      <c r="F29" s="38" t="s">
        <v>108</v>
      </c>
      <c r="G29" s="38" t="s">
        <v>109</v>
      </c>
      <c r="H29" s="25">
        <f>Tabla2[[#This Row],[Fecha Factura]]+60</f>
        <v>42591</v>
      </c>
      <c r="I29" s="25">
        <f>Tabla2[[#This Row],[Fecha Factura]]+90</f>
        <v>42621</v>
      </c>
      <c r="J29" s="39">
        <f>Tabla2[[#This Row],[Fecha Factura]]+120</f>
        <v>42651</v>
      </c>
    </row>
    <row r="30" spans="1:10" x14ac:dyDescent="0.25">
      <c r="A30" s="32">
        <v>10013</v>
      </c>
      <c r="B30" s="33">
        <v>11805</v>
      </c>
      <c r="C30" s="26">
        <v>42531</v>
      </c>
      <c r="D30" s="34" t="s">
        <v>110</v>
      </c>
      <c r="E30" s="21">
        <v>410.75</v>
      </c>
      <c r="F30" s="34" t="s">
        <v>111</v>
      </c>
      <c r="G30" s="34" t="s">
        <v>112</v>
      </c>
      <c r="H30" s="22">
        <f>Tabla2[[#This Row],[Fecha Factura]]+60</f>
        <v>42591</v>
      </c>
      <c r="I30" s="22">
        <f>Tabla2[[#This Row],[Fecha Factura]]+90</f>
        <v>42621</v>
      </c>
      <c r="J30" s="35">
        <f>Tabla2[[#This Row],[Fecha Factura]]+120</f>
        <v>42651</v>
      </c>
    </row>
    <row r="31" spans="1:10" x14ac:dyDescent="0.25">
      <c r="A31" s="36">
        <v>10027</v>
      </c>
      <c r="B31" s="37">
        <v>11806</v>
      </c>
      <c r="C31" s="27">
        <v>42531</v>
      </c>
      <c r="D31" s="38" t="s">
        <v>113</v>
      </c>
      <c r="E31" s="24">
        <v>2568.75</v>
      </c>
      <c r="F31" s="38" t="s">
        <v>114</v>
      </c>
      <c r="G31" s="38" t="s">
        <v>115</v>
      </c>
      <c r="H31" s="25">
        <f>Tabla2[[#This Row],[Fecha Factura]]+60</f>
        <v>42591</v>
      </c>
      <c r="I31" s="25">
        <f>Tabla2[[#This Row],[Fecha Factura]]+90</f>
        <v>42621</v>
      </c>
      <c r="J31" s="39">
        <f>Tabla2[[#This Row],[Fecha Factura]]+120</f>
        <v>42651</v>
      </c>
    </row>
    <row r="32" spans="1:10" x14ac:dyDescent="0.25">
      <c r="A32" s="32">
        <v>10020</v>
      </c>
      <c r="B32" s="33">
        <v>11811</v>
      </c>
      <c r="C32" s="26">
        <v>42532</v>
      </c>
      <c r="D32" s="34" t="s">
        <v>116</v>
      </c>
      <c r="E32" s="21">
        <v>1611.34</v>
      </c>
      <c r="F32" s="34" t="s">
        <v>117</v>
      </c>
      <c r="G32" s="34" t="s">
        <v>87</v>
      </c>
      <c r="H32" s="22">
        <f>Tabla2[[#This Row],[Fecha Factura]]+60</f>
        <v>42592</v>
      </c>
      <c r="I32" s="22">
        <f>Tabla2[[#This Row],[Fecha Factura]]+90</f>
        <v>42622</v>
      </c>
      <c r="J32" s="35">
        <f>Tabla2[[#This Row],[Fecha Factura]]+120</f>
        <v>42652</v>
      </c>
    </row>
    <row r="33" spans="1:10" x14ac:dyDescent="0.25">
      <c r="A33" s="36">
        <v>10019</v>
      </c>
      <c r="B33" s="37">
        <v>11814</v>
      </c>
      <c r="C33" s="27">
        <v>42532</v>
      </c>
      <c r="D33" s="38" t="s">
        <v>120</v>
      </c>
      <c r="E33" s="24">
        <v>765.88</v>
      </c>
      <c r="F33" s="38" t="s">
        <v>118</v>
      </c>
      <c r="G33" s="38" t="s">
        <v>119</v>
      </c>
      <c r="H33" s="25">
        <f>Tabla2[[#This Row],[Fecha Factura]]+60</f>
        <v>42592</v>
      </c>
      <c r="I33" s="25">
        <f>Tabla2[[#This Row],[Fecha Factura]]+90</f>
        <v>42622</v>
      </c>
      <c r="J33" s="39">
        <f>Tabla2[[#This Row],[Fecha Factura]]+120</f>
        <v>42652</v>
      </c>
    </row>
    <row r="34" spans="1:10" x14ac:dyDescent="0.25">
      <c r="A34" s="36">
        <v>10031</v>
      </c>
      <c r="B34" s="37">
        <v>11822</v>
      </c>
      <c r="C34" s="27">
        <v>42551</v>
      </c>
      <c r="D34" s="71" t="s">
        <v>121</v>
      </c>
      <c r="E34" s="24">
        <v>4132.5</v>
      </c>
      <c r="F34" s="38" t="s">
        <v>122</v>
      </c>
      <c r="G34" s="38" t="s">
        <v>67</v>
      </c>
      <c r="H34" s="25">
        <f>Tabla2[[#This Row],[Fecha Factura]]+60</f>
        <v>42611</v>
      </c>
      <c r="I34" s="25">
        <f>Tabla2[[#This Row],[Fecha Factura]]+90</f>
        <v>42641</v>
      </c>
      <c r="J34" s="39">
        <f>Tabla2[[#This Row],[Fecha Factura]]+120</f>
        <v>42671</v>
      </c>
    </row>
    <row r="64" spans="1:8" x14ac:dyDescent="0.25">
      <c r="A64" t="s">
        <v>124</v>
      </c>
      <c r="F64" t="s">
        <v>206</v>
      </c>
      <c r="G64">
        <v>0</v>
      </c>
    </row>
    <row r="66" spans="1:8" x14ac:dyDescent="0.25">
      <c r="A66" t="s">
        <v>125</v>
      </c>
      <c r="G66">
        <v>0</v>
      </c>
    </row>
  </sheetData>
  <mergeCells count="2">
    <mergeCell ref="A1:F1"/>
    <mergeCell ref="A2:I3"/>
  </mergeCells>
  <conditionalFormatting sqref="G27">
    <cfRule type="cellIs" dxfId="1" priority="5" operator="equal">
      <formula>"RAMIREZ HERBERT"</formula>
    </cfRule>
  </conditionalFormatting>
  <conditionalFormatting sqref="J2">
    <cfRule type="iconSet" priority="4">
      <iconSet iconSet="3Symbols2" showValue="0">
        <cfvo type="percent" val="0"/>
        <cfvo type="percent" val="33"/>
        <cfvo type="percent" val="67"/>
      </iconSet>
    </cfRule>
  </conditionalFormatting>
  <conditionalFormatting sqref="G66">
    <cfRule type="iconSet" priority="2">
      <iconSet iconSet="3Symbols2" showValue="0">
        <cfvo type="percent" val="0"/>
        <cfvo type="percent" val="33"/>
        <cfvo type="percent" val="67"/>
      </iconSet>
    </cfRule>
  </conditionalFormatting>
  <conditionalFormatting sqref="G64">
    <cfRule type="iconSet" priority="1">
      <iconSet iconSet="3Symbols2" showValue="0">
        <cfvo type="percent" val="0"/>
        <cfvo type="percent" val="33"/>
        <cfvo type="percent" val="67"/>
      </iconSet>
    </cfRule>
  </conditionalFormatting>
  <pageMargins left="0.7" right="0.7" top="0.75" bottom="0.75" header="0.3" footer="0.3"/>
  <pageSetup orientation="portrait"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4"/>
  <sheetViews>
    <sheetView topLeftCell="A22" workbookViewId="0">
      <selection activeCell="J40" sqref="J40"/>
    </sheetView>
  </sheetViews>
  <sheetFormatPr baseColWidth="10" defaultRowHeight="15" x14ac:dyDescent="0.25"/>
  <cols>
    <col min="6" max="6" width="12" bestFit="1" customWidth="1"/>
    <col min="8" max="8" width="18.7109375" customWidth="1"/>
  </cols>
  <sheetData>
    <row r="1" spans="1:11" x14ac:dyDescent="0.25">
      <c r="A1" s="89" t="s">
        <v>0</v>
      </c>
      <c r="B1" s="89"/>
      <c r="C1" s="89"/>
      <c r="D1" s="89"/>
      <c r="E1" s="89"/>
      <c r="F1" s="89"/>
    </row>
    <row r="2" spans="1:11" x14ac:dyDescent="0.25">
      <c r="A2" s="97" t="s">
        <v>196</v>
      </c>
      <c r="B2" s="97"/>
      <c r="C2" s="97"/>
      <c r="D2" s="97"/>
      <c r="E2" s="97"/>
      <c r="F2" s="97"/>
      <c r="G2" s="97"/>
      <c r="H2" s="97"/>
      <c r="I2" s="97"/>
      <c r="J2">
        <v>0</v>
      </c>
    </row>
    <row r="3" spans="1:11" x14ac:dyDescent="0.25">
      <c r="A3" s="97"/>
      <c r="B3" s="97"/>
      <c r="C3" s="97"/>
      <c r="D3" s="97"/>
      <c r="E3" s="97"/>
      <c r="F3" s="97"/>
      <c r="G3" s="97"/>
      <c r="H3" s="97"/>
      <c r="I3" s="97"/>
    </row>
    <row r="6" spans="1:11" ht="26.25" x14ac:dyDescent="0.25">
      <c r="B6" s="52" t="s">
        <v>126</v>
      </c>
      <c r="C6" s="53">
        <v>42661</v>
      </c>
      <c r="D6" s="41"/>
      <c r="E6" s="42"/>
      <c r="F6" s="12"/>
      <c r="G6" s="12"/>
      <c r="H6" s="40"/>
    </row>
    <row r="7" spans="1:11" x14ac:dyDescent="0.25">
      <c r="B7" s="13"/>
      <c r="C7" s="13"/>
      <c r="D7" s="41"/>
      <c r="E7" s="42"/>
      <c r="F7" s="12"/>
      <c r="G7" s="12"/>
      <c r="H7" s="40"/>
    </row>
    <row r="8" spans="1:11" x14ac:dyDescent="0.25">
      <c r="B8" s="13"/>
      <c r="C8" s="13"/>
      <c r="D8" s="41"/>
      <c r="E8" s="42"/>
      <c r="F8" s="12"/>
      <c r="G8" s="12"/>
      <c r="H8" s="40"/>
    </row>
    <row r="9" spans="1:11" x14ac:dyDescent="0.25">
      <c r="B9" s="13"/>
      <c r="C9" s="13"/>
      <c r="D9" s="41"/>
      <c r="E9" s="42"/>
      <c r="F9" s="12"/>
      <c r="G9" s="12"/>
      <c r="H9" s="40"/>
    </row>
    <row r="10" spans="1:11" ht="25.5" x14ac:dyDescent="0.25">
      <c r="B10" s="43" t="s">
        <v>38</v>
      </c>
      <c r="C10" s="43" t="s">
        <v>39</v>
      </c>
      <c r="D10" s="44" t="s">
        <v>40</v>
      </c>
      <c r="E10" s="45" t="s">
        <v>127</v>
      </c>
      <c r="F10" s="46" t="s">
        <v>42</v>
      </c>
      <c r="G10" s="47" t="s">
        <v>128</v>
      </c>
      <c r="H10" s="45" t="s">
        <v>129</v>
      </c>
    </row>
    <row r="11" spans="1:11" x14ac:dyDescent="0.25">
      <c r="B11" s="13">
        <v>10024</v>
      </c>
      <c r="C11" s="13"/>
      <c r="D11" s="48">
        <v>42465</v>
      </c>
      <c r="E11" s="49">
        <v>42495</v>
      </c>
      <c r="F11" s="72">
        <v>150</v>
      </c>
      <c r="G11" s="50" t="s">
        <v>130</v>
      </c>
      <c r="H11" s="51">
        <f>IF($C$6&gt;=E11,(C$6-E11),IF($C$6&lt;=E11,"NO VENCIDA"))</f>
        <v>166</v>
      </c>
      <c r="K11">
        <v>56.5</v>
      </c>
    </row>
    <row r="12" spans="1:11" x14ac:dyDescent="0.25">
      <c r="B12" s="13">
        <v>10014</v>
      </c>
      <c r="C12" s="13"/>
      <c r="D12" s="48">
        <v>42465</v>
      </c>
      <c r="E12" s="49">
        <v>42495</v>
      </c>
      <c r="F12" s="72">
        <v>550</v>
      </c>
      <c r="G12" s="50" t="s">
        <v>131</v>
      </c>
      <c r="H12" s="51">
        <f t="shared" ref="H12:H37" si="0">IF($C$6&gt;=E12,(C$6-E12),IF($C$6&lt;=E12,"NO VENCIDA"))</f>
        <v>166</v>
      </c>
      <c r="K12">
        <v>1751.25</v>
      </c>
    </row>
    <row r="13" spans="1:11" x14ac:dyDescent="0.25">
      <c r="B13" s="13">
        <v>10034</v>
      </c>
      <c r="C13" s="13"/>
      <c r="D13" s="48">
        <v>42830</v>
      </c>
      <c r="E13" s="49">
        <v>42860</v>
      </c>
      <c r="F13" s="72">
        <v>750</v>
      </c>
      <c r="G13" s="50" t="s">
        <v>130</v>
      </c>
      <c r="H13" s="82" t="str">
        <f t="shared" si="0"/>
        <v>NO VENCIDA</v>
      </c>
    </row>
    <row r="14" spans="1:11" x14ac:dyDescent="0.25">
      <c r="B14" s="13">
        <v>10029</v>
      </c>
      <c r="C14" s="13"/>
      <c r="D14" s="48">
        <v>42830</v>
      </c>
      <c r="E14" s="49">
        <v>42860</v>
      </c>
      <c r="F14" s="72">
        <v>240</v>
      </c>
      <c r="G14" s="50" t="s">
        <v>132</v>
      </c>
      <c r="H14" s="82" t="str">
        <f t="shared" si="0"/>
        <v>NO VENCIDA</v>
      </c>
    </row>
    <row r="15" spans="1:11" x14ac:dyDescent="0.25">
      <c r="B15" s="13">
        <v>10030</v>
      </c>
      <c r="C15" s="13"/>
      <c r="D15" s="48">
        <v>42526</v>
      </c>
      <c r="E15" s="49">
        <v>42556</v>
      </c>
      <c r="F15" s="72">
        <v>61.5</v>
      </c>
      <c r="G15" s="50" t="s">
        <v>132</v>
      </c>
      <c r="H15" s="51">
        <f t="shared" si="0"/>
        <v>105</v>
      </c>
    </row>
    <row r="16" spans="1:11" x14ac:dyDescent="0.25">
      <c r="B16" s="13">
        <v>10018</v>
      </c>
      <c r="C16" s="13"/>
      <c r="D16" s="48">
        <v>42526</v>
      </c>
      <c r="E16" s="49">
        <v>42556</v>
      </c>
      <c r="F16" s="72">
        <v>211.25</v>
      </c>
      <c r="G16" s="50" t="s">
        <v>132</v>
      </c>
      <c r="H16" s="51">
        <f t="shared" si="0"/>
        <v>105</v>
      </c>
    </row>
    <row r="17" spans="2:8" x14ac:dyDescent="0.25">
      <c r="B17" s="13">
        <v>10035</v>
      </c>
      <c r="C17" s="13"/>
      <c r="D17" s="48">
        <v>42891</v>
      </c>
      <c r="E17" s="49">
        <v>42921</v>
      </c>
      <c r="F17" s="72">
        <v>220.13</v>
      </c>
      <c r="G17" s="50" t="s">
        <v>133</v>
      </c>
      <c r="H17" s="51" t="str">
        <f t="shared" si="0"/>
        <v>NO VENCIDA</v>
      </c>
    </row>
    <row r="18" spans="2:8" x14ac:dyDescent="0.25">
      <c r="B18" s="13">
        <v>10010</v>
      </c>
      <c r="C18" s="13"/>
      <c r="D18" s="48">
        <v>42893</v>
      </c>
      <c r="E18" s="49">
        <v>42923</v>
      </c>
      <c r="F18" s="72">
        <v>151.44</v>
      </c>
      <c r="G18" s="50" t="s">
        <v>130</v>
      </c>
      <c r="H18" s="51" t="str">
        <f t="shared" si="0"/>
        <v>NO VENCIDA</v>
      </c>
    </row>
    <row r="19" spans="2:8" x14ac:dyDescent="0.25">
      <c r="B19" s="13">
        <v>10030</v>
      </c>
      <c r="C19" s="13"/>
      <c r="D19" s="48">
        <v>42528</v>
      </c>
      <c r="E19" s="49">
        <v>42558</v>
      </c>
      <c r="F19" s="72">
        <v>198.77</v>
      </c>
      <c r="G19" s="50" t="s">
        <v>131</v>
      </c>
      <c r="H19" s="51">
        <f t="shared" si="0"/>
        <v>103</v>
      </c>
    </row>
    <row r="20" spans="2:8" x14ac:dyDescent="0.25">
      <c r="B20" s="13">
        <v>10012</v>
      </c>
      <c r="C20" s="13"/>
      <c r="D20" s="48">
        <v>42528</v>
      </c>
      <c r="E20" s="49">
        <v>42558</v>
      </c>
      <c r="F20" s="72">
        <v>98.66</v>
      </c>
      <c r="G20" s="50" t="s">
        <v>134</v>
      </c>
      <c r="H20" s="51">
        <f t="shared" si="0"/>
        <v>103</v>
      </c>
    </row>
    <row r="21" spans="2:8" x14ac:dyDescent="0.25">
      <c r="B21" s="13">
        <v>10024</v>
      </c>
      <c r="C21" s="13"/>
      <c r="D21" s="48">
        <v>42528</v>
      </c>
      <c r="E21" s="49">
        <v>42558</v>
      </c>
      <c r="F21" s="72">
        <v>135.63999999999999</v>
      </c>
      <c r="G21" s="50" t="s">
        <v>131</v>
      </c>
      <c r="H21" s="51">
        <f t="shared" si="0"/>
        <v>103</v>
      </c>
    </row>
    <row r="22" spans="2:8" x14ac:dyDescent="0.25">
      <c r="B22" s="13">
        <v>10014</v>
      </c>
      <c r="C22" s="13"/>
      <c r="D22" s="48">
        <v>42528</v>
      </c>
      <c r="E22" s="49">
        <v>42558</v>
      </c>
      <c r="F22" s="72">
        <v>56.5</v>
      </c>
      <c r="G22" s="50" t="s">
        <v>131</v>
      </c>
      <c r="H22" s="51">
        <f t="shared" si="0"/>
        <v>103</v>
      </c>
    </row>
    <row r="23" spans="2:8" x14ac:dyDescent="0.25">
      <c r="B23" s="13">
        <v>10021</v>
      </c>
      <c r="C23" s="13"/>
      <c r="D23" s="48">
        <v>42528</v>
      </c>
      <c r="E23" s="49">
        <v>42558</v>
      </c>
      <c r="F23" s="72">
        <v>414.35</v>
      </c>
      <c r="G23" s="50" t="s">
        <v>131</v>
      </c>
      <c r="H23" s="51">
        <f t="shared" si="0"/>
        <v>103</v>
      </c>
    </row>
    <row r="24" spans="2:8" x14ac:dyDescent="0.25">
      <c r="B24" s="13">
        <v>10022</v>
      </c>
      <c r="C24" s="13"/>
      <c r="D24" s="48">
        <v>42651</v>
      </c>
      <c r="E24" s="49">
        <v>42682</v>
      </c>
      <c r="F24" s="72">
        <v>75.989999999999995</v>
      </c>
      <c r="G24" s="50" t="s">
        <v>131</v>
      </c>
      <c r="H24" s="51" t="str">
        <f t="shared" si="0"/>
        <v>NO VENCIDA</v>
      </c>
    </row>
    <row r="25" spans="2:8" x14ac:dyDescent="0.25">
      <c r="B25" s="13">
        <v>10026</v>
      </c>
      <c r="C25" s="13"/>
      <c r="D25" s="48">
        <v>42529</v>
      </c>
      <c r="E25" s="49">
        <v>42559</v>
      </c>
      <c r="F25" s="72">
        <v>159.88</v>
      </c>
      <c r="G25" s="50" t="s">
        <v>134</v>
      </c>
      <c r="H25" s="51">
        <f t="shared" si="0"/>
        <v>102</v>
      </c>
    </row>
    <row r="26" spans="2:8" x14ac:dyDescent="0.25">
      <c r="B26" s="13">
        <v>10033</v>
      </c>
      <c r="C26" s="13"/>
      <c r="D26" s="48">
        <v>42712</v>
      </c>
      <c r="E26" s="49">
        <v>42743</v>
      </c>
      <c r="F26" s="72">
        <v>190</v>
      </c>
      <c r="G26" s="50" t="s">
        <v>134</v>
      </c>
      <c r="H26" s="51" t="str">
        <f t="shared" si="0"/>
        <v>NO VENCIDA</v>
      </c>
    </row>
    <row r="27" spans="2:8" x14ac:dyDescent="0.25">
      <c r="B27" s="13">
        <v>10029</v>
      </c>
      <c r="C27" s="13"/>
      <c r="D27" s="48">
        <v>42529</v>
      </c>
      <c r="E27" s="49">
        <v>42559</v>
      </c>
      <c r="F27" s="72">
        <v>267.99</v>
      </c>
      <c r="G27" s="50" t="s">
        <v>134</v>
      </c>
      <c r="H27" s="51">
        <f t="shared" si="0"/>
        <v>102</v>
      </c>
    </row>
    <row r="28" spans="2:8" x14ac:dyDescent="0.25">
      <c r="B28" s="13">
        <v>10015</v>
      </c>
      <c r="C28" s="13"/>
      <c r="D28" s="48">
        <v>42712</v>
      </c>
      <c r="E28" s="49">
        <v>42743</v>
      </c>
      <c r="F28" s="72">
        <v>561.11</v>
      </c>
      <c r="G28" s="50" t="s">
        <v>134</v>
      </c>
      <c r="H28" s="51" t="str">
        <f t="shared" si="0"/>
        <v>NO VENCIDA</v>
      </c>
    </row>
    <row r="29" spans="2:8" x14ac:dyDescent="0.25">
      <c r="B29" s="13">
        <v>10036</v>
      </c>
      <c r="C29" s="13"/>
      <c r="D29" s="48">
        <v>42529</v>
      </c>
      <c r="E29" s="49">
        <v>42559</v>
      </c>
      <c r="F29" s="72">
        <v>180.25</v>
      </c>
      <c r="G29" s="50" t="s">
        <v>134</v>
      </c>
      <c r="H29" s="51">
        <f t="shared" si="0"/>
        <v>102</v>
      </c>
    </row>
    <row r="30" spans="2:8" x14ac:dyDescent="0.25">
      <c r="B30" s="13">
        <v>10032</v>
      </c>
      <c r="C30" s="13"/>
      <c r="D30" s="48">
        <v>42529</v>
      </c>
      <c r="E30" s="49">
        <v>42559</v>
      </c>
      <c r="F30" s="72">
        <v>424.6</v>
      </c>
      <c r="G30" s="50" t="s">
        <v>130</v>
      </c>
      <c r="H30" s="51">
        <f t="shared" si="0"/>
        <v>102</v>
      </c>
    </row>
    <row r="31" spans="2:8" x14ac:dyDescent="0.25">
      <c r="B31" s="13">
        <v>10017</v>
      </c>
      <c r="C31" s="13"/>
      <c r="D31" s="48">
        <v>42530</v>
      </c>
      <c r="E31" s="49">
        <v>42560</v>
      </c>
      <c r="F31" s="72">
        <v>119.85</v>
      </c>
      <c r="G31" s="50" t="s">
        <v>130</v>
      </c>
      <c r="H31" s="51">
        <f t="shared" si="0"/>
        <v>101</v>
      </c>
    </row>
    <row r="32" spans="2:8" x14ac:dyDescent="0.25">
      <c r="B32" s="13">
        <v>10026</v>
      </c>
      <c r="C32" s="13"/>
      <c r="D32" s="48">
        <v>42713</v>
      </c>
      <c r="E32" s="49">
        <v>42744</v>
      </c>
      <c r="F32" s="72">
        <v>114.5</v>
      </c>
      <c r="G32" s="50" t="s">
        <v>132</v>
      </c>
      <c r="H32" s="51" t="str">
        <f t="shared" si="0"/>
        <v>NO VENCIDA</v>
      </c>
    </row>
    <row r="33" spans="1:11" x14ac:dyDescent="0.25">
      <c r="B33" s="13">
        <v>10033</v>
      </c>
      <c r="C33" s="13"/>
      <c r="D33" s="48">
        <v>42530</v>
      </c>
      <c r="E33" s="49">
        <v>42560</v>
      </c>
      <c r="F33" s="72">
        <v>323.68</v>
      </c>
      <c r="G33" s="50" t="s">
        <v>134</v>
      </c>
      <c r="H33" s="51">
        <f t="shared" si="0"/>
        <v>101</v>
      </c>
    </row>
    <row r="34" spans="1:11" x14ac:dyDescent="0.25">
      <c r="B34" s="13">
        <v>10029</v>
      </c>
      <c r="C34" s="13"/>
      <c r="D34" s="48">
        <v>42530</v>
      </c>
      <c r="E34" s="49">
        <v>42560</v>
      </c>
      <c r="F34" s="72">
        <v>244.97</v>
      </c>
      <c r="G34" s="50" t="s">
        <v>131</v>
      </c>
      <c r="H34" s="51">
        <f t="shared" si="0"/>
        <v>101</v>
      </c>
    </row>
    <row r="35" spans="1:11" x14ac:dyDescent="0.25">
      <c r="B35" s="13">
        <v>10023</v>
      </c>
      <c r="C35" s="13"/>
      <c r="D35" s="48">
        <v>42530</v>
      </c>
      <c r="E35" s="49">
        <v>42560</v>
      </c>
      <c r="F35" s="72">
        <v>1751.25</v>
      </c>
      <c r="G35" s="50" t="s">
        <v>130</v>
      </c>
      <c r="H35" s="51">
        <f t="shared" si="0"/>
        <v>101</v>
      </c>
    </row>
    <row r="36" spans="1:11" x14ac:dyDescent="0.25">
      <c r="B36" s="13">
        <v>10016</v>
      </c>
      <c r="C36" s="13"/>
      <c r="D36" s="48">
        <v>42713</v>
      </c>
      <c r="E36" s="49">
        <v>42560</v>
      </c>
      <c r="F36" s="72">
        <v>531.66999999999996</v>
      </c>
      <c r="G36" s="50" t="s">
        <v>133</v>
      </c>
      <c r="H36" s="51">
        <f t="shared" si="0"/>
        <v>101</v>
      </c>
    </row>
    <row r="37" spans="1:11" x14ac:dyDescent="0.25">
      <c r="B37" s="13">
        <v>10028</v>
      </c>
      <c r="C37" s="13"/>
      <c r="D37" s="48">
        <v>42530</v>
      </c>
      <c r="E37" s="49">
        <v>42560</v>
      </c>
      <c r="F37" s="72">
        <v>1150.95</v>
      </c>
      <c r="G37" s="50" t="s">
        <v>133</v>
      </c>
      <c r="H37" s="51">
        <f t="shared" si="0"/>
        <v>101</v>
      </c>
    </row>
    <row r="40" spans="1:11" x14ac:dyDescent="0.25">
      <c r="A40" s="97" t="s">
        <v>135</v>
      </c>
      <c r="B40" s="97"/>
      <c r="C40" s="97"/>
      <c r="D40" s="97"/>
      <c r="E40" s="97"/>
      <c r="F40" s="97"/>
      <c r="G40" s="97"/>
      <c r="H40" s="97"/>
      <c r="I40" s="97"/>
      <c r="J40">
        <v>0</v>
      </c>
    </row>
    <row r="41" spans="1:11" x14ac:dyDescent="0.25">
      <c r="A41" s="97"/>
      <c r="B41" s="97"/>
      <c r="C41" s="97"/>
      <c r="D41" s="97"/>
      <c r="E41" s="97"/>
      <c r="F41" s="97"/>
      <c r="G41" s="97"/>
      <c r="H41" s="97"/>
      <c r="I41" s="97"/>
    </row>
    <row r="43" spans="1:11" x14ac:dyDescent="0.25">
      <c r="A43" s="97" t="s">
        <v>136</v>
      </c>
      <c r="B43" s="97"/>
      <c r="C43" s="97"/>
      <c r="D43" s="97"/>
      <c r="E43" s="97"/>
      <c r="F43" s="97"/>
      <c r="G43" s="97"/>
      <c r="H43" s="97"/>
      <c r="I43" s="97"/>
      <c r="J43">
        <v>0</v>
      </c>
    </row>
    <row r="44" spans="1:11" x14ac:dyDescent="0.25">
      <c r="A44" s="97"/>
      <c r="B44" s="97"/>
      <c r="C44" s="97"/>
      <c r="D44" s="97"/>
      <c r="E44" s="97"/>
      <c r="F44" s="97"/>
      <c r="G44" s="97"/>
      <c r="H44" s="97"/>
      <c r="I44" s="97"/>
    </row>
  </sheetData>
  <mergeCells count="4">
    <mergeCell ref="A1:F1"/>
    <mergeCell ref="A2:I3"/>
    <mergeCell ref="A40:I41"/>
    <mergeCell ref="A43:I44"/>
  </mergeCells>
  <conditionalFormatting sqref="H11:H37">
    <cfRule type="cellIs" dxfId="32" priority="8" operator="equal">
      <formula>"NO VENCIDA"</formula>
    </cfRule>
  </conditionalFormatting>
  <conditionalFormatting sqref="J2">
    <cfRule type="iconSet" priority="3">
      <iconSet iconSet="3Symbols2" showValue="0">
        <cfvo type="percent" val="0"/>
        <cfvo type="percent" val="33"/>
        <cfvo type="percent" val="67"/>
      </iconSet>
    </cfRule>
  </conditionalFormatting>
  <conditionalFormatting sqref="J40">
    <cfRule type="iconSet" priority="2">
      <iconSet iconSet="3Symbols2" showValue="0">
        <cfvo type="percent" val="0"/>
        <cfvo type="percent" val="33"/>
        <cfvo type="percent" val="67"/>
      </iconSet>
    </cfRule>
  </conditionalFormatting>
  <conditionalFormatting sqref="J43">
    <cfRule type="iconSet" priority="1">
      <iconSet iconSet="3Symbols2" showValue="0">
        <cfvo type="percent" val="0"/>
        <cfvo type="percent" val="33"/>
        <cfvo type="percent" val="67"/>
      </iconSet>
    </cfRule>
  </conditionalFormatting>
  <pageMargins left="0.7" right="0.7" top="0.75" bottom="0.75" header="0.3" footer="0.3"/>
  <pageSetup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4" id="{9931778E-3DA9-4A64-B92C-0C390E4DF45E}">
            <x14:iconSet iconSet="3Stars">
              <x14:cfvo type="percent">
                <xm:f>0</xm:f>
              </x14:cfvo>
              <x14:cfvo type="num">
                <xm:f>198.77</xm:f>
              </x14:cfvo>
              <x14:cfvo type="num">
                <xm:f>1751.25</xm:f>
              </x14:cfvo>
            </x14:iconSet>
          </x14:cfRule>
          <xm:sqref>F11:F37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0"/>
  <sheetViews>
    <sheetView workbookViewId="0">
      <selection activeCell="L6" sqref="L6"/>
    </sheetView>
  </sheetViews>
  <sheetFormatPr baseColWidth="10" defaultRowHeight="15" x14ac:dyDescent="0.25"/>
  <cols>
    <col min="2" max="2" width="21.28515625" bestFit="1" customWidth="1"/>
    <col min="3" max="3" width="23.5703125" bestFit="1" customWidth="1"/>
    <col min="4" max="4" width="10.140625" bestFit="1" customWidth="1"/>
    <col min="5" max="5" width="11.140625" bestFit="1" customWidth="1"/>
    <col min="6" max="6" width="10.140625" bestFit="1" customWidth="1"/>
    <col min="7" max="7" width="19.7109375" customWidth="1"/>
    <col min="8" max="8" width="18" customWidth="1"/>
  </cols>
  <sheetData>
    <row r="1" spans="1:10" x14ac:dyDescent="0.25">
      <c r="A1" s="89" t="s">
        <v>0</v>
      </c>
      <c r="B1" s="89"/>
      <c r="C1" s="89"/>
      <c r="D1" s="89"/>
      <c r="E1" s="89"/>
      <c r="F1" s="89"/>
    </row>
    <row r="2" spans="1:10" x14ac:dyDescent="0.25">
      <c r="A2" s="97" t="s">
        <v>171</v>
      </c>
      <c r="B2" s="97"/>
      <c r="C2" s="97"/>
      <c r="D2" s="97"/>
      <c r="E2" s="97"/>
      <c r="F2" s="97"/>
      <c r="G2" s="97"/>
      <c r="H2" s="97"/>
      <c r="I2" s="97"/>
      <c r="J2">
        <v>0</v>
      </c>
    </row>
    <row r="3" spans="1:10" x14ac:dyDescent="0.25">
      <c r="A3" s="97"/>
      <c r="B3" s="97"/>
      <c r="C3" s="97"/>
      <c r="D3" s="97"/>
      <c r="E3" s="97"/>
      <c r="F3" s="97"/>
      <c r="G3" s="97"/>
      <c r="H3" s="97"/>
      <c r="I3" s="97"/>
    </row>
    <row r="5" spans="1:10" ht="38.25" x14ac:dyDescent="0.25">
      <c r="B5" s="54" t="s">
        <v>137</v>
      </c>
      <c r="C5" s="55" t="s">
        <v>138</v>
      </c>
      <c r="D5" s="56" t="s">
        <v>139</v>
      </c>
      <c r="E5" s="56" t="s">
        <v>140</v>
      </c>
      <c r="F5" s="56" t="s">
        <v>141</v>
      </c>
      <c r="G5" s="55" t="s">
        <v>142</v>
      </c>
      <c r="H5" s="57" t="s">
        <v>143</v>
      </c>
    </row>
    <row r="6" spans="1:10" ht="30" customHeight="1" x14ac:dyDescent="0.25">
      <c r="B6" s="58" t="s">
        <v>144</v>
      </c>
      <c r="C6" s="58" t="s">
        <v>145</v>
      </c>
      <c r="D6" s="59">
        <v>38456</v>
      </c>
      <c r="E6" s="59">
        <v>51900</v>
      </c>
      <c r="F6" s="59">
        <v>55060</v>
      </c>
      <c r="G6" s="60"/>
      <c r="H6" s="58"/>
    </row>
    <row r="7" spans="1:10" ht="30" customHeight="1" x14ac:dyDescent="0.25">
      <c r="B7" s="58" t="s">
        <v>146</v>
      </c>
      <c r="C7" s="58" t="s">
        <v>147</v>
      </c>
      <c r="D7" s="59">
        <v>19106</v>
      </c>
      <c r="E7" s="59">
        <v>33600</v>
      </c>
      <c r="F7" s="59">
        <v>16502</v>
      </c>
      <c r="G7" s="60"/>
      <c r="H7" s="60"/>
    </row>
    <row r="8" spans="1:10" ht="30" customHeight="1" x14ac:dyDescent="0.25">
      <c r="B8" s="58" t="s">
        <v>148</v>
      </c>
      <c r="C8" s="58" t="s">
        <v>149</v>
      </c>
      <c r="D8" s="59">
        <v>-1784</v>
      </c>
      <c r="E8" s="59">
        <v>15200</v>
      </c>
      <c r="F8" s="59">
        <v>1380</v>
      </c>
      <c r="G8" s="60"/>
      <c r="H8" s="60"/>
    </row>
    <row r="9" spans="1:10" ht="30" customHeight="1" x14ac:dyDescent="0.25">
      <c r="B9" s="58" t="s">
        <v>150</v>
      </c>
      <c r="C9" s="58" t="s">
        <v>151</v>
      </c>
      <c r="D9" s="59">
        <v>2918</v>
      </c>
      <c r="E9" s="59">
        <v>18500</v>
      </c>
      <c r="F9" s="59">
        <v>27815</v>
      </c>
      <c r="G9" s="60"/>
      <c r="H9" s="60"/>
    </row>
    <row r="10" spans="1:10" ht="30" customHeight="1" x14ac:dyDescent="0.25">
      <c r="B10" s="58" t="s">
        <v>152</v>
      </c>
      <c r="C10" s="58" t="s">
        <v>153</v>
      </c>
      <c r="D10" s="59">
        <v>14750</v>
      </c>
      <c r="E10" s="59">
        <v>15600</v>
      </c>
      <c r="F10" s="59">
        <v>-1446</v>
      </c>
      <c r="G10" s="60"/>
      <c r="H10" s="60"/>
    </row>
    <row r="11" spans="1:10" ht="30" customHeight="1" x14ac:dyDescent="0.25">
      <c r="B11" s="58" t="s">
        <v>154</v>
      </c>
      <c r="C11" s="58" t="s">
        <v>155</v>
      </c>
      <c r="D11" s="59">
        <v>11363</v>
      </c>
      <c r="E11" s="59">
        <v>10200</v>
      </c>
      <c r="F11" s="59">
        <v>26906</v>
      </c>
      <c r="G11" s="60"/>
      <c r="H11" s="60"/>
    </row>
    <row r="12" spans="1:10" ht="30" customHeight="1" x14ac:dyDescent="0.25">
      <c r="B12" s="58" t="s">
        <v>156</v>
      </c>
      <c r="C12" s="58" t="s">
        <v>149</v>
      </c>
      <c r="D12" s="59">
        <v>4846</v>
      </c>
      <c r="E12" s="59">
        <v>13300</v>
      </c>
      <c r="F12" s="59">
        <v>19794</v>
      </c>
      <c r="G12" s="60"/>
      <c r="H12" s="60"/>
    </row>
    <row r="13" spans="1:10" ht="30" customHeight="1" x14ac:dyDescent="0.25">
      <c r="B13" s="58" t="s">
        <v>157</v>
      </c>
      <c r="C13" s="58" t="s">
        <v>158</v>
      </c>
      <c r="D13" s="59">
        <v>21047</v>
      </c>
      <c r="E13" s="59">
        <v>13500</v>
      </c>
      <c r="F13" s="59">
        <v>9561</v>
      </c>
      <c r="G13" s="60"/>
      <c r="H13" s="60"/>
    </row>
    <row r="14" spans="1:10" ht="30" customHeight="1" x14ac:dyDescent="0.25">
      <c r="B14" s="58" t="s">
        <v>159</v>
      </c>
      <c r="C14" s="58" t="s">
        <v>160</v>
      </c>
      <c r="D14" s="59">
        <v>22273</v>
      </c>
      <c r="E14" s="59">
        <v>9400</v>
      </c>
      <c r="F14" s="59">
        <v>22628</v>
      </c>
      <c r="G14" s="60"/>
      <c r="H14" s="60"/>
    </row>
    <row r="15" spans="1:10" ht="30" customHeight="1" x14ac:dyDescent="0.25">
      <c r="B15" s="58" t="s">
        <v>161</v>
      </c>
      <c r="C15" s="58" t="s">
        <v>162</v>
      </c>
      <c r="D15" s="59">
        <v>32534</v>
      </c>
      <c r="E15" s="59">
        <v>15900</v>
      </c>
      <c r="F15" s="59">
        <v>9882</v>
      </c>
      <c r="G15" s="60"/>
      <c r="H15" s="60"/>
    </row>
    <row r="16" spans="1:10" ht="30" customHeight="1" x14ac:dyDescent="0.25">
      <c r="B16" s="58" t="s">
        <v>163</v>
      </c>
      <c r="C16" s="58" t="s">
        <v>147</v>
      </c>
      <c r="D16" s="59">
        <v>20416</v>
      </c>
      <c r="E16" s="59">
        <v>11300</v>
      </c>
      <c r="F16" s="59">
        <v>15480</v>
      </c>
      <c r="G16" s="60"/>
      <c r="H16" s="60"/>
    </row>
    <row r="17" spans="2:8" ht="30" customHeight="1" x14ac:dyDescent="0.25">
      <c r="B17" s="58" t="s">
        <v>164</v>
      </c>
      <c r="C17" s="58" t="s">
        <v>160</v>
      </c>
      <c r="D17" s="59">
        <v>6995</v>
      </c>
      <c r="E17" s="59">
        <v>10500</v>
      </c>
      <c r="F17" s="59">
        <v>19732</v>
      </c>
      <c r="G17" s="60"/>
      <c r="H17" s="60"/>
    </row>
    <row r="18" spans="2:8" ht="30" customHeight="1" x14ac:dyDescent="0.25">
      <c r="B18" s="58" t="s">
        <v>165</v>
      </c>
      <c r="C18" s="58" t="s">
        <v>166</v>
      </c>
      <c r="D18" s="59">
        <v>14479</v>
      </c>
      <c r="E18" s="59">
        <v>237</v>
      </c>
      <c r="F18" s="59">
        <v>99</v>
      </c>
      <c r="G18" s="60"/>
      <c r="H18" s="60"/>
    </row>
    <row r="19" spans="2:8" ht="30" customHeight="1" x14ac:dyDescent="0.25">
      <c r="B19" s="58" t="s">
        <v>167</v>
      </c>
      <c r="C19" s="58" t="s">
        <v>168</v>
      </c>
      <c r="D19" s="59">
        <v>-3017</v>
      </c>
      <c r="E19" s="59">
        <v>177</v>
      </c>
      <c r="F19" s="59">
        <v>-2263</v>
      </c>
      <c r="G19" s="60"/>
      <c r="H19" s="60"/>
    </row>
    <row r="20" spans="2:8" ht="30" customHeight="1" x14ac:dyDescent="0.25">
      <c r="B20" s="58" t="s">
        <v>169</v>
      </c>
      <c r="C20" s="58" t="s">
        <v>170</v>
      </c>
      <c r="D20" s="59">
        <v>2650</v>
      </c>
      <c r="E20" s="59">
        <v>7400</v>
      </c>
      <c r="F20" s="59">
        <v>-3257</v>
      </c>
      <c r="G20" s="60"/>
      <c r="H20" s="60"/>
    </row>
  </sheetData>
  <mergeCells count="2">
    <mergeCell ref="A1:F1"/>
    <mergeCell ref="A2:I3"/>
  </mergeCells>
  <conditionalFormatting sqref="J2">
    <cfRule type="iconSet" priority="1">
      <iconSet iconSet="3Symbols2" showValue="0">
        <cfvo type="percent" val="0"/>
        <cfvo type="percent" val="33"/>
        <cfvo type="percent" val="67"/>
      </iconSet>
    </cfRule>
  </conditionalFormatting>
  <pageMargins left="0.7" right="0.7" top="0.75" bottom="0.75" header="0.3" footer="0.3"/>
  <drawing r:id="rId1"/>
  <legacyDrawing r:id="rId2"/>
  <extLst>
    <ext xmlns:x14="http://schemas.microsoft.com/office/spreadsheetml/2009/9/main" uri="{05C60535-1F16-4fd2-B633-F4F36F0B64E0}">
      <x14:sparklineGroups xmlns:xm="http://schemas.microsoft.com/office/excel/2006/main">
        <x14:sparklineGroup type="column" displayEmptyCellsAs="gap" xr2:uid="{00000000-0003-0000-0300-000000000000}">
          <x14:colorSeries theme="4"/>
          <x14:colorNegative rgb="FFD00000"/>
          <x14:colorAxis rgb="FF000000"/>
          <x14:colorMarkers rgb="FFD00000"/>
          <x14:colorFirst rgb="FFD00000"/>
          <x14:colorLast rgb="FFD00000"/>
          <x14:colorHigh rgb="FFD00000"/>
          <x14:colorLow rgb="FFD00000"/>
          <x14:sparklines>
            <x14:sparkline>
              <xm:f>'Ejercicio 4'!D6:F6</xm:f>
              <xm:sqref>G6</xm:sqref>
            </x14:sparkline>
            <x14:sparkline>
              <xm:f>'Ejercicio 4'!D7:F7</xm:f>
              <xm:sqref>G7</xm:sqref>
            </x14:sparkline>
            <x14:sparkline>
              <xm:f>'Ejercicio 4'!D8:F8</xm:f>
              <xm:sqref>G8</xm:sqref>
            </x14:sparkline>
            <x14:sparkline>
              <xm:f>'Ejercicio 4'!D9:F9</xm:f>
              <xm:sqref>G9</xm:sqref>
            </x14:sparkline>
            <x14:sparkline>
              <xm:f>'Ejercicio 4'!D10:F10</xm:f>
              <xm:sqref>G10</xm:sqref>
            </x14:sparkline>
            <x14:sparkline>
              <xm:f>'Ejercicio 4'!D11:F11</xm:f>
              <xm:sqref>G11</xm:sqref>
            </x14:sparkline>
            <x14:sparkline>
              <xm:f>'Ejercicio 4'!D12:F12</xm:f>
              <xm:sqref>G12</xm:sqref>
            </x14:sparkline>
            <x14:sparkline>
              <xm:f>'Ejercicio 4'!D13:F13</xm:f>
              <xm:sqref>G13</xm:sqref>
            </x14:sparkline>
            <x14:sparkline>
              <xm:f>'Ejercicio 4'!D14:F14</xm:f>
              <xm:sqref>G14</xm:sqref>
            </x14:sparkline>
            <x14:sparkline>
              <xm:f>'Ejercicio 4'!D15:F15</xm:f>
              <xm:sqref>G15</xm:sqref>
            </x14:sparkline>
            <x14:sparkline>
              <xm:f>'Ejercicio 4'!D16:F16</xm:f>
              <xm:sqref>G16</xm:sqref>
            </x14:sparkline>
            <x14:sparkline>
              <xm:f>'Ejercicio 4'!D17:F17</xm:f>
              <xm:sqref>G17</xm:sqref>
            </x14:sparkline>
            <x14:sparkline>
              <xm:f>'Ejercicio 4'!D18:F18</xm:f>
              <xm:sqref>G18</xm:sqref>
            </x14:sparkline>
            <x14:sparkline>
              <xm:f>'Ejercicio 4'!D19:F19</xm:f>
              <xm:sqref>G19</xm:sqref>
            </x14:sparkline>
            <x14:sparkline>
              <xm:f>'Ejercicio 4'!D20:F20</xm:f>
              <xm:sqref>G20</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5"/>
  <sheetViews>
    <sheetView workbookViewId="0">
      <selection activeCell="O12" sqref="O12"/>
    </sheetView>
  </sheetViews>
  <sheetFormatPr baseColWidth="10" defaultRowHeight="15" x14ac:dyDescent="0.25"/>
  <cols>
    <col min="2" max="2" width="12.7109375" customWidth="1"/>
    <col min="3" max="3" width="12.28515625" customWidth="1"/>
    <col min="4" max="4" width="16" customWidth="1"/>
    <col min="5" max="5" width="12.28515625" customWidth="1"/>
    <col min="6" max="6" width="9" customWidth="1"/>
    <col min="7" max="7" width="12.140625" customWidth="1"/>
    <col min="8" max="8" width="12.7109375" bestFit="1" customWidth="1"/>
    <col min="9" max="9" width="14.140625" bestFit="1" customWidth="1"/>
    <col min="10" max="10" width="12" customWidth="1"/>
  </cols>
  <sheetData>
    <row r="1" spans="1:10" x14ac:dyDescent="0.25">
      <c r="A1" s="89" t="s">
        <v>0</v>
      </c>
      <c r="B1" s="89"/>
      <c r="C1" s="89"/>
      <c r="D1" s="89"/>
      <c r="E1" s="89"/>
      <c r="F1" s="89"/>
    </row>
    <row r="2" spans="1:10" x14ac:dyDescent="0.25">
      <c r="A2" s="97" t="s">
        <v>195</v>
      </c>
      <c r="B2" s="97"/>
      <c r="C2" s="97"/>
      <c r="D2" s="97"/>
      <c r="E2" s="97"/>
      <c r="F2" s="97"/>
      <c r="G2" s="97"/>
      <c r="H2" s="97"/>
      <c r="I2" s="97"/>
      <c r="J2">
        <v>0</v>
      </c>
    </row>
    <row r="3" spans="1:10" x14ac:dyDescent="0.25">
      <c r="A3" s="97"/>
      <c r="B3" s="97"/>
      <c r="C3" s="97"/>
      <c r="D3" s="97"/>
      <c r="E3" s="97"/>
      <c r="F3" s="97"/>
      <c r="G3" s="97"/>
      <c r="H3" s="97"/>
      <c r="I3" s="97"/>
    </row>
    <row r="5" spans="1:10" x14ac:dyDescent="0.25">
      <c r="B5" s="74" t="s">
        <v>172</v>
      </c>
      <c r="C5" s="75" t="s">
        <v>173</v>
      </c>
      <c r="D5" s="75" t="s">
        <v>174</v>
      </c>
      <c r="E5" s="75" t="s">
        <v>175</v>
      </c>
      <c r="F5" s="75" t="s">
        <v>176</v>
      </c>
      <c r="G5" s="75" t="s">
        <v>177</v>
      </c>
      <c r="H5" s="75" t="s">
        <v>178</v>
      </c>
      <c r="I5" s="75" t="s">
        <v>179</v>
      </c>
      <c r="J5" s="76" t="s">
        <v>128</v>
      </c>
    </row>
    <row r="6" spans="1:10" x14ac:dyDescent="0.25">
      <c r="B6" s="64">
        <v>2</v>
      </c>
      <c r="C6" s="61">
        <v>37987</v>
      </c>
      <c r="D6" s="6" t="s">
        <v>180</v>
      </c>
      <c r="E6" s="6" t="s">
        <v>178</v>
      </c>
      <c r="F6" s="6" t="s">
        <v>181</v>
      </c>
      <c r="G6" s="6">
        <v>199</v>
      </c>
      <c r="H6" s="62">
        <v>1945424</v>
      </c>
      <c r="I6" s="61">
        <v>38096</v>
      </c>
      <c r="J6" s="63" t="s">
        <v>131</v>
      </c>
    </row>
    <row r="7" spans="1:10" x14ac:dyDescent="0.25">
      <c r="B7" s="64">
        <v>3</v>
      </c>
      <c r="C7" s="61">
        <v>37987</v>
      </c>
      <c r="D7" s="6" t="s">
        <v>182</v>
      </c>
      <c r="E7" s="6" t="s">
        <v>183</v>
      </c>
      <c r="F7" s="6" t="s">
        <v>181</v>
      </c>
      <c r="G7" s="6">
        <v>82</v>
      </c>
      <c r="H7" s="62">
        <v>712416</v>
      </c>
      <c r="I7" s="61">
        <v>38299</v>
      </c>
      <c r="J7" s="63" t="s">
        <v>184</v>
      </c>
    </row>
    <row r="8" spans="1:10" x14ac:dyDescent="0.25">
      <c r="B8" s="64">
        <v>4</v>
      </c>
      <c r="C8" s="61">
        <v>37988</v>
      </c>
      <c r="D8" s="6" t="s">
        <v>185</v>
      </c>
      <c r="E8" s="6" t="s">
        <v>183</v>
      </c>
      <c r="F8" s="6" t="s">
        <v>181</v>
      </c>
      <c r="G8" s="6">
        <v>285</v>
      </c>
      <c r="H8" s="62">
        <v>1815450</v>
      </c>
      <c r="I8" s="61">
        <v>38104</v>
      </c>
      <c r="J8" s="63" t="s">
        <v>186</v>
      </c>
    </row>
    <row r="9" spans="1:10" x14ac:dyDescent="0.25">
      <c r="B9" s="64">
        <v>6</v>
      </c>
      <c r="C9" s="61">
        <v>37989</v>
      </c>
      <c r="D9" s="6" t="s">
        <v>187</v>
      </c>
      <c r="E9" s="6" t="s">
        <v>183</v>
      </c>
      <c r="F9" s="6" t="s">
        <v>181</v>
      </c>
      <c r="G9" s="6">
        <v>131</v>
      </c>
      <c r="H9" s="62">
        <v>953156</v>
      </c>
      <c r="I9" s="61">
        <v>38235</v>
      </c>
      <c r="J9" s="63" t="s">
        <v>131</v>
      </c>
    </row>
    <row r="10" spans="1:10" x14ac:dyDescent="0.25">
      <c r="B10" s="64">
        <v>8</v>
      </c>
      <c r="C10" s="61">
        <v>37989</v>
      </c>
      <c r="D10" s="6" t="s">
        <v>182</v>
      </c>
      <c r="E10" s="6" t="s">
        <v>178</v>
      </c>
      <c r="F10" s="6" t="s">
        <v>181</v>
      </c>
      <c r="G10" s="6">
        <v>235</v>
      </c>
      <c r="H10" s="62">
        <v>2158475</v>
      </c>
      <c r="I10" s="61">
        <v>38291</v>
      </c>
      <c r="J10" s="63" t="s">
        <v>186</v>
      </c>
    </row>
    <row r="11" spans="1:10" x14ac:dyDescent="0.25">
      <c r="B11" s="64">
        <v>11</v>
      </c>
      <c r="C11" s="61">
        <v>37990</v>
      </c>
      <c r="D11" s="6" t="s">
        <v>182</v>
      </c>
      <c r="E11" s="6" t="s">
        <v>183</v>
      </c>
      <c r="F11" s="6" t="s">
        <v>181</v>
      </c>
      <c r="G11" s="6">
        <v>124</v>
      </c>
      <c r="H11" s="62">
        <v>627068</v>
      </c>
      <c r="I11" s="61">
        <v>38288</v>
      </c>
      <c r="J11" s="63" t="s">
        <v>131</v>
      </c>
    </row>
    <row r="12" spans="1:10" x14ac:dyDescent="0.25">
      <c r="B12" s="64">
        <v>12</v>
      </c>
      <c r="C12" s="61">
        <v>37990</v>
      </c>
      <c r="D12" s="6" t="s">
        <v>187</v>
      </c>
      <c r="E12" s="6" t="s">
        <v>178</v>
      </c>
      <c r="F12" s="6" t="s">
        <v>181</v>
      </c>
      <c r="G12" s="6">
        <v>187</v>
      </c>
      <c r="H12" s="62">
        <v>999328</v>
      </c>
      <c r="I12" s="61">
        <v>38082</v>
      </c>
      <c r="J12" s="63" t="s">
        <v>130</v>
      </c>
    </row>
    <row r="13" spans="1:10" x14ac:dyDescent="0.25">
      <c r="B13" s="64">
        <v>15</v>
      </c>
      <c r="C13" s="61">
        <v>37990</v>
      </c>
      <c r="D13" s="6" t="s">
        <v>187</v>
      </c>
      <c r="E13" s="6" t="s">
        <v>183</v>
      </c>
      <c r="F13" s="6" t="s">
        <v>181</v>
      </c>
      <c r="G13" s="6">
        <v>176</v>
      </c>
      <c r="H13" s="62">
        <v>820336</v>
      </c>
      <c r="I13" s="61">
        <v>38320</v>
      </c>
      <c r="J13" s="63" t="s">
        <v>131</v>
      </c>
    </row>
    <row r="14" spans="1:10" x14ac:dyDescent="0.25">
      <c r="B14" s="64">
        <v>16</v>
      </c>
      <c r="C14" s="61">
        <v>37991</v>
      </c>
      <c r="D14" s="6" t="s">
        <v>188</v>
      </c>
      <c r="E14" s="6" t="s">
        <v>183</v>
      </c>
      <c r="F14" s="6" t="s">
        <v>181</v>
      </c>
      <c r="G14" s="6">
        <v>179</v>
      </c>
      <c r="H14" s="62">
        <v>937960</v>
      </c>
      <c r="I14" s="61">
        <v>38312</v>
      </c>
      <c r="J14" s="63" t="s">
        <v>130</v>
      </c>
    </row>
    <row r="15" spans="1:10" x14ac:dyDescent="0.25">
      <c r="B15" s="64">
        <v>19</v>
      </c>
      <c r="C15" s="61">
        <v>37993</v>
      </c>
      <c r="D15" s="6" t="s">
        <v>189</v>
      </c>
      <c r="E15" s="6" t="s">
        <v>183</v>
      </c>
      <c r="F15" s="6" t="s">
        <v>181</v>
      </c>
      <c r="G15" s="6">
        <v>55</v>
      </c>
      <c r="H15" s="62">
        <v>472615</v>
      </c>
      <c r="I15" s="61">
        <v>38086</v>
      </c>
      <c r="J15" s="63" t="s">
        <v>132</v>
      </c>
    </row>
    <row r="16" spans="1:10" x14ac:dyDescent="0.25">
      <c r="B16" s="64">
        <v>23</v>
      </c>
      <c r="C16" s="61">
        <v>37996</v>
      </c>
      <c r="D16" s="6" t="s">
        <v>188</v>
      </c>
      <c r="E16" s="6" t="s">
        <v>183</v>
      </c>
      <c r="F16" s="6" t="s">
        <v>181</v>
      </c>
      <c r="G16" s="6">
        <v>183</v>
      </c>
      <c r="H16" s="62">
        <v>1438929</v>
      </c>
      <c r="I16" s="61">
        <v>38098</v>
      </c>
      <c r="J16" s="63" t="s">
        <v>132</v>
      </c>
    </row>
    <row r="17" spans="2:10" x14ac:dyDescent="0.25">
      <c r="B17" s="64">
        <v>1</v>
      </c>
      <c r="C17" s="61">
        <v>37987</v>
      </c>
      <c r="D17" s="6" t="s">
        <v>185</v>
      </c>
      <c r="E17" s="6" t="s">
        <v>183</v>
      </c>
      <c r="F17" s="6" t="s">
        <v>190</v>
      </c>
      <c r="G17" s="6">
        <v>291</v>
      </c>
      <c r="H17" s="62">
        <v>2133903</v>
      </c>
      <c r="I17" s="61">
        <v>38157</v>
      </c>
      <c r="J17" s="63" t="s">
        <v>130</v>
      </c>
    </row>
    <row r="18" spans="2:10" x14ac:dyDescent="0.25">
      <c r="B18" s="64">
        <v>9</v>
      </c>
      <c r="C18" s="61">
        <v>37990</v>
      </c>
      <c r="D18" s="6" t="s">
        <v>189</v>
      </c>
      <c r="E18" s="6" t="s">
        <v>183</v>
      </c>
      <c r="F18" s="6" t="s">
        <v>190</v>
      </c>
      <c r="G18" s="6">
        <v>108</v>
      </c>
      <c r="H18" s="62">
        <v>1024380</v>
      </c>
      <c r="I18" s="61">
        <v>38349</v>
      </c>
      <c r="J18" s="63" t="s">
        <v>186</v>
      </c>
    </row>
    <row r="19" spans="2:10" x14ac:dyDescent="0.25">
      <c r="B19" s="64">
        <v>10</v>
      </c>
      <c r="C19" s="61">
        <v>37990</v>
      </c>
      <c r="D19" s="6" t="s">
        <v>185</v>
      </c>
      <c r="E19" s="6" t="s">
        <v>178</v>
      </c>
      <c r="F19" s="6" t="s">
        <v>190</v>
      </c>
      <c r="G19" s="6">
        <v>299</v>
      </c>
      <c r="H19" s="62">
        <v>2042768</v>
      </c>
      <c r="I19" s="61">
        <v>38266</v>
      </c>
      <c r="J19" s="63" t="s">
        <v>184</v>
      </c>
    </row>
    <row r="20" spans="2:10" x14ac:dyDescent="0.25">
      <c r="B20" s="64">
        <v>22</v>
      </c>
      <c r="C20" s="61">
        <v>37995</v>
      </c>
      <c r="D20" s="6" t="s">
        <v>182</v>
      </c>
      <c r="E20" s="6" t="s">
        <v>183</v>
      </c>
      <c r="F20" s="6" t="s">
        <v>190</v>
      </c>
      <c r="G20" s="6">
        <v>116</v>
      </c>
      <c r="H20" s="62">
        <v>727552</v>
      </c>
      <c r="I20" s="61">
        <v>38091</v>
      </c>
      <c r="J20" s="63" t="s">
        <v>131</v>
      </c>
    </row>
    <row r="21" spans="2:10" x14ac:dyDescent="0.25">
      <c r="B21" s="64">
        <v>13</v>
      </c>
      <c r="C21" s="61">
        <v>37990</v>
      </c>
      <c r="D21" s="6" t="s">
        <v>185</v>
      </c>
      <c r="E21" s="6" t="s">
        <v>178</v>
      </c>
      <c r="F21" s="6" t="s">
        <v>191</v>
      </c>
      <c r="G21" s="6">
        <v>300</v>
      </c>
      <c r="H21" s="62">
        <v>2937300</v>
      </c>
      <c r="I21" s="61">
        <v>38295</v>
      </c>
      <c r="J21" s="63" t="s">
        <v>186</v>
      </c>
    </row>
    <row r="22" spans="2:10" x14ac:dyDescent="0.25">
      <c r="B22" s="64">
        <v>18</v>
      </c>
      <c r="C22" s="61">
        <v>37992</v>
      </c>
      <c r="D22" s="6" t="s">
        <v>192</v>
      </c>
      <c r="E22" s="6" t="s">
        <v>178</v>
      </c>
      <c r="F22" s="6" t="s">
        <v>191</v>
      </c>
      <c r="G22" s="6">
        <v>283</v>
      </c>
      <c r="H22" s="62">
        <v>1679605</v>
      </c>
      <c r="I22" s="61">
        <v>38144</v>
      </c>
      <c r="J22" s="63" t="s">
        <v>130</v>
      </c>
    </row>
    <row r="23" spans="2:10" x14ac:dyDescent="0.25">
      <c r="B23" s="64">
        <v>20</v>
      </c>
      <c r="C23" s="61">
        <v>37994</v>
      </c>
      <c r="D23" s="6" t="s">
        <v>182</v>
      </c>
      <c r="E23" s="6" t="s">
        <v>183</v>
      </c>
      <c r="F23" s="6" t="s">
        <v>191</v>
      </c>
      <c r="G23" s="6">
        <v>148</v>
      </c>
      <c r="H23" s="62">
        <v>1169496</v>
      </c>
      <c r="I23" s="61">
        <v>38218</v>
      </c>
      <c r="J23" s="63" t="s">
        <v>193</v>
      </c>
    </row>
    <row r="24" spans="2:10" x14ac:dyDescent="0.25">
      <c r="B24" s="64">
        <v>21</v>
      </c>
      <c r="C24" s="61">
        <v>37995</v>
      </c>
      <c r="D24" s="6" t="s">
        <v>187</v>
      </c>
      <c r="E24" s="6" t="s">
        <v>178</v>
      </c>
      <c r="F24" s="6" t="s">
        <v>191</v>
      </c>
      <c r="G24" s="6">
        <v>228</v>
      </c>
      <c r="H24" s="62">
        <v>2020992</v>
      </c>
      <c r="I24" s="61">
        <v>38150</v>
      </c>
      <c r="J24" s="63" t="s">
        <v>130</v>
      </c>
    </row>
    <row r="25" spans="2:10" x14ac:dyDescent="0.25">
      <c r="B25" s="64">
        <v>25</v>
      </c>
      <c r="C25" s="61">
        <v>37996</v>
      </c>
      <c r="D25" s="6" t="s">
        <v>182</v>
      </c>
      <c r="E25" s="6" t="s">
        <v>183</v>
      </c>
      <c r="F25" s="6" t="s">
        <v>191</v>
      </c>
      <c r="G25" s="6">
        <v>124</v>
      </c>
      <c r="H25" s="62">
        <v>1170684</v>
      </c>
      <c r="I25" s="61">
        <v>38130</v>
      </c>
      <c r="J25" s="63" t="s">
        <v>186</v>
      </c>
    </row>
    <row r="26" spans="2:10" x14ac:dyDescent="0.25">
      <c r="B26" s="64">
        <v>28</v>
      </c>
      <c r="C26" s="61">
        <v>37998</v>
      </c>
      <c r="D26" s="6" t="s">
        <v>188</v>
      </c>
      <c r="E26" s="6" t="s">
        <v>183</v>
      </c>
      <c r="F26" s="6" t="s">
        <v>191</v>
      </c>
      <c r="G26" s="6">
        <v>187</v>
      </c>
      <c r="H26" s="62">
        <v>1660560</v>
      </c>
      <c r="I26" s="61">
        <v>38154</v>
      </c>
      <c r="J26" s="63" t="s">
        <v>184</v>
      </c>
    </row>
    <row r="27" spans="2:10" x14ac:dyDescent="0.25">
      <c r="B27" s="64">
        <v>5</v>
      </c>
      <c r="C27" s="61">
        <v>37988</v>
      </c>
      <c r="D27" s="6" t="s">
        <v>192</v>
      </c>
      <c r="E27" s="6" t="s">
        <v>178</v>
      </c>
      <c r="F27" s="6" t="s">
        <v>194</v>
      </c>
      <c r="G27" s="6">
        <v>152</v>
      </c>
      <c r="H27" s="62">
        <v>1138024</v>
      </c>
      <c r="I27" s="61">
        <v>38178</v>
      </c>
      <c r="J27" s="63" t="s">
        <v>193</v>
      </c>
    </row>
    <row r="28" spans="2:10" x14ac:dyDescent="0.25">
      <c r="B28" s="64">
        <v>7</v>
      </c>
      <c r="C28" s="61">
        <v>37989</v>
      </c>
      <c r="D28" s="6" t="s">
        <v>185</v>
      </c>
      <c r="E28" s="6" t="s">
        <v>183</v>
      </c>
      <c r="F28" s="6" t="s">
        <v>194</v>
      </c>
      <c r="G28" s="6">
        <v>69</v>
      </c>
      <c r="H28" s="62">
        <v>406686</v>
      </c>
      <c r="I28" s="61">
        <v>38145</v>
      </c>
      <c r="J28" s="63" t="s">
        <v>131</v>
      </c>
    </row>
    <row r="29" spans="2:10" x14ac:dyDescent="0.25">
      <c r="B29" s="64">
        <v>14</v>
      </c>
      <c r="C29" s="61">
        <v>37990</v>
      </c>
      <c r="D29" s="6" t="s">
        <v>180</v>
      </c>
      <c r="E29" s="6" t="s">
        <v>178</v>
      </c>
      <c r="F29" s="6" t="s">
        <v>194</v>
      </c>
      <c r="G29" s="6">
        <v>68</v>
      </c>
      <c r="H29" s="62">
        <v>664700</v>
      </c>
      <c r="I29" s="61">
        <v>38261</v>
      </c>
      <c r="J29" s="63" t="s">
        <v>130</v>
      </c>
    </row>
    <row r="30" spans="2:10" x14ac:dyDescent="0.25">
      <c r="B30" s="64">
        <v>17</v>
      </c>
      <c r="C30" s="61">
        <v>37991</v>
      </c>
      <c r="D30" s="6" t="s">
        <v>188</v>
      </c>
      <c r="E30" s="6" t="s">
        <v>183</v>
      </c>
      <c r="F30" s="6" t="s">
        <v>194</v>
      </c>
      <c r="G30" s="6">
        <v>58</v>
      </c>
      <c r="H30" s="62">
        <v>358846</v>
      </c>
      <c r="I30" s="61">
        <v>38268</v>
      </c>
      <c r="J30" s="63" t="s">
        <v>132</v>
      </c>
    </row>
    <row r="31" spans="2:10" x14ac:dyDescent="0.25">
      <c r="B31" s="64">
        <v>24</v>
      </c>
      <c r="C31" s="61">
        <v>37996</v>
      </c>
      <c r="D31" s="6" t="s">
        <v>182</v>
      </c>
      <c r="E31" s="6" t="s">
        <v>183</v>
      </c>
      <c r="F31" s="6" t="s">
        <v>194</v>
      </c>
      <c r="G31" s="6">
        <v>79</v>
      </c>
      <c r="H31" s="62">
        <v>427390</v>
      </c>
      <c r="I31" s="61">
        <v>38322</v>
      </c>
      <c r="J31" s="63" t="s">
        <v>184</v>
      </c>
    </row>
    <row r="32" spans="2:10" x14ac:dyDescent="0.25">
      <c r="B32" s="64">
        <v>26</v>
      </c>
      <c r="C32" s="61">
        <v>37996</v>
      </c>
      <c r="D32" s="6" t="s">
        <v>180</v>
      </c>
      <c r="E32" s="6" t="s">
        <v>183</v>
      </c>
      <c r="F32" s="6" t="s">
        <v>194</v>
      </c>
      <c r="G32" s="6">
        <v>70</v>
      </c>
      <c r="H32" s="62">
        <v>549780</v>
      </c>
      <c r="I32" s="61">
        <v>38160</v>
      </c>
      <c r="J32" s="63" t="s">
        <v>186</v>
      </c>
    </row>
    <row r="33" spans="2:10" x14ac:dyDescent="0.25">
      <c r="B33" s="64">
        <v>27</v>
      </c>
      <c r="C33" s="61">
        <v>37997</v>
      </c>
      <c r="D33" s="6" t="s">
        <v>180</v>
      </c>
      <c r="E33" s="6" t="s">
        <v>183</v>
      </c>
      <c r="F33" s="6" t="s">
        <v>194</v>
      </c>
      <c r="G33" s="6">
        <v>70</v>
      </c>
      <c r="H33" s="62">
        <v>659330</v>
      </c>
      <c r="I33" s="61">
        <v>38344</v>
      </c>
      <c r="J33" s="63" t="s">
        <v>131</v>
      </c>
    </row>
    <row r="34" spans="2:10" x14ac:dyDescent="0.25">
      <c r="B34" s="64">
        <v>29</v>
      </c>
      <c r="C34" s="61">
        <v>37998</v>
      </c>
      <c r="D34" s="6" t="s">
        <v>188</v>
      </c>
      <c r="E34" s="6" t="s">
        <v>183</v>
      </c>
      <c r="F34" s="6" t="s">
        <v>194</v>
      </c>
      <c r="G34" s="6">
        <v>91</v>
      </c>
      <c r="H34" s="62">
        <v>753571</v>
      </c>
      <c r="I34" s="61">
        <v>38175</v>
      </c>
      <c r="J34" s="63" t="s">
        <v>132</v>
      </c>
    </row>
    <row r="35" spans="2:10" x14ac:dyDescent="0.25">
      <c r="B35" s="77">
        <v>30</v>
      </c>
      <c r="C35" s="78">
        <v>37998</v>
      </c>
      <c r="D35" s="79" t="s">
        <v>180</v>
      </c>
      <c r="E35" s="79" t="s">
        <v>183</v>
      </c>
      <c r="F35" s="79" t="s">
        <v>194</v>
      </c>
      <c r="G35" s="79">
        <v>201</v>
      </c>
      <c r="H35" s="80">
        <v>939072</v>
      </c>
      <c r="I35" s="78">
        <v>38203</v>
      </c>
      <c r="J35" s="81" t="s">
        <v>130</v>
      </c>
    </row>
  </sheetData>
  <mergeCells count="2">
    <mergeCell ref="A1:F1"/>
    <mergeCell ref="A2:I3"/>
  </mergeCells>
  <conditionalFormatting sqref="J2">
    <cfRule type="iconSet" priority="1">
      <iconSet iconSet="3Symbols2" showValue="0" reverse="1">
        <cfvo type="percent" val="0"/>
        <cfvo type="percent" val="33"/>
        <cfvo type="percent" val="67"/>
      </iconSet>
    </cfRule>
  </conditionalFormatting>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Ejericicio 1</vt:lpstr>
      <vt:lpstr>Ejercicio 2</vt:lpstr>
      <vt:lpstr>Ejercicio 3</vt:lpstr>
      <vt:lpstr>Ejercicio 4</vt:lpstr>
      <vt:lpstr>Ejercicio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JABL</dc:creator>
  <cp:lastModifiedBy>JABL</cp:lastModifiedBy>
  <dcterms:created xsi:type="dcterms:W3CDTF">2021-05-17T21:12:07Z</dcterms:created>
  <dcterms:modified xsi:type="dcterms:W3CDTF">2021-05-20T23:16:09Z</dcterms:modified>
</cp:coreProperties>
</file>