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Artur Morys - Magiera\zadanie 1\"/>
    </mc:Choice>
  </mc:AlternateContent>
  <bookViews>
    <workbookView xWindow="0" yWindow="0" windowWidth="28800" windowHeight="12300" firstSheet="2" activeTab="6"/>
  </bookViews>
  <sheets>
    <sheet name="Formatowanie (1)" sheetId="14" r:id="rId1"/>
    <sheet name="Formatowanie (2)" sheetId="13" r:id="rId2"/>
    <sheet name="Formatowanie (3)" sheetId="8" r:id="rId3"/>
    <sheet name="Formatowanie tekstów" sheetId="15" r:id="rId4"/>
    <sheet name="Formatowanie tabeli" sheetId="16" r:id="rId5"/>
    <sheet name="Fromatowanie warunkowe" sheetId="17" r:id="rId6"/>
    <sheet name="Adresowanie, poprawność danych" sheetId="9" r:id="rId7"/>
  </sheets>
  <externalReferences>
    <externalReference r:id="rId8"/>
  </externalReferences>
  <definedNames>
    <definedName name="baza">[1]Obuwie!$B$3:$H$57</definedName>
    <definedName name="tabela" localSheetId="4">#REF!</definedName>
    <definedName name="tabela" localSheetId="3">#REF!</definedName>
    <definedName name="tabela">#REF!</definedName>
  </definedNames>
  <calcPr calcId="162913"/>
  <pivotCaches>
    <pivotCache cacheId="6" r:id="rId9"/>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5" i="9" l="1"/>
  <c r="H26" i="9"/>
  <c r="H31" i="9" s="1"/>
  <c r="H27" i="9"/>
  <c r="H28" i="9"/>
  <c r="H29" i="9"/>
  <c r="H30" i="9"/>
  <c r="G26" i="9"/>
  <c r="G27" i="9"/>
  <c r="G28" i="9"/>
  <c r="G29" i="9"/>
  <c r="G30" i="9"/>
  <c r="F26" i="9"/>
  <c r="F27" i="9"/>
  <c r="F28" i="9"/>
  <c r="F29" i="9"/>
  <c r="F30" i="9"/>
  <c r="H7" i="9"/>
  <c r="H8" i="9"/>
  <c r="H9" i="9"/>
  <c r="H10" i="9"/>
  <c r="H11" i="9"/>
  <c r="H12" i="9"/>
  <c r="H13" i="9"/>
  <c r="H14" i="9"/>
  <c r="H15" i="9"/>
  <c r="H16" i="9"/>
  <c r="H17" i="9"/>
  <c r="H18" i="9"/>
  <c r="H19" i="9"/>
  <c r="H20" i="9"/>
  <c r="H21" i="9"/>
  <c r="H22" i="9"/>
  <c r="H23" i="9"/>
  <c r="H24" i="9"/>
  <c r="H6" i="9"/>
  <c r="G7" i="9"/>
  <c r="G8" i="9"/>
  <c r="G9" i="9"/>
  <c r="G10" i="9"/>
  <c r="G11" i="9"/>
  <c r="G12" i="9"/>
  <c r="G13" i="9"/>
  <c r="G14" i="9"/>
  <c r="G15" i="9"/>
  <c r="G16" i="9"/>
  <c r="G17" i="9"/>
  <c r="G18" i="9"/>
  <c r="G19" i="9"/>
  <c r="G20" i="9"/>
  <c r="G21" i="9"/>
  <c r="G22" i="9"/>
  <c r="G23" i="9"/>
  <c r="G24" i="9"/>
  <c r="G25" i="9"/>
  <c r="G6" i="9"/>
  <c r="F6" i="9"/>
  <c r="F8" i="9"/>
  <c r="F9" i="9"/>
  <c r="F10" i="9"/>
  <c r="F11" i="9"/>
  <c r="F12" i="9"/>
  <c r="F13" i="9"/>
  <c r="F14" i="9"/>
  <c r="F15" i="9"/>
  <c r="F16" i="9"/>
  <c r="F17" i="9"/>
  <c r="F18" i="9"/>
  <c r="F19" i="9"/>
  <c r="F20" i="9"/>
  <c r="F21" i="9"/>
  <c r="F22" i="9"/>
  <c r="F23" i="9"/>
  <c r="F24" i="9"/>
  <c r="F25" i="9"/>
  <c r="F7" i="9"/>
  <c r="J8" i="15"/>
  <c r="J9" i="15"/>
  <c r="J10" i="15"/>
  <c r="J11" i="15"/>
  <c r="J12" i="15"/>
  <c r="J13" i="15"/>
  <c r="J14" i="15"/>
  <c r="K14" i="15" s="1"/>
  <c r="J15" i="15"/>
  <c r="K15" i="15" s="1"/>
  <c r="J16" i="15"/>
  <c r="J17" i="15"/>
  <c r="K17" i="15" s="1"/>
  <c r="J18" i="15"/>
  <c r="K18" i="15" s="1"/>
  <c r="J19" i="15"/>
  <c r="K19" i="15" s="1"/>
  <c r="J20" i="15"/>
  <c r="J21" i="15"/>
  <c r="J22" i="15"/>
  <c r="J23" i="15"/>
  <c r="K23" i="15" s="1"/>
  <c r="J24" i="15"/>
  <c r="J25" i="15"/>
  <c r="J26" i="15"/>
  <c r="J27" i="15"/>
  <c r="J28" i="15"/>
  <c r="J29" i="15"/>
  <c r="J30" i="15"/>
  <c r="K30" i="15" s="1"/>
  <c r="J31" i="15"/>
  <c r="K31" i="15" s="1"/>
  <c r="J32" i="15"/>
  <c r="J33" i="15"/>
  <c r="K33" i="15" s="1"/>
  <c r="J34" i="15"/>
  <c r="K34" i="15" s="1"/>
  <c r="J35" i="15"/>
  <c r="K35" i="15" s="1"/>
  <c r="J7" i="15"/>
  <c r="K7" i="15"/>
  <c r="K9" i="15"/>
  <c r="K13" i="15"/>
  <c r="K21" i="15"/>
  <c r="K25" i="15"/>
  <c r="K29" i="15"/>
  <c r="K8" i="15"/>
  <c r="K10" i="15"/>
  <c r="K11" i="15"/>
  <c r="K12" i="15"/>
  <c r="K16" i="15"/>
  <c r="K20" i="15"/>
  <c r="K22" i="15"/>
  <c r="K24" i="15"/>
  <c r="K26" i="15"/>
  <c r="K27" i="15"/>
  <c r="K28" i="15"/>
  <c r="K32"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7" i="15"/>
  <c r="G31" i="9" l="1"/>
  <c r="F31" i="9"/>
</calcChain>
</file>

<file path=xl/sharedStrings.xml><?xml version="1.0" encoding="utf-8"?>
<sst xmlns="http://schemas.openxmlformats.org/spreadsheetml/2006/main" count="718" uniqueCount="225">
  <si>
    <t>Lp.</t>
  </si>
  <si>
    <t>Godz.</t>
  </si>
  <si>
    <t>Ilość lodów</t>
  </si>
  <si>
    <t>Wartość sprzedanych lodów</t>
  </si>
  <si>
    <t>Sopel</t>
  </si>
  <si>
    <t>Melba</t>
  </si>
  <si>
    <t>Rożek</t>
  </si>
  <si>
    <t>Razem</t>
  </si>
  <si>
    <t>Rodzaj formatowania</t>
  </si>
  <si>
    <t>Liczba z trzema miejscami po przecinku</t>
  </si>
  <si>
    <t>Liczba w formacie walutowym</t>
  </si>
  <si>
    <t>Dane do sformatowania</t>
  </si>
  <si>
    <t>Liczba w formacie procentowym</t>
  </si>
  <si>
    <t>NIP</t>
  </si>
  <si>
    <t>PESEL</t>
  </si>
  <si>
    <t>Liczba w formacie naukowym</t>
  </si>
  <si>
    <t>Data tylko miesiąc słownie i rok</t>
  </si>
  <si>
    <t>Rodzaj lodów</t>
  </si>
  <si>
    <t>Cena za szt.</t>
  </si>
  <si>
    <t>Kod pocztowy</t>
  </si>
  <si>
    <t>Sformatuj dane w kolumnie B zgodnie z podanym rodzajem formatowania podanym w kolumnie A.</t>
  </si>
  <si>
    <t>Zadanie 1 - podstawowe formatowanie danych</t>
  </si>
  <si>
    <t>Zadanie 2 - niestandardowy typ formatowania</t>
  </si>
  <si>
    <t xml:space="preserve">Ala ma kota </t>
  </si>
  <si>
    <t xml:space="preserve">Dodaj swój niestandardowy styl formatowania w taki sposób aby:
a) liczby były wyświetlane z obowiązkowym wyświetlaniem jedności, części dziesiętnych i setnych,
b) liczby dodatnie były w kolorze niebieskim, liczby ujemne w kolorze czerwonym z minusem oraz dopiskiem "MANKO!", liczba 0 na żółto, tekst w kolorze zielonym
Ustaw swoje formatowanie dla poniższych komórek.
</t>
  </si>
  <si>
    <t>Zadanie 3</t>
  </si>
  <si>
    <t>Utwórz i sformatuj grafik jak na rysunku.</t>
  </si>
  <si>
    <t>Imię</t>
  </si>
  <si>
    <t>Nazwisko</t>
  </si>
  <si>
    <t>Nazwa stanowiska</t>
  </si>
  <si>
    <t>Płeć</t>
  </si>
  <si>
    <t>Płaca</t>
  </si>
  <si>
    <t>Data zatrudnienia</t>
  </si>
  <si>
    <t>IMIĘ WIELKIMI LITERAMI</t>
  </si>
  <si>
    <t>INICJAŁY</t>
  </si>
  <si>
    <t>Adam</t>
  </si>
  <si>
    <t>Kowalski</t>
  </si>
  <si>
    <t>księgowy</t>
  </si>
  <si>
    <t>M</t>
  </si>
  <si>
    <t>Marek</t>
  </si>
  <si>
    <t>Nowak</t>
  </si>
  <si>
    <t>Ewa</t>
  </si>
  <si>
    <t>Zielińska</t>
  </si>
  <si>
    <t>K</t>
  </si>
  <si>
    <t>Jerzy</t>
  </si>
  <si>
    <t>specjalista</t>
  </si>
  <si>
    <t>Kwiatkowski</t>
  </si>
  <si>
    <t>Piotr</t>
  </si>
  <si>
    <t>Anna</t>
  </si>
  <si>
    <t>Kowalska</t>
  </si>
  <si>
    <t>inspektor</t>
  </si>
  <si>
    <t>Zbig</t>
  </si>
  <si>
    <t>Brzezina</t>
  </si>
  <si>
    <t>Henryk</t>
  </si>
  <si>
    <t>Tymiński</t>
  </si>
  <si>
    <t>Jan</t>
  </si>
  <si>
    <t>Krystyna</t>
  </si>
  <si>
    <t>Bugaj</t>
  </si>
  <si>
    <t>Bogusz</t>
  </si>
  <si>
    <t>Bilski</t>
  </si>
  <si>
    <t>Maria</t>
  </si>
  <si>
    <t>Piotrowska</t>
  </si>
  <si>
    <t>kasjer</t>
  </si>
  <si>
    <t>Jaroszy</t>
  </si>
  <si>
    <t>wartownik</t>
  </si>
  <si>
    <t>Bożena</t>
  </si>
  <si>
    <t>Wojdat</t>
  </si>
  <si>
    <t>sekretarka</t>
  </si>
  <si>
    <t>Bogucki</t>
  </si>
  <si>
    <t>administrator systemu</t>
  </si>
  <si>
    <t>Piotrowski</t>
  </si>
  <si>
    <t>Jaroszewski</t>
  </si>
  <si>
    <t>Zbigniew</t>
  </si>
  <si>
    <t>Kwiatek</t>
  </si>
  <si>
    <t>Milczek</t>
  </si>
  <si>
    <t>Hanna</t>
  </si>
  <si>
    <t>Malarska</t>
  </si>
  <si>
    <t>Brzezicki</t>
  </si>
  <si>
    <t>Kowal</t>
  </si>
  <si>
    <t>Nowakowska</t>
  </si>
  <si>
    <t>Zieliński</t>
  </si>
  <si>
    <t>Malinowski</t>
  </si>
  <si>
    <t>Zadanie 4</t>
  </si>
  <si>
    <t>Data urodzenia</t>
  </si>
  <si>
    <t xml:space="preserve">TEKST POŁĄCZONY </t>
  </si>
  <si>
    <t>WIEK</t>
  </si>
  <si>
    <t>1. Uzupełnij kolumny H oraz I wartościami zgodnymi z nagłówkiem.
2. W kolumnie J wylicz wiek w chwili zatrudnienia w zaokrągleniu do liczby całkowitej. 
3.Uzupełnij kolumnę K tekstem łącząc dane według przykładu: "ksiegowy  Adam Kowalski zarabia 7133,00 zł i podjął zatrudnienie mając  w przyliżeniu 32 lata". Poszczególne dane pobierz z odpowiedniej komórki.</t>
  </si>
  <si>
    <t>Zadanie 5</t>
  </si>
  <si>
    <t>1. Wczytaj do tego arkusza do tabeli dane z  pliku tekstowego dane.txt (dane oddzielone są tabulatorami).
2. Sformatuj tabelę wedłu wybranego wzorca lub swojego nowego wzorca. 
3. Pogrupuj dane według własnego uznania, tak aby jak najlepiej wyeksponować dane. 
4. Zaproponuj sumy pośrednie.</t>
  </si>
  <si>
    <t>2014.06</t>
  </si>
  <si>
    <t>SMALL</t>
  </si>
  <si>
    <t>Standard</t>
  </si>
  <si>
    <t>BIG</t>
  </si>
  <si>
    <t>Premium</t>
  </si>
  <si>
    <t>2014.05</t>
  </si>
  <si>
    <t>Low-end</t>
  </si>
  <si>
    <t>2014.07</t>
  </si>
  <si>
    <t>Zadanie 6</t>
  </si>
  <si>
    <t>Zaproponuj kilka różnych formatowań warunkowych poniżych danych. Możesz skopiować dane potrzebną ilość razy do kolejnych kolumn. Opisz cel zaproponowanego formatowania.</t>
  </si>
  <si>
    <t>Zadanie 7</t>
  </si>
  <si>
    <t>1. Uzupełnij tabelę z wartościami sprzedanych towarów wykorzystując adresowanie bezwzględne.
2. Dodaj 5 wierszy do tabeli. W dodanych wierszach, w kolumnach z ilością lodów ustaw sprawdzanie poprawności danych tak, aby:
a) nie można było wprowadzić ujemnej ilości lodów Sopel i Melba
b) ilość lodów Rożek można wybrać tylko z listy wartości 1, 3 ,4, 5, 10  (listę utwórz wcześniej w arkuszu bieżącym)</t>
  </si>
  <si>
    <t>Godziny dyżurów i stanowiska</t>
  </si>
  <si>
    <r>
      <rPr>
        <b/>
        <sz val="10"/>
        <rFont val="Arial CE"/>
        <charset val="238"/>
      </rPr>
      <t>20.11.2016</t>
    </r>
    <r>
      <rPr>
        <sz val="10"/>
        <rFont val="Arial CE"/>
        <family val="2"/>
        <charset val="238"/>
      </rPr>
      <t xml:space="preserve">
Poniedziałek</t>
    </r>
  </si>
  <si>
    <t>Dzień
roboczy</t>
  </si>
  <si>
    <t>Sala
operacyjna</t>
  </si>
  <si>
    <t>pierwsza</t>
  </si>
  <si>
    <t>druga</t>
  </si>
  <si>
    <r>
      <t xml:space="preserve">Magdalena
Kowalska
</t>
    </r>
    <r>
      <rPr>
        <sz val="10"/>
        <rFont val="Arial CE"/>
        <charset val="238"/>
      </rPr>
      <t>S</t>
    </r>
    <r>
      <rPr>
        <vertAlign val="subscript"/>
        <sz val="10"/>
        <rFont val="Arial CE"/>
        <charset val="238"/>
      </rPr>
      <t>1</t>
    </r>
  </si>
  <si>
    <r>
      <rPr>
        <b/>
        <sz val="10"/>
        <color rgb="FF0070C0"/>
        <rFont val="Arial CE"/>
        <charset val="238"/>
      </rPr>
      <t>Anna Pawlik</t>
    </r>
    <r>
      <rPr>
        <b/>
        <sz val="10"/>
        <color indexed="10"/>
        <rFont val="Arial CE"/>
        <family val="2"/>
        <charset val="238"/>
      </rPr>
      <t xml:space="preserve">
</t>
    </r>
    <r>
      <rPr>
        <sz val="10"/>
        <rFont val="Arial CE"/>
        <charset val="238"/>
      </rPr>
      <t>S</t>
    </r>
    <r>
      <rPr>
        <vertAlign val="subscript"/>
        <sz val="10"/>
        <rFont val="Arial CE"/>
        <charset val="238"/>
      </rPr>
      <t>1</t>
    </r>
  </si>
  <si>
    <r>
      <rPr>
        <b/>
        <sz val="10"/>
        <color rgb="FFFFC000"/>
        <rFont val="Arial CE"/>
        <charset val="238"/>
      </rPr>
      <t>Julia Solska</t>
    </r>
    <r>
      <rPr>
        <b/>
        <sz val="10"/>
        <color indexed="10"/>
        <rFont val="Arial CE"/>
        <family val="2"/>
        <charset val="238"/>
      </rPr>
      <t xml:space="preserve">
</t>
    </r>
    <r>
      <rPr>
        <sz val="10"/>
        <rFont val="Arial CE"/>
        <charset val="238"/>
      </rPr>
      <t>S</t>
    </r>
    <r>
      <rPr>
        <vertAlign val="subscript"/>
        <sz val="10"/>
        <rFont val="Arial CE"/>
        <charset val="238"/>
      </rPr>
      <t>3</t>
    </r>
  </si>
  <si>
    <r>
      <t xml:space="preserve">Magdalena
Kowalska
</t>
    </r>
    <r>
      <rPr>
        <sz val="10"/>
        <rFont val="Arial CE"/>
        <charset val="238"/>
      </rPr>
      <t>S</t>
    </r>
    <r>
      <rPr>
        <vertAlign val="subscript"/>
        <sz val="10"/>
        <rFont val="Arial CE"/>
        <charset val="238"/>
      </rPr>
      <t>3</t>
    </r>
  </si>
  <si>
    <r>
      <t>Janina Nowak
S</t>
    </r>
    <r>
      <rPr>
        <vertAlign val="subscript"/>
        <sz val="10"/>
        <rFont val="Arial CE"/>
        <charset val="238"/>
      </rPr>
      <t>2</t>
    </r>
  </si>
  <si>
    <r>
      <t>Jadwiga Wiśniewska
S</t>
    </r>
    <r>
      <rPr>
        <vertAlign val="subscript"/>
        <sz val="10"/>
        <rFont val="Arial CE"/>
        <charset val="238"/>
      </rPr>
      <t>4</t>
    </r>
  </si>
  <si>
    <r>
      <t>Aleksandra Nowak
S</t>
    </r>
    <r>
      <rPr>
        <vertAlign val="subscript"/>
        <sz val="10"/>
        <rFont val="Arial CE"/>
        <charset val="238"/>
      </rPr>
      <t>2</t>
    </r>
  </si>
  <si>
    <r>
      <t>Elżbieta
Sokołowska
S</t>
    </r>
    <r>
      <rPr>
        <vertAlign val="subscript"/>
        <sz val="10"/>
        <rFont val="Arial CE"/>
        <charset val="238"/>
      </rPr>
      <t>2</t>
    </r>
  </si>
  <si>
    <t>PRZERWA ORGANIZACYJNA</t>
  </si>
  <si>
    <r>
      <t>7</t>
    </r>
    <r>
      <rPr>
        <b/>
        <vertAlign val="superscript"/>
        <sz val="10"/>
        <color rgb="FF92D050"/>
        <rFont val="Arial CE"/>
        <charset val="238"/>
      </rPr>
      <t>00</t>
    </r>
    <r>
      <rPr>
        <b/>
        <sz val="10"/>
        <color rgb="FF92D050"/>
        <rFont val="Arial CE"/>
        <charset val="238"/>
      </rPr>
      <t xml:space="preserve"> - 11</t>
    </r>
    <r>
      <rPr>
        <b/>
        <vertAlign val="superscript"/>
        <sz val="10"/>
        <color rgb="FF92D050"/>
        <rFont val="Arial CE"/>
        <charset val="238"/>
      </rPr>
      <t>00</t>
    </r>
  </si>
  <si>
    <r>
      <t>11</t>
    </r>
    <r>
      <rPr>
        <b/>
        <vertAlign val="superscript"/>
        <sz val="10"/>
        <color rgb="FF92D050"/>
        <rFont val="Arial CE"/>
        <charset val="238"/>
      </rPr>
      <t>00</t>
    </r>
    <r>
      <rPr>
        <b/>
        <sz val="10"/>
        <color rgb="FF92D050"/>
        <rFont val="Arial CE"/>
        <charset val="238"/>
      </rPr>
      <t xml:space="preserve"> - 14</t>
    </r>
    <r>
      <rPr>
        <b/>
        <vertAlign val="superscript"/>
        <sz val="10"/>
        <color rgb="FF92D050"/>
        <rFont val="Arial CE"/>
        <charset val="238"/>
      </rPr>
      <t>00</t>
    </r>
  </si>
  <si>
    <t>Dział Produkcyjny</t>
  </si>
  <si>
    <t>Urządzenie</t>
  </si>
  <si>
    <t>Kategoria</t>
  </si>
  <si>
    <t>Grupa</t>
  </si>
  <si>
    <t>Nazwa Części</t>
  </si>
  <si>
    <t>Typ / numer</t>
  </si>
  <si>
    <t>Ilość min.</t>
  </si>
  <si>
    <t>Stan obecny</t>
  </si>
  <si>
    <t>Sposób przechowania</t>
  </si>
  <si>
    <t>Lokalizacja</t>
  </si>
  <si>
    <t>Adres</t>
  </si>
  <si>
    <t>Typ wymiaru</t>
  </si>
  <si>
    <t>Szerokość [cm]</t>
  </si>
  <si>
    <t>Długość [cm]</t>
  </si>
  <si>
    <t>Wyskość [cm]</t>
  </si>
  <si>
    <t>Waga [kg]</t>
  </si>
  <si>
    <t>Produkcja</t>
  </si>
  <si>
    <t>Spawarki</t>
  </si>
  <si>
    <t>Elektryka</t>
  </si>
  <si>
    <t>Przekaźniki</t>
  </si>
  <si>
    <t>Przekaźnik sterowania</t>
  </si>
  <si>
    <t xml:space="preserve"> </t>
  </si>
  <si>
    <t>Kuweta NP8</t>
  </si>
  <si>
    <t>Szafa nr 1</t>
  </si>
  <si>
    <t>A4</t>
  </si>
  <si>
    <t>Pojemnik</t>
  </si>
  <si>
    <t>Napęd</t>
  </si>
  <si>
    <t>Łożyska</t>
  </si>
  <si>
    <t>Łożyska do podajnika</t>
  </si>
  <si>
    <t>Zgrzewarki</t>
  </si>
  <si>
    <t>Inne</t>
  </si>
  <si>
    <t>Blok tyrystorowy</t>
  </si>
  <si>
    <t>Magazyn główny</t>
  </si>
  <si>
    <t>Płytka startowa</t>
  </si>
  <si>
    <t>Kuweta NP12</t>
  </si>
  <si>
    <t>Programator</t>
  </si>
  <si>
    <t>TE 500</t>
  </si>
  <si>
    <t>Kuweta NP10</t>
  </si>
  <si>
    <t>Prasy</t>
  </si>
  <si>
    <t>Włączniki/Wyłączniki</t>
  </si>
  <si>
    <t>Wyłącznik STOP</t>
  </si>
  <si>
    <t>A1</t>
  </si>
  <si>
    <t>Hydraulika</t>
  </si>
  <si>
    <t>Regulatory</t>
  </si>
  <si>
    <t xml:space="preserve">Rozdzielacz </t>
  </si>
  <si>
    <t>3/4"</t>
  </si>
  <si>
    <t>Wyłącznik krańcowy</t>
  </si>
  <si>
    <t>XCK-M</t>
  </si>
  <si>
    <t>Kuweta NP6</t>
  </si>
  <si>
    <t>Giętarki/Spęczarki</t>
  </si>
  <si>
    <t>Paski napędowe</t>
  </si>
  <si>
    <t>Pasek zębaty Crippa</t>
  </si>
  <si>
    <t>HTD 912 8M</t>
  </si>
  <si>
    <t>Zawory</t>
  </si>
  <si>
    <t>Elektrozawór</t>
  </si>
  <si>
    <t>Zawór zwrotny</t>
  </si>
  <si>
    <t>02B</t>
  </si>
  <si>
    <t>A2</t>
  </si>
  <si>
    <t>Przekaźnik</t>
  </si>
  <si>
    <t>G6-1114P  ONRON</t>
  </si>
  <si>
    <t>02W</t>
  </si>
  <si>
    <t>Styczniki</t>
  </si>
  <si>
    <t>Stycznik</t>
  </si>
  <si>
    <t>Zaworki</t>
  </si>
  <si>
    <t>Silniki</t>
  </si>
  <si>
    <t>Silnik z pompą</t>
  </si>
  <si>
    <t>Detal</t>
  </si>
  <si>
    <t>Część</t>
  </si>
  <si>
    <t>Regulator ciśnienia</t>
  </si>
  <si>
    <t>E5</t>
  </si>
  <si>
    <t>Piły</t>
  </si>
  <si>
    <t>Silnik napędu taśmy</t>
  </si>
  <si>
    <t>MDERAXX 080-12J</t>
  </si>
  <si>
    <t>6205 2z/c3</t>
  </si>
  <si>
    <t xml:space="preserve">6012-2RS </t>
  </si>
  <si>
    <t>607-2RSH/C3</t>
  </si>
  <si>
    <t>Uszczelnienia</t>
  </si>
  <si>
    <t>Uszczelki</t>
  </si>
  <si>
    <t>Uszczelniacz</t>
  </si>
  <si>
    <t xml:space="preserve"> 85x60x8</t>
  </si>
  <si>
    <t>XCKN2110G11</t>
  </si>
  <si>
    <t>Ścierniwo</t>
  </si>
  <si>
    <t>Kamień szlifierski 20 x 25 x 6</t>
  </si>
  <si>
    <t>ZY 2025 6ADW 30 6B</t>
  </si>
  <si>
    <t>Warsztat konserwatorów</t>
  </si>
  <si>
    <t>6008 - 2RSR</t>
  </si>
  <si>
    <t>Filtry</t>
  </si>
  <si>
    <t>Filtr</t>
  </si>
  <si>
    <t>SPR0502SG1</t>
  </si>
  <si>
    <t>Kuweta NP16</t>
  </si>
  <si>
    <t>6301SR</t>
  </si>
  <si>
    <t>Uszczelnienie siłownika ring</t>
  </si>
  <si>
    <t>?40 x 2,5</t>
  </si>
  <si>
    <t>Zgarniacze</t>
  </si>
  <si>
    <t>Zgarniacz</t>
  </si>
  <si>
    <t>32 x 40 x 5,7</t>
  </si>
  <si>
    <t>Uszczelnienie tłoka</t>
  </si>
  <si>
    <t>30 x 28  x 6</t>
  </si>
  <si>
    <t>Wiertarki</t>
  </si>
  <si>
    <t>Wiertła</t>
  </si>
  <si>
    <t>Wiertło z pilotem ?6,3</t>
  </si>
  <si>
    <t>?6,3</t>
  </si>
  <si>
    <t>Etykiety wierszy</t>
  </si>
  <si>
    <t>(puste)</t>
  </si>
  <si>
    <t>Suma końcowa</t>
  </si>
  <si>
    <t>Suma z Stan obecny</t>
  </si>
  <si>
    <t>Lista ilości rożków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</si>
</sst>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9">
    <numFmt numFmtId="6" formatCode="#,##0\ &quot;zł&quot;;[Red]\-#,##0\ &quot;zł&quot;"/>
    <numFmt numFmtId="8" formatCode="#,##0.00\ &quot;zł&quot;;[Red]\-#,##0.00\ &quot;zł&quot;"/>
    <numFmt numFmtId="41" formatCode="_-* #,##0\ _z_ł_-;\-* #,##0\ _z_ł_-;_-* &quot;-&quot;\ _z_ł_-;_-@_-"/>
    <numFmt numFmtId="44" formatCode="_-* #,##0.00\ &quot;zł&quot;_-;\-* #,##0.00\ &quot;zł&quot;_-;_-* &quot;-&quot;??\ &quot;zł&quot;_-;_-@_-"/>
    <numFmt numFmtId="43" formatCode="_-* #,##0.00\ _z_ł_-;\-* #,##0.00\ _z_ł_-;_-* &quot;-&quot;??\ _z_ł_-;_-@_-"/>
    <numFmt numFmtId="164" formatCode="_-* #,##0_-;\-* #,##0_-;_-* &quot;-&quot;_-;_-@_-"/>
    <numFmt numFmtId="165" formatCode="_-* #,##0.00_-;\-* #,##0.00_-;_-* &quot;-&quot;??_-;_-@_-"/>
    <numFmt numFmtId="166" formatCode="0.00000000"/>
    <numFmt numFmtId="167" formatCode="0.0000"/>
    <numFmt numFmtId="168" formatCode="0.000000000000"/>
    <numFmt numFmtId="169" formatCode="_-* #,##0\ &quot;zł&quot;_-;\-* #,##0\ &quot;zł&quot;_-;_-* &quot;-&quot;??\ &quot;zł&quot;_-;_-@_-"/>
    <numFmt numFmtId="170" formatCode="_-* #,##0.00000000\ &quot;zł&quot;_-;\-* #,##0.00000000\ &quot;zł&quot;_-;_-* &quot;-&quot;??\ &quot;zł&quot;_-;_-@_-"/>
    <numFmt numFmtId="171" formatCode="0.000000000000000"/>
    <numFmt numFmtId="172" formatCode="0.0000000000"/>
    <numFmt numFmtId="173" formatCode="0.0000000"/>
    <numFmt numFmtId="174" formatCode="0.00000"/>
    <numFmt numFmtId="175" formatCode="#,##0.0000\ &quot;zł&quot;"/>
    <numFmt numFmtId="176" formatCode="[$€-2]\ #,##0.00"/>
    <numFmt numFmtId="177" formatCode="_-* #,##0.0000000\ _z_ł_-;\-* #,##0.0000000\ _z_ł_-;_-* &quot;-&quot;??\ _z_ł_-;_-@_-"/>
    <numFmt numFmtId="178" formatCode="h:mm"/>
    <numFmt numFmtId="179" formatCode="h:mm:ss"/>
    <numFmt numFmtId="180" formatCode="_(* #,##0.0_);_(* \(#,##0.0\);_(* &quot;-&quot;??_);_(@_)"/>
    <numFmt numFmtId="181" formatCode="&quot;£&quot;#,##0;[Red]\-&quot;£&quot;#,##0"/>
    <numFmt numFmtId="182" formatCode="0.0%"/>
    <numFmt numFmtId="183" formatCode="0.0_)\%;\(0.0\)\%;0.0_)\%;@_)_%"/>
    <numFmt numFmtId="184" formatCode="#,##0.0_)_%;\(#,##0.0\)_%;0.0_)_%;@_)_%"/>
    <numFmt numFmtId="185" formatCode="0.000000"/>
    <numFmt numFmtId="186" formatCode="#,##0.0_);\(#,##0.0\);#,##0.0_);@_)"/>
    <numFmt numFmtId="187" formatCode="#,##0.0_);\(#,##0.0\)"/>
    <numFmt numFmtId="188" formatCode="&quot;£&quot;_(#,##0.00_);&quot;£&quot;\(#,##0.00\);&quot;£&quot;_(0.00_);@_)"/>
    <numFmt numFmtId="189" formatCode="&quot;$&quot;_(#,##0.00_);&quot;$&quot;\(#,##0.00\)"/>
    <numFmt numFmtId="190" formatCode="&quot;$&quot;_(#,##0.00_);&quot;$&quot;\(#,##0.00\);&quot;$&quot;_(0.00_);@_)"/>
    <numFmt numFmtId="191" formatCode="0.0"/>
    <numFmt numFmtId="192" formatCode="#,##0.00_);\(#,##0.00\);0.00_);@_)"/>
    <numFmt numFmtId="193" formatCode="\€_(#,##0.00_);\€\(#,##0.00\);\€_(0.00_);@_)"/>
    <numFmt numFmtId="194" formatCode="#,##0_)\x;\(#,##0\)\x;0_)\x;@_)_x"/>
    <numFmt numFmtId="195" formatCode="#,##0.0_)\x;\(#,##0.0\)\x"/>
    <numFmt numFmtId="196" formatCode="0.0&quot;%&quot;_;\(0.0\)&quot;%&quot;"/>
    <numFmt numFmtId="197" formatCode="#,##0_)_x;\(#,##0\)_x;0_)_x;@_)_x"/>
    <numFmt numFmtId="198" formatCode="#,##0.0_)_x;\(#,##0.0\)_x"/>
    <numFmt numFmtId="199" formatCode="0.0&quot;%&quot;;\(0.0\)&quot;%&quot;"/>
    <numFmt numFmtId="200" formatCode="0.0_)\%;\(0.0\)\%"/>
    <numFmt numFmtId="201" formatCode="#,##0.0_)_%;\(#,##0.0\)_%"/>
    <numFmt numFmtId="202" formatCode="0.0_);\(0.0\)"/>
    <numFmt numFmtId="203" formatCode="0_)"/>
    <numFmt numFmtId="204" formatCode="_(&quot;$&quot;* #,##0_);_(&quot;$&quot;* \(#,##0\);_(&quot;$&quot;* &quot;-&quot;_);_(@_)"/>
    <numFmt numFmtId="205" formatCode="\£\ #,##0_);[Red]\(\£\ #,##0\)"/>
    <numFmt numFmtId="206" formatCode="\¥\ #,##0_);[Red]\(\¥\ #,##0\)"/>
    <numFmt numFmtId="207" formatCode="#,##0;\(#,##0\)"/>
    <numFmt numFmtId="208" formatCode="\+#,##0;\-#,##0"/>
    <numFmt numFmtId="209" formatCode="0.0;\-0.0;&quot;-&quot;"/>
    <numFmt numFmtId="210" formatCode="0.00;\-0.00;&quot;-&quot;"/>
    <numFmt numFmtId="211" formatCode="0.000;\-0.000;&quot;-&quot;"/>
    <numFmt numFmtId="212" formatCode="_(* #,##0.0_);_(* \(#,##0.0\);_(* &quot;--- &quot;_)"/>
    <numFmt numFmtId="213" formatCode="_(#,##0.0%_);_)\(#,##0.0%\);_(0.0%_);@_)"/>
    <numFmt numFmtId="214" formatCode="0.000000000"/>
    <numFmt numFmtId="215" formatCode="0\A"/>
    <numFmt numFmtId="216" formatCode="_ * #,##0_ ;_ * \(#,##0\)_ ;_ * &quot;-&quot;??_ ;_ @_ "/>
    <numFmt numFmtId="217" formatCode="_(&quot;£&quot;#,##0.0_);\(&quot;£&quot;#,##0.0\);_(&quot;£&quot;#,##0.0_)"/>
    <numFmt numFmtId="218" formatCode="d/m/yy"/>
    <numFmt numFmtId="219" formatCode="_(#,##0.0\x_);\(#,##0.0\x\);_(#,##0.0\x_)"/>
    <numFmt numFmtId="220" formatCode="_(#,##0.0_);\(#,##0.0\);_(#,##0.0_)"/>
    <numFmt numFmtId="221" formatCode="_(#,##0.0%_);\(#,##0.0%\);_(#,##0.0%_)"/>
    <numFmt numFmtId="222" formatCode="_(###0_);\(###0\);_(###0_)"/>
    <numFmt numFmtId="223" formatCode="_)d/m/yy_)"/>
    <numFmt numFmtId="224" formatCode="#,##0.0;\-#,##0.0"/>
    <numFmt numFmtId="225" formatCode="General_)"/>
    <numFmt numFmtId="226" formatCode="&quot;$&quot;#,##0.00_);\(&quot;$&quot;#,##0.00\)"/>
    <numFmt numFmtId="227" formatCode="0.0_)"/>
    <numFmt numFmtId="228" formatCode="#,##0.00\ &quot;FB&quot;;[Red]\-#,##0.00\ &quot;FB&quot;"/>
    <numFmt numFmtId="229" formatCode="#,##0.0000"/>
    <numFmt numFmtId="230" formatCode="\•\ \ @"/>
    <numFmt numFmtId="231" formatCode="#\ ##0"/>
    <numFmt numFmtId="232" formatCode="#,##0;\-#,##0;&quot;-&quot;"/>
    <numFmt numFmtId="233" formatCode="#,##0.0"/>
    <numFmt numFmtId="234" formatCode="#,##0;[Red]\(#,##0\)"/>
    <numFmt numFmtId="235" formatCode="#,##0.00&quot;F&quot;;[Red]\-#,##0.00&quot;F&quot;"/>
    <numFmt numFmtId="236" formatCode="_-* #,##0_F_-;\-* #,##0_F_-;_-* &quot;-&quot;_F_-;_-@_-"/>
    <numFmt numFmtId="237" formatCode="0.00_);\(0.00\);0.00"/>
    <numFmt numFmtId="238" formatCode="&quot;$&quot;#,##0.0;[Red]\(&quot;$&quot;#,##0.0\)"/>
    <numFmt numFmtId="239" formatCode="#,##0.00&quot;F&quot;;\-#,##0.00&quot;F&quot;"/>
    <numFmt numFmtId="240" formatCode="_-* #,##0.00&quot;F&quot;_-;\-* #,##0.00&quot;F&quot;_-;_-* &quot;-&quot;??&quot;F&quot;_-;_-@_-"/>
    <numFmt numFmtId="241" formatCode="&quot;EUR &quot;#,##0.0_);\(&quot;EUR &quot;#,##0.0\)"/>
    <numFmt numFmtId="242" formatCode="&quot;$&quot;#,##0.0;\(&quot;$&quot;#,##0.0\)"/>
    <numFmt numFmtId="243" formatCode="_(&quot;$&quot;* #,##0.00_);_(&quot;$&quot;* \(#,##0.00\);_(&quot;$&quot;* &quot;-&quot;??_);_(@_)"/>
    <numFmt numFmtId="244" formatCode="&quot;€&quot;_-0.00"/>
    <numFmt numFmtId="245" formatCode="&quot;£&quot;_-0.00"/>
    <numFmt numFmtId="246" formatCode="0.0#"/>
    <numFmt numFmtId="247" formatCode="\ \ _•\–\ \ \ \ @"/>
    <numFmt numFmtId="248" formatCode="mmm\-d\-yyyy"/>
    <numFmt numFmtId="249" formatCode="mmm\-yyyy"/>
    <numFmt numFmtId="250" formatCode="dd\ mmm\ yyyy"/>
    <numFmt numFmtId="251" formatCode="#,##0\ &quot;FB&quot;;[Red]\-#,##0\ &quot;FB&quot;"/>
    <numFmt numFmtId="252" formatCode="_-* #,##0.000000_-;\-* #,##0.000000_-;_-* &quot;-&quot;??_-;_-@_-"/>
    <numFmt numFmtId="253" formatCode="_(* #,##0_);_(* \(#,##0\);_(* &quot;-&quot;??_);_(@_)"/>
    <numFmt numFmtId="254" formatCode="_(* #,##0.000_);_(* \(#,##0.000\);_(* &quot;-&quot;??_);_(@_)"/>
    <numFmt numFmtId="255" formatCode="mmm"/>
    <numFmt numFmtId="256" formatCode="&quot;$&quot;#,##0_);[Red]\(&quot;$&quot;#,##0\)"/>
    <numFmt numFmtId="257" formatCode="_-* #,##0\ _z_l_-;\-* #,##0\ _z_l_-;_-* &quot;-&quot;\ _z_l_-;_-@_-"/>
    <numFmt numFmtId="258" formatCode="#,##0.000_);\(#,##0.000\)"/>
    <numFmt numFmtId="259" formatCode="_ * #,##0_)_P_L_N_ ;_ * \(#,##0\)_P_L_N_ ;_ * &quot;-&quot;_)_P_L_N_ ;_ @_ "/>
    <numFmt numFmtId="260" formatCode="0&quot; min&quot;"/>
    <numFmt numFmtId="261" formatCode="_-* #,##0.00\ _z_l_-;\-* #,##0.00\ _z_l_-;_-* &quot;-&quot;??\ _z_l_-;_-@_-"/>
    <numFmt numFmtId="262" formatCode="_ * #,##0.00_)_P_L_N_ ;_ * \(#,##0.00\)_P_L_N_ ;_ * &quot;-&quot;??_)_P_L_N_ ;_ @_ "/>
    <numFmt numFmtId="263" formatCode="0%%"/>
    <numFmt numFmtId="264" formatCode="mmm\ yyyy"/>
    <numFmt numFmtId="265" formatCode="000##0"/>
    <numFmt numFmtId="266" formatCode="0.0&quot;  &quot;"/>
    <numFmt numFmtId="267" formatCode="dd\-mm\-yyyy"/>
    <numFmt numFmtId="268" formatCode="_-* #,##0.00\ &quot;FB&quot;_-;\-* #,##0.00\ &quot;FB&quot;_-;_-* &quot;-&quot;??\ &quot;FB&quot;_-;_-@_-"/>
    <numFmt numFmtId="269" formatCode="#,##0.0\ ;\(#,##0.0\)"/>
    <numFmt numFmtId="270" formatCode="\(0\)"/>
    <numFmt numFmtId="271" formatCode="#,##0.0000\ ;\(#,##0.0000\)"/>
    <numFmt numFmtId="272" formatCode="_-* #,##0_-;\(#,##0\);_-* &quot;–&quot;_-;_-@_-"/>
    <numFmt numFmtId="273" formatCode="#,##0&quot;F&quot;;\-#,##0&quot;F&quot;"/>
    <numFmt numFmtId="274" formatCode="\ ;\ ;"/>
    <numFmt numFmtId="275" formatCode="###0"/>
    <numFmt numFmtId="276" formatCode="0.000%"/>
    <numFmt numFmtId="277" formatCode="#,##0;\(#,##0\);\-_)"/>
    <numFmt numFmtId="278" formatCode="#,##0.0_);\(#,##0.0\);\-_)"/>
    <numFmt numFmtId="279" formatCode="#,##0.00_);\(#,##0.00\);\-_)"/>
    <numFmt numFmtId="280" formatCode="&quot;$&quot;#,##0\ \ \ ;\(&quot;$&quot;#,##0\)\ \ "/>
    <numFmt numFmtId="281" formatCode="#,##0\ \ \ ;\(#,##0\)\ \ "/>
    <numFmt numFmtId="282" formatCode="#,##0\ \ \ "/>
    <numFmt numFmtId="283" formatCode="0.00_);\(0.00\);0.00_)"/>
    <numFmt numFmtId="284" formatCode="_(#,##0_);\(#,##0\);_(#,##0_)"/>
    <numFmt numFmtId="285" formatCode="0.0\x"/>
    <numFmt numFmtId="286" formatCode="0.00\x"/>
    <numFmt numFmtId="287" formatCode="#,##0_*;\(#,##0\);0_*"/>
    <numFmt numFmtId="288" formatCode="#,##0;[Red]&quot;-&quot;#,##0"/>
    <numFmt numFmtId="289" formatCode="_-* #,##0.00\ _D_M_-;\-* #,##0.00\ _D_M_-;_-* &quot;-&quot;??\ _D_M_-;_-@_-"/>
    <numFmt numFmtId="290" formatCode="_ * #,##0.00_ ;_ * \-#,##0.00_ ;_ * &quot;-&quot;??_ ;_ @_ "/>
    <numFmt numFmtId="291" formatCode="#,##0&quot;F&quot;"/>
    <numFmt numFmtId="292" formatCode="#,##0\ ;\(#,##0\)"/>
    <numFmt numFmtId="293" formatCode="_-* #,##0.00\ &quot;F&quot;_-;\-* #,##0.00\ &quot;F&quot;_-;_-* &quot;-&quot;??\ &quot;F&quot;_-;_-@_-"/>
    <numFmt numFmtId="294" formatCode="_-* #,##0.00\ _F_B_-;\-* #,##0.00\ _F_B_-;_-* &quot;-&quot;??\ _F_B_-;_-@_-"/>
    <numFmt numFmtId="295" formatCode="_-* #,##0\ &quot;FB&quot;_-;\-* #,##0\ &quot;FB&quot;_-;_-* &quot;-&quot;\ &quot;FB&quot;_-;_-@_-"/>
    <numFmt numFmtId="296" formatCode="_-* #,##0&quot;F&quot;_-;\-* #,##0&quot;F&quot;_-;_-* &quot;-&quot;&quot;F&quot;_-;_-@_-"/>
    <numFmt numFmtId="297" formatCode="0.0&quot;x&quot;;&quot;nm&quot;;\-_x"/>
    <numFmt numFmtId="298" formatCode="0.00&quot;x&quot;;&quot;nm&quot;;\-_x"/>
    <numFmt numFmtId="299" formatCode="#,##0.00\ &quot;FB&quot;;\-#,##0.00\ &quot;FB&quot;"/>
    <numFmt numFmtId="300" formatCode="0.00\ \x;\-0.00\ \x;&quot;-&quot;\ \x"/>
    <numFmt numFmtId="301" formatCode="_-* #,##0.00\ &quot;pta&quot;_-;\-* #,##0.00\ &quot;pta&quot;_-;_-* &quot;-&quot;??\ &quot;pta&quot;_-;_-@_-"/>
    <numFmt numFmtId="302" formatCode="&quot;$&quot;#,##0.0"/>
    <numFmt numFmtId="303" formatCode="#,##0.00000"/>
    <numFmt numFmtId="304" formatCode="#,##0.0_);[Red]\(#,##0.0\)"/>
    <numFmt numFmtId="305" formatCode="#,##0.0\x_);[Red]\(#,##0.0\x\);&quot;--  &quot;"/>
    <numFmt numFmtId="306" formatCode="_(* #,##0.0_);_(* \(#,##0.0\);_(* &quot;-&quot;?_);_(@_)"/>
    <numFmt numFmtId="307" formatCode="&quot;FF&quot;#,##0.00_);\(&quot;FF&quot;#,##0.00\)"/>
    <numFmt numFmtId="308" formatCode="00"/>
    <numFmt numFmtId="309" formatCode="0.0%;\(0.0%\)"/>
    <numFmt numFmtId="310" formatCode="0.000"/>
    <numFmt numFmtId="311" formatCode="0%_);\(0%\)"/>
    <numFmt numFmtId="312" formatCode="0.0%_);\(0.0%\)"/>
    <numFmt numFmtId="313" formatCode="0.00%_);\(0.00%\)"/>
    <numFmt numFmtId="314" formatCode="##0&quot;bp&quot;_);\(##0&quot;bp&quot;\);\-_b_p_)"/>
    <numFmt numFmtId="315" formatCode="0.00\%;\-0.00\%;0.00\%"/>
    <numFmt numFmtId="316" formatCode="#,##0.0;[Red]\(#,##0.0\)"/>
    <numFmt numFmtId="317" formatCode="&quot;£&quot;#,##0.0_);\(&quot;£&quot;#,##0.0\)"/>
    <numFmt numFmtId="318" formatCode="mmmm\-yy"/>
    <numFmt numFmtId="319" formatCode="#,##0.00;\(#,##0.00\)"/>
    <numFmt numFmtId="320" formatCode="0.00\ \ \x"/>
    <numFmt numFmtId="321" formatCode="0.00\x;\-0.00\x;0.00\x"/>
    <numFmt numFmtId="322" formatCode="&quot;Ch$&quot;#,##0.00_);\(&quot;Ch$&quot;#,##0.00\)"/>
    <numFmt numFmtId="323" formatCode="0.00000000000000000%"/>
    <numFmt numFmtId="324" formatCode="#,##0.00;[Red]\(#,##0.0\)"/>
    <numFmt numFmtId="325" formatCode="&quot;+ &quot;0.0%"/>
    <numFmt numFmtId="326" formatCode="#,##0.0;\(#,##0.0\)"/>
    <numFmt numFmtId="327" formatCode="mmmm\ yy"/>
    <numFmt numFmtId="328" formatCode="#,##0.0%_);\(#,##0.0%\);\-_);@_)"/>
    <numFmt numFmtId="329" formatCode="_-* #,##0.00\ _p_t_a_-;\-* #,##0.00\ _p_t_a_-;_-* &quot;-&quot;??\ _p_t_a_-;_-@_-"/>
    <numFmt numFmtId="330" formatCode="#,##0.000_);[Red]\(#,##0.000\)"/>
    <numFmt numFmtId="331" formatCode="#,##0_*;\(#,##0\);0_*;@_)"/>
    <numFmt numFmtId="332" formatCode="#,##0_);_)\(#,##0\);\-_);@_)"/>
    <numFmt numFmtId="333" formatCode="_(* #,##0.00%_);_(* \(#,##0.00%\);_(* #,##0.00%_);_(@_)"/>
    <numFmt numFmtId="334" formatCode="#,##0_ ;\(#,##0\)_-;&quot;-&quot;"/>
    <numFmt numFmtId="335" formatCode="_-&quot;£&quot;* #,##0_-;\-&quot;£&quot;* #,##0_-;_-&quot;£&quot;* &quot;-&quot;_-;_-@_-"/>
    <numFmt numFmtId="336" formatCode="#,##0.00;\(#,##0.00\);_(* &quot;-&quot;_)"/>
    <numFmt numFmtId="337" formatCode="#,##0;\(#,##0\);_(* &quot;-&quot;_)"/>
    <numFmt numFmtId="338" formatCode="#,##0.0_);\(#,##0.0\);_(* &quot;-&quot;_)"/>
    <numFmt numFmtId="339" formatCode="_(&quot;$&quot;* #,##0.00_);_(&quot;$&quot;* \(#,##0.00\);_(* &quot;-&quot;_);_(@_)"/>
    <numFmt numFmtId="340" formatCode="#,##0.0\x"/>
    <numFmt numFmtId="341" formatCode="&quot;$&quot;#,##0.00"/>
    <numFmt numFmtId="342" formatCode="#,##0.00_);\(#,##0.00\);_(* &quot;-&quot;_)"/>
    <numFmt numFmtId="343" formatCode="#,##0_);\(#,##0\);_(* &quot;-&quot;_);_(* &quot;-&quot;_)"/>
    <numFmt numFmtId="344" formatCode="_(###.##%_);\(* &quot;-&quot;_);_(@_)"/>
    <numFmt numFmtId="345" formatCode="#,##0.00\x"/>
    <numFmt numFmtId="346" formatCode="#,##0;\(#,##0\);\–;@"/>
    <numFmt numFmtId="347" formatCode="\$\ #,##0;&quot;£&quot;\ \-#,##0"/>
    <numFmt numFmtId="348" formatCode="_-&quot;L.&quot;\ * #,##0.00_-;\-&quot;L.&quot;\ * #,##0.00_-;_-&quot;L.&quot;\ * &quot;-&quot;??_-;_-@_-"/>
    <numFmt numFmtId="349" formatCode="yyyy&quot;A&quot;"/>
    <numFmt numFmtId="350" formatCode="yyyy&quot;E&quot;"/>
    <numFmt numFmtId="351" formatCode="yyyy"/>
    <numFmt numFmtId="354" formatCode="#,##0.00\ &quot;zł&quot;"/>
    <numFmt numFmtId="355" formatCode="000\-000\-00\-00"/>
    <numFmt numFmtId="356" formatCode="00000000000"/>
    <numFmt numFmtId="357" formatCode="00\-000"/>
    <numFmt numFmtId="358" formatCode="[$-F800]dddd\,\ mmmm\ dd\,\ yyyy"/>
    <numFmt numFmtId="362" formatCode="[Blue]General;[Red]\-General&quot; MANKO!&quot;;[Yellow]0.00;[Green]General"/>
  </numFmts>
  <fonts count="301">
    <font>
      <sz val="10"/>
      <name val="Arial"/>
      <charset val="238"/>
    </font>
    <font>
      <sz val="11"/>
      <color theme="1"/>
      <name val="Calibri"/>
      <family val="2"/>
      <charset val="238"/>
      <scheme val="minor"/>
    </font>
    <font>
      <sz val="10"/>
      <name val="Arial"/>
      <family val="2"/>
      <charset val="238"/>
    </font>
    <font>
      <sz val="11"/>
      <color indexed="8"/>
      <name val="Czcionka tekstu podstawowego"/>
      <family val="2"/>
      <charset val="238"/>
    </font>
    <font>
      <sz val="11"/>
      <color indexed="9"/>
      <name val="Czcionka tekstu podstawowego"/>
      <family val="2"/>
      <charset val="238"/>
    </font>
    <font>
      <sz val="11"/>
      <color indexed="62"/>
      <name val="Czcionka tekstu podstawowego"/>
      <family val="2"/>
      <charset val="238"/>
    </font>
    <font>
      <b/>
      <sz val="11"/>
      <color indexed="63"/>
      <name val="Czcionka tekstu podstawowego"/>
      <family val="2"/>
      <charset val="238"/>
    </font>
    <font>
      <sz val="11"/>
      <color indexed="17"/>
      <name val="Czcionka tekstu podstawowego"/>
      <family val="2"/>
      <charset val="238"/>
    </font>
    <font>
      <sz val="10"/>
      <name val="Arial CE"/>
      <charset val="238"/>
    </font>
    <font>
      <sz val="11"/>
      <color indexed="52"/>
      <name val="Czcionka tekstu podstawowego"/>
      <family val="2"/>
      <charset val="238"/>
    </font>
    <font>
      <b/>
      <sz val="11"/>
      <color indexed="9"/>
      <name val="Czcionka tekstu podstawowego"/>
      <family val="2"/>
      <charset val="238"/>
    </font>
    <font>
      <b/>
      <sz val="15"/>
      <color indexed="56"/>
      <name val="Czcionka tekstu podstawowego"/>
      <family val="2"/>
      <charset val="238"/>
    </font>
    <font>
      <b/>
      <sz val="13"/>
      <color indexed="56"/>
      <name val="Czcionka tekstu podstawowego"/>
      <family val="2"/>
      <charset val="238"/>
    </font>
    <font>
      <b/>
      <sz val="11"/>
      <color indexed="56"/>
      <name val="Czcionka tekstu podstawowego"/>
      <family val="2"/>
      <charset val="238"/>
    </font>
    <font>
      <sz val="11"/>
      <color indexed="60"/>
      <name val="Czcionka tekstu podstawowego"/>
      <family val="2"/>
      <charset val="238"/>
    </font>
    <font>
      <b/>
      <sz val="11"/>
      <color indexed="52"/>
      <name val="Czcionka tekstu podstawowego"/>
      <family val="2"/>
      <charset val="238"/>
    </font>
    <font>
      <b/>
      <sz val="11"/>
      <color indexed="8"/>
      <name val="Czcionka tekstu podstawowego"/>
      <family val="2"/>
      <charset val="238"/>
    </font>
    <font>
      <i/>
      <sz val="11"/>
      <color indexed="23"/>
      <name val="Czcionka tekstu podstawowego"/>
      <family val="2"/>
      <charset val="238"/>
    </font>
    <font>
      <sz val="11"/>
      <color indexed="10"/>
      <name val="Czcionka tekstu podstawowego"/>
      <family val="2"/>
      <charset val="238"/>
    </font>
    <font>
      <b/>
      <sz val="18"/>
      <color indexed="56"/>
      <name val="Cambria"/>
      <family val="2"/>
      <charset val="238"/>
    </font>
    <font>
      <sz val="11"/>
      <color indexed="20"/>
      <name val="Czcionka tekstu podstawowego"/>
      <family val="2"/>
      <charset val="238"/>
    </font>
    <font>
      <b/>
      <sz val="10"/>
      <name val="Arial CE"/>
      <charset val="238"/>
    </font>
    <font>
      <sz val="10"/>
      <name val="Arial CE"/>
      <family val="2"/>
      <charset val="238"/>
    </font>
    <font>
      <sz val="11"/>
      <color indexed="8"/>
      <name val="Verdana"/>
      <family val="2"/>
      <charset val="238"/>
    </font>
    <font>
      <sz val="10"/>
      <color indexed="10"/>
      <name val="Arial CE"/>
      <family val="2"/>
      <charset val="238"/>
    </font>
    <font>
      <b/>
      <sz val="10"/>
      <color indexed="10"/>
      <name val="Arial CE"/>
      <family val="2"/>
      <charset val="238"/>
    </font>
    <font>
      <sz val="12"/>
      <name val="Arial CE"/>
      <charset val="238"/>
    </font>
    <font>
      <sz val="14"/>
      <name val="Arial CE"/>
      <family val="2"/>
      <charset val="238"/>
    </font>
    <font>
      <sz val="12"/>
      <name val="Arial CE"/>
      <family val="2"/>
      <charset val="238"/>
    </font>
    <font>
      <sz val="12"/>
      <name val="Arial"/>
      <family val="2"/>
      <charset val="238"/>
    </font>
    <font>
      <sz val="10"/>
      <color theme="1"/>
      <name val="Arial"/>
      <family val="2"/>
      <charset val="238"/>
    </font>
    <font>
      <sz val="10"/>
      <name val="Arial"/>
      <family val="2"/>
      <charset val="238"/>
    </font>
    <font>
      <b/>
      <sz val="10"/>
      <name val="Arial"/>
      <family val="2"/>
      <charset val="238"/>
    </font>
    <font>
      <b/>
      <sz val="11"/>
      <name val="Arial"/>
      <family val="2"/>
      <charset val="238"/>
    </font>
    <font>
      <b/>
      <sz val="12"/>
      <name val="Arial"/>
      <family val="2"/>
      <charset val="238"/>
    </font>
    <font>
      <b/>
      <sz val="14"/>
      <name val="Arial"/>
      <family val="2"/>
      <charset val="238"/>
    </font>
    <font>
      <b/>
      <sz val="18"/>
      <name val="Arial CE"/>
      <charset val="238"/>
    </font>
    <font>
      <b/>
      <sz val="18"/>
      <name val="Arial"/>
      <family val="2"/>
      <charset val="238"/>
    </font>
    <font>
      <sz val="12"/>
      <name val="Arial"/>
      <family val="2"/>
      <charset val="238"/>
    </font>
    <font>
      <sz val="10"/>
      <name val="Verdana"/>
      <family val="2"/>
      <charset val="238"/>
    </font>
    <font>
      <sz val="10"/>
      <color indexed="8"/>
      <name val="Verdana"/>
      <family val="2"/>
      <charset val="238"/>
    </font>
    <font>
      <b/>
      <sz val="10"/>
      <color indexed="8"/>
      <name val="Verdana"/>
      <family val="2"/>
      <charset val="238"/>
    </font>
    <font>
      <b/>
      <sz val="10"/>
      <name val="Verdana"/>
      <family val="2"/>
      <charset val="238"/>
    </font>
    <font>
      <sz val="11"/>
      <color theme="1"/>
      <name val="Czcionka tekstu podstawowego"/>
      <family val="2"/>
      <charset val="238"/>
    </font>
    <font>
      <sz val="12"/>
      <color indexed="8"/>
      <name val="Times New Roman"/>
      <family val="1"/>
    </font>
    <font>
      <sz val="10"/>
      <color indexed="8"/>
      <name val="MS Sans Serif"/>
      <family val="2"/>
      <charset val="238"/>
    </font>
    <font>
      <sz val="10"/>
      <name val="MS Sans Serif"/>
      <family val="2"/>
      <charset val="238"/>
    </font>
    <font>
      <b/>
      <sz val="10"/>
      <name val="MS Sans Serif"/>
      <family val="2"/>
    </font>
    <font>
      <sz val="9"/>
      <color indexed="12"/>
      <name val="Arial"/>
      <family val="2"/>
      <charset val="238"/>
    </font>
    <font>
      <sz val="10"/>
      <name val="Arial"/>
      <family val="2"/>
    </font>
    <font>
      <sz val="12"/>
      <color indexed="12"/>
      <name val="Times New Roman"/>
      <family val="1"/>
    </font>
    <font>
      <sz val="12"/>
      <name val="Times New Roman"/>
      <family val="1"/>
      <charset val="238"/>
    </font>
    <font>
      <sz val="8"/>
      <name val="Arial"/>
      <family val="2"/>
      <charset val="238"/>
    </font>
    <font>
      <sz val="10"/>
      <name val="Helv"/>
      <family val="2"/>
    </font>
    <font>
      <sz val="10"/>
      <name val="Helvetica 45 Light"/>
      <family val="2"/>
    </font>
    <font>
      <sz val="8"/>
      <color indexed="12"/>
      <name val="Arial"/>
      <family val="2"/>
    </font>
    <font>
      <sz val="10"/>
      <name val="Helv"/>
    </font>
    <font>
      <sz val="12"/>
      <name val="Times New Roman"/>
      <family val="1"/>
    </font>
    <font>
      <sz val="10"/>
      <name val="Frutiger 45 Light"/>
      <family val="2"/>
    </font>
    <font>
      <sz val="10"/>
      <name val="Courier"/>
      <family val="3"/>
    </font>
    <font>
      <b/>
      <sz val="22"/>
      <color indexed="18"/>
      <name val="Arial"/>
      <family val="2"/>
      <charset val="238"/>
    </font>
    <font>
      <b/>
      <sz val="22"/>
      <color indexed="18"/>
      <name val="Arial"/>
      <family val="2"/>
    </font>
    <font>
      <b/>
      <sz val="14"/>
      <color indexed="18"/>
      <name val="Arial"/>
      <family val="2"/>
      <charset val="238"/>
    </font>
    <font>
      <b/>
      <sz val="14"/>
      <color indexed="18"/>
      <name val="Arial"/>
      <family val="2"/>
    </font>
    <font>
      <sz val="9"/>
      <color indexed="8"/>
      <name val="Arial"/>
      <family val="2"/>
      <charset val="238"/>
    </font>
    <font>
      <sz val="9"/>
      <color indexed="8"/>
      <name val="Arial"/>
      <family val="2"/>
    </font>
    <font>
      <b/>
      <sz val="10"/>
      <color indexed="18"/>
      <name val="Arial"/>
      <family val="2"/>
      <charset val="238"/>
    </font>
    <font>
      <b/>
      <sz val="10"/>
      <color indexed="18"/>
      <name val="Arial"/>
      <family val="2"/>
    </font>
    <font>
      <b/>
      <u val="singleAccounting"/>
      <sz val="10"/>
      <color indexed="18"/>
      <name val="Arial"/>
      <family val="2"/>
      <charset val="238"/>
    </font>
    <font>
      <b/>
      <u val="singleAccounting"/>
      <sz val="10"/>
      <color indexed="18"/>
      <name val="Arial"/>
      <family val="2"/>
    </font>
    <font>
      <sz val="10"/>
      <name val="Times New Roman"/>
      <family val="1"/>
      <charset val="238"/>
    </font>
    <font>
      <sz val="9"/>
      <color indexed="10"/>
      <name val="Geneva"/>
      <family val="2"/>
    </font>
    <font>
      <sz val="11"/>
      <name val="‚l‚r ƒSƒVƒbƒN"/>
      <charset val="128"/>
    </font>
    <font>
      <sz val="10"/>
      <name val="Times New Roman"/>
      <family val="1"/>
    </font>
    <font>
      <sz val="11"/>
      <name val="Times New Roman"/>
      <family val="1"/>
      <charset val="238"/>
    </font>
    <font>
      <sz val="10"/>
      <name val="MS Sans Serif"/>
      <family val="2"/>
    </font>
    <font>
      <b/>
      <sz val="11"/>
      <name val="Book Antiqua"/>
      <family val="1"/>
    </font>
    <font>
      <sz val="11"/>
      <name val="Times New Roman"/>
      <family val="1"/>
    </font>
    <font>
      <b/>
      <sz val="12"/>
      <name val="Arial"/>
      <family val="2"/>
    </font>
    <font>
      <b/>
      <sz val="10"/>
      <name val="Arial"/>
      <family val="2"/>
    </font>
    <font>
      <sz val="11"/>
      <color indexed="8"/>
      <name val="Calibri"/>
      <family val="2"/>
      <charset val="238"/>
    </font>
    <font>
      <sz val="7"/>
      <name val="Helvetica"/>
      <family val="2"/>
    </font>
    <font>
      <sz val="11"/>
      <color indexed="9"/>
      <name val="Calibri"/>
      <family val="2"/>
      <charset val="238"/>
    </font>
    <font>
      <sz val="12"/>
      <name val="Arial MT"/>
    </font>
    <font>
      <sz val="10"/>
      <color indexed="12"/>
      <name val="Arial"/>
      <family val="2"/>
    </font>
    <font>
      <sz val="9"/>
      <color indexed="12"/>
      <name val="Times New Roman"/>
      <family val="1"/>
    </font>
    <font>
      <sz val="10"/>
      <name val="Book Antiqua"/>
      <family val="1"/>
      <charset val="238"/>
    </font>
    <font>
      <sz val="9"/>
      <color indexed="12"/>
      <name val="Arial"/>
      <family val="2"/>
    </font>
    <font>
      <sz val="9"/>
      <color indexed="8"/>
      <name val="Times New Roman"/>
      <family val="1"/>
      <charset val="238"/>
    </font>
    <font>
      <b/>
      <sz val="10"/>
      <color indexed="8"/>
      <name val="Times New Roman"/>
      <family val="1"/>
      <charset val="238"/>
    </font>
    <font>
      <sz val="12"/>
      <name val="Arial"/>
      <family val="2"/>
    </font>
    <font>
      <b/>
      <i/>
      <sz val="16"/>
      <name val="Verdana"/>
      <family val="2"/>
    </font>
    <font>
      <b/>
      <i/>
      <sz val="9"/>
      <name val="Arial"/>
      <family val="2"/>
    </font>
    <font>
      <i/>
      <sz val="8"/>
      <name val="Arial"/>
      <family val="2"/>
    </font>
    <font>
      <b/>
      <sz val="9"/>
      <name val="Arial"/>
      <family val="2"/>
    </font>
    <font>
      <b/>
      <sz val="10"/>
      <color indexed="8"/>
      <name val="Arial"/>
      <family val="2"/>
      <charset val="238"/>
    </font>
    <font>
      <b/>
      <sz val="6"/>
      <name val="Arial"/>
      <family val="2"/>
    </font>
    <font>
      <b/>
      <sz val="8"/>
      <name val="Arial"/>
      <family val="2"/>
    </font>
    <font>
      <sz val="8"/>
      <name val="Arial"/>
      <family val="2"/>
    </font>
    <font>
      <b/>
      <sz val="12"/>
      <name val="Times New Roman"/>
      <family val="1"/>
      <charset val="238"/>
    </font>
    <font>
      <b/>
      <sz val="8"/>
      <color indexed="32"/>
      <name val="Arial"/>
      <family val="2"/>
    </font>
    <font>
      <b/>
      <sz val="7"/>
      <color indexed="32"/>
      <name val="MS Sans Serif"/>
      <family val="2"/>
    </font>
    <font>
      <b/>
      <sz val="8"/>
      <color indexed="32"/>
      <name val="MS Sans Serif"/>
      <family val="2"/>
    </font>
    <font>
      <sz val="12"/>
      <color indexed="8"/>
      <name val="Times New Roman"/>
      <family val="1"/>
      <charset val="238"/>
    </font>
    <font>
      <sz val="11"/>
      <color indexed="20"/>
      <name val="Calibri"/>
      <family val="2"/>
      <charset val="238"/>
    </font>
    <font>
      <sz val="8"/>
      <name val="Times New Roman"/>
      <family val="1"/>
      <charset val="238"/>
    </font>
    <font>
      <sz val="8"/>
      <color indexed="13"/>
      <name val="Arial"/>
      <family val="2"/>
    </font>
    <font>
      <sz val="10"/>
      <color indexed="8"/>
      <name val="Book Antiqua"/>
      <family val="1"/>
    </font>
    <font>
      <sz val="10"/>
      <name val="Tms Rmn"/>
    </font>
    <font>
      <strike/>
      <sz val="8"/>
      <name val="Arial"/>
      <family val="2"/>
    </font>
    <font>
      <sz val="8"/>
      <color indexed="8"/>
      <name val="Arial"/>
      <family val="2"/>
    </font>
    <font>
      <sz val="8"/>
      <color indexed="12"/>
      <name val="Helvetica"/>
      <family val="2"/>
    </font>
    <font>
      <b/>
      <sz val="12"/>
      <name val="Times New Roman"/>
      <family val="1"/>
    </font>
    <font>
      <b/>
      <sz val="8"/>
      <color indexed="8"/>
      <name val="Arial"/>
      <family val="2"/>
    </font>
    <font>
      <sz val="8"/>
      <name val="Times New Roman"/>
      <family val="1"/>
    </font>
    <font>
      <b/>
      <sz val="10"/>
      <color indexed="8"/>
      <name val="Times New Roman"/>
      <family val="1"/>
    </font>
    <font>
      <sz val="10"/>
      <color indexed="8"/>
      <name val="Arial"/>
      <family val="2"/>
    </font>
    <font>
      <b/>
      <sz val="11"/>
      <color indexed="52"/>
      <name val="Calibri"/>
      <family val="2"/>
      <charset val="238"/>
    </font>
    <font>
      <sz val="8"/>
      <name val="Tms Rmn"/>
    </font>
    <font>
      <sz val="10"/>
      <color indexed="18"/>
      <name val="Times New Roman"/>
      <family val="1"/>
    </font>
    <font>
      <b/>
      <sz val="11"/>
      <color indexed="9"/>
      <name val="Calibri"/>
      <family val="2"/>
      <charset val="238"/>
    </font>
    <font>
      <b/>
      <sz val="8"/>
      <name val="Arial"/>
      <family val="2"/>
      <charset val="238"/>
    </font>
    <font>
      <b/>
      <u/>
      <sz val="8"/>
      <name val="Arial"/>
      <family val="2"/>
    </font>
    <font>
      <sz val="10"/>
      <color indexed="24"/>
      <name val="Arial"/>
      <family val="2"/>
      <charset val="238"/>
    </font>
    <font>
      <sz val="8"/>
      <name val="MS Sans Serif"/>
      <family val="2"/>
      <charset val="238"/>
    </font>
    <font>
      <b/>
      <sz val="8"/>
      <name val="Times New Roman"/>
      <family val="1"/>
      <charset val="238"/>
    </font>
    <font>
      <sz val="8"/>
      <name val="Palatino"/>
      <family val="1"/>
    </font>
    <font>
      <sz val="11"/>
      <color indexed="8"/>
      <name val="Calibri"/>
      <family val="2"/>
    </font>
    <font>
      <sz val="10"/>
      <name val="Helvetica"/>
      <family val="2"/>
    </font>
    <font>
      <i/>
      <sz val="9"/>
      <name val="MS Sans Serif"/>
      <family val="2"/>
      <charset val="238"/>
    </font>
    <font>
      <sz val="24"/>
      <name val="Arial"/>
      <family val="2"/>
      <charset val="238"/>
    </font>
    <font>
      <sz val="24"/>
      <name val="MS Sans Serif"/>
      <family val="2"/>
      <charset val="238"/>
    </font>
    <font>
      <b/>
      <sz val="11"/>
      <name val="Times New Roman"/>
      <family val="1"/>
      <charset val="238"/>
    </font>
    <font>
      <b/>
      <sz val="9"/>
      <name val="CG Times"/>
      <family val="1"/>
    </font>
    <font>
      <sz val="14"/>
      <name val="Palatino"/>
      <family val="1"/>
    </font>
    <font>
      <sz val="16"/>
      <name val="Palatino"/>
      <family val="1"/>
    </font>
    <font>
      <sz val="32"/>
      <name val="Helvetica-Black"/>
    </font>
    <font>
      <sz val="7"/>
      <color indexed="12"/>
      <name val="Arial"/>
      <family val="2"/>
    </font>
    <font>
      <sz val="8"/>
      <name val="Helv"/>
    </font>
    <font>
      <sz val="8"/>
      <color indexed="16"/>
      <name val="Palatino"/>
      <family val="1"/>
    </font>
    <font>
      <sz val="9"/>
      <name val="Helv"/>
    </font>
    <font>
      <sz val="8"/>
      <color indexed="18"/>
      <name val="Times New Roman"/>
      <family val="1"/>
      <charset val="238"/>
    </font>
    <font>
      <b/>
      <sz val="10"/>
      <color indexed="60"/>
      <name val="Arial"/>
      <family val="2"/>
      <charset val="238"/>
    </font>
    <font>
      <sz val="9"/>
      <name val="Frutiger 45 Light"/>
      <family val="2"/>
    </font>
    <font>
      <sz val="1"/>
      <color indexed="8"/>
      <name val="Courier"/>
      <family val="3"/>
    </font>
    <font>
      <sz val="10"/>
      <color indexed="23"/>
      <name val="Arial"/>
      <family val="2"/>
    </font>
    <font>
      <sz val="12"/>
      <name val="Times"/>
      <family val="1"/>
    </font>
    <font>
      <u val="doubleAccounting"/>
      <sz val="10"/>
      <name val="Arial"/>
      <family val="2"/>
    </font>
    <font>
      <i/>
      <sz val="10"/>
      <color indexed="12"/>
      <name val="Times New Roman"/>
      <family val="1"/>
    </font>
    <font>
      <b/>
      <sz val="11"/>
      <color indexed="16"/>
      <name val="Arial"/>
      <family val="2"/>
      <charset val="238"/>
    </font>
    <font>
      <sz val="10"/>
      <name val="Times New Roman PL"/>
    </font>
    <font>
      <sz val="10"/>
      <name val="Arial PL"/>
    </font>
    <font>
      <sz val="10"/>
      <name val="Arial CE"/>
    </font>
    <font>
      <sz val="8"/>
      <name val="Times New Roman PL"/>
      <charset val="238"/>
    </font>
    <font>
      <sz val="10"/>
      <color indexed="8"/>
      <name val="Arial"/>
      <family val="2"/>
      <charset val="238"/>
    </font>
    <font>
      <i/>
      <sz val="11"/>
      <color indexed="23"/>
      <name val="Calibri"/>
      <family val="2"/>
      <charset val="238"/>
    </font>
    <font>
      <sz val="12"/>
      <color indexed="24"/>
      <name val="Arial"/>
      <family val="2"/>
      <charset val="238"/>
    </font>
    <font>
      <sz val="14"/>
      <color indexed="32"/>
      <name val="Times New Roman"/>
      <family val="1"/>
      <charset val="238"/>
    </font>
    <font>
      <sz val="6"/>
      <color indexed="23"/>
      <name val="Helvetica-Black"/>
    </font>
    <font>
      <sz val="9.5"/>
      <color indexed="23"/>
      <name val="Helvetica-Black"/>
    </font>
    <font>
      <sz val="7"/>
      <name val="Palatino"/>
      <family val="1"/>
    </font>
    <font>
      <b/>
      <sz val="8"/>
      <name val="MS Sans Serif"/>
      <family val="2"/>
    </font>
    <font>
      <b/>
      <sz val="8.5"/>
      <color indexed="17"/>
      <name val="Arial"/>
      <family val="2"/>
      <charset val="238"/>
    </font>
    <font>
      <sz val="9"/>
      <name val="Bembo (DFS)"/>
      <family val="1"/>
    </font>
    <font>
      <sz val="11"/>
      <color indexed="17"/>
      <name val="Calibri"/>
      <family val="2"/>
      <charset val="238"/>
    </font>
    <font>
      <b/>
      <sz val="10"/>
      <color indexed="17"/>
      <name val="Helvetica"/>
      <family val="2"/>
    </font>
    <font>
      <sz val="12"/>
      <color indexed="9"/>
      <name val="Times New Roman"/>
      <family val="1"/>
    </font>
    <font>
      <sz val="7"/>
      <name val="Arial"/>
      <family val="2"/>
      <charset val="238"/>
    </font>
    <font>
      <sz val="7"/>
      <name val="Arial"/>
      <family val="2"/>
    </font>
    <font>
      <b/>
      <sz val="7"/>
      <color indexed="17"/>
      <name val="Arial"/>
      <family val="2"/>
    </font>
    <font>
      <sz val="24"/>
      <color indexed="8"/>
      <name val="TimesNewRomanPS"/>
    </font>
    <font>
      <sz val="18"/>
      <color indexed="8"/>
      <name val="Times New Roman"/>
      <family val="1"/>
    </font>
    <font>
      <sz val="9"/>
      <name val="Futura UBS Bk"/>
      <family val="2"/>
    </font>
    <font>
      <sz val="6"/>
      <name val="Palatino"/>
      <family val="1"/>
    </font>
    <font>
      <sz val="10.5"/>
      <name val="Times New Roman"/>
      <family val="1"/>
    </font>
    <font>
      <b/>
      <sz val="14"/>
      <name val="Arial"/>
      <family val="2"/>
    </font>
    <font>
      <b/>
      <sz val="15"/>
      <color indexed="56"/>
      <name val="Calibri"/>
      <family val="2"/>
      <charset val="238"/>
    </font>
    <font>
      <sz val="10"/>
      <name val="Helvetica-Black"/>
    </font>
    <font>
      <sz val="28"/>
      <name val="Helvetica-Black"/>
    </font>
    <font>
      <b/>
      <sz val="13"/>
      <color indexed="56"/>
      <name val="Calibri"/>
      <family val="2"/>
      <charset val="238"/>
    </font>
    <font>
      <sz val="10"/>
      <name val="Palatino"/>
      <family val="1"/>
    </font>
    <font>
      <b/>
      <sz val="16"/>
      <name val="Arial"/>
      <family val="2"/>
    </font>
    <font>
      <sz val="18"/>
      <name val="Palatino"/>
      <family val="1"/>
    </font>
    <font>
      <b/>
      <sz val="11"/>
      <color indexed="56"/>
      <name val="Calibri"/>
      <family val="2"/>
      <charset val="238"/>
    </font>
    <font>
      <i/>
      <sz val="14"/>
      <name val="Palatino"/>
      <family val="1"/>
    </font>
    <font>
      <b/>
      <sz val="12"/>
      <color indexed="8"/>
      <name val="Arial"/>
      <family val="2"/>
    </font>
    <font>
      <sz val="24"/>
      <color indexed="8"/>
      <name val="Times New Roman"/>
      <family val="1"/>
    </font>
    <font>
      <sz val="10"/>
      <color indexed="9"/>
      <name val="Arial"/>
      <family val="2"/>
    </font>
    <font>
      <sz val="12"/>
      <color indexed="9"/>
      <name val="Arial"/>
      <family val="2"/>
    </font>
    <font>
      <u/>
      <sz val="10"/>
      <color indexed="18"/>
      <name val="Arial"/>
      <family val="2"/>
      <charset val="238"/>
    </font>
    <font>
      <b/>
      <u/>
      <sz val="10"/>
      <name val="Arial"/>
      <family val="2"/>
      <charset val="238"/>
    </font>
    <font>
      <b/>
      <sz val="10"/>
      <color indexed="15"/>
      <name val="Wingdings"/>
      <charset val="2"/>
    </font>
    <font>
      <u/>
      <sz val="12"/>
      <color indexed="36"/>
      <name val="Arial"/>
      <family val="2"/>
      <charset val="238"/>
    </font>
    <font>
      <b/>
      <u/>
      <sz val="8"/>
      <color indexed="15"/>
      <name val="Arial"/>
      <family val="2"/>
      <charset val="238"/>
    </font>
    <font>
      <b/>
      <sz val="24"/>
      <name val="Times New Roman"/>
      <family val="1"/>
    </font>
    <font>
      <b/>
      <sz val="18"/>
      <name val="Times New Roman"/>
      <family val="1"/>
    </font>
    <font>
      <sz val="14"/>
      <name val="Times New Roman"/>
      <family val="1"/>
    </font>
    <font>
      <i/>
      <sz val="9"/>
      <name val="Times New Roman"/>
      <family val="1"/>
      <charset val="238"/>
    </font>
    <font>
      <sz val="8"/>
      <color indexed="8"/>
      <name val="Helvetica"/>
      <family val="2"/>
    </font>
    <font>
      <sz val="11"/>
      <color indexed="62"/>
      <name val="Calibri"/>
      <family val="2"/>
      <charset val="238"/>
    </font>
    <font>
      <sz val="12"/>
      <color indexed="10"/>
      <name val="Bookman Old Style"/>
      <family val="1"/>
      <charset val="238"/>
    </font>
    <font>
      <i/>
      <sz val="12"/>
      <color indexed="10"/>
      <name val="Bookman Old Style"/>
      <family val="1"/>
      <charset val="238"/>
    </font>
    <font>
      <sz val="10"/>
      <color indexed="16"/>
      <name val="Times New Roman"/>
      <family val="1"/>
      <charset val="238"/>
    </font>
    <font>
      <sz val="9"/>
      <color indexed="12"/>
      <name val="Frutiger 45 Light"/>
      <family val="2"/>
    </font>
    <font>
      <sz val="8"/>
      <color indexed="12"/>
      <name val="Helv"/>
    </font>
    <font>
      <b/>
      <sz val="12"/>
      <color indexed="16"/>
      <name val="Arial MT"/>
    </font>
    <font>
      <b/>
      <sz val="10"/>
      <color indexed="16"/>
      <name val="Arial MT"/>
    </font>
    <font>
      <i/>
      <sz val="8.5"/>
      <name val="Letter Gothic"/>
      <family val="3"/>
    </font>
    <font>
      <sz val="8"/>
      <color indexed="10"/>
      <name val="Helv"/>
    </font>
    <font>
      <sz val="18"/>
      <name val="Times New Roman"/>
      <family val="1"/>
    </font>
    <font>
      <b/>
      <sz val="13"/>
      <name val="Times New Roman"/>
      <family val="1"/>
    </font>
    <font>
      <b/>
      <i/>
      <sz val="12"/>
      <name val="Times New Roman"/>
      <family val="1"/>
    </font>
    <font>
      <i/>
      <sz val="12"/>
      <name val="Times New Roman"/>
      <family val="1"/>
    </font>
    <font>
      <sz val="11"/>
      <name val="Times New Roman"/>
      <family val="1"/>
      <charset val="177"/>
    </font>
    <font>
      <sz val="24"/>
      <color indexed="9"/>
      <name val="Times New Roman"/>
      <family val="1"/>
    </font>
    <font>
      <sz val="18"/>
      <color indexed="9"/>
      <name val="Times New Roman"/>
      <family val="1"/>
    </font>
    <font>
      <u/>
      <sz val="10"/>
      <color indexed="12"/>
      <name val="Arial"/>
      <family val="2"/>
      <charset val="238"/>
    </font>
    <font>
      <u/>
      <sz val="10"/>
      <color indexed="36"/>
      <name val="Arial"/>
      <family val="2"/>
      <charset val="238"/>
    </font>
    <font>
      <u/>
      <sz val="10"/>
      <color indexed="12"/>
      <name val="Arial"/>
      <family val="2"/>
    </font>
    <font>
      <sz val="10"/>
      <color indexed="16"/>
      <name val="MS Sans Serif"/>
      <family val="2"/>
      <charset val="238"/>
    </font>
    <font>
      <sz val="11"/>
      <color indexed="52"/>
      <name val="Calibri"/>
      <family val="2"/>
      <charset val="238"/>
    </font>
    <font>
      <b/>
      <sz val="10"/>
      <color indexed="12"/>
      <name val="Arial"/>
      <family val="2"/>
    </font>
    <font>
      <sz val="8"/>
      <color indexed="9"/>
      <name val="Arial"/>
      <family val="2"/>
    </font>
    <font>
      <sz val="26"/>
      <name val="Times New Roman"/>
      <family val="1"/>
      <charset val="238"/>
    </font>
    <font>
      <sz val="8"/>
      <name val="Frutiger 55"/>
      <family val="2"/>
    </font>
    <font>
      <sz val="8"/>
      <color indexed="23"/>
      <name val="Arial Narrow"/>
      <family val="2"/>
    </font>
    <font>
      <sz val="11"/>
      <color indexed="60"/>
      <name val="Calibri"/>
      <family val="2"/>
      <charset val="238"/>
    </font>
    <font>
      <sz val="10"/>
      <color indexed="17"/>
      <name val="Arial"/>
      <family val="2"/>
    </font>
    <font>
      <sz val="7"/>
      <name val="Small Fonts"/>
      <family val="2"/>
      <charset val="238"/>
    </font>
    <font>
      <sz val="10"/>
      <name val="Verdana"/>
      <family val="2"/>
    </font>
    <font>
      <sz val="8"/>
      <name val="Helvetica"/>
      <family val="2"/>
    </font>
    <font>
      <sz val="9"/>
      <name val="Arial"/>
      <family val="2"/>
    </font>
    <font>
      <sz val="10"/>
      <color indexed="14"/>
      <name val="Arial"/>
      <family val="2"/>
    </font>
    <font>
      <b/>
      <sz val="11"/>
      <color indexed="63"/>
      <name val="Calibri"/>
      <family val="2"/>
      <charset val="238"/>
    </font>
    <font>
      <b/>
      <i/>
      <sz val="11"/>
      <color indexed="8"/>
      <name val="Times New Roman"/>
      <family val="1"/>
    </font>
    <font>
      <b/>
      <sz val="11"/>
      <color indexed="16"/>
      <name val="Times New Roman"/>
      <family val="1"/>
    </font>
    <font>
      <b/>
      <sz val="22"/>
      <color indexed="8"/>
      <name val="Times New Roman"/>
      <family val="1"/>
    </font>
    <font>
      <sz val="10"/>
      <name val="Arial Narrow"/>
      <family val="2"/>
      <charset val="238"/>
    </font>
    <font>
      <i/>
      <sz val="10"/>
      <name val="Times New Roman"/>
      <family val="1"/>
    </font>
    <font>
      <b/>
      <sz val="14"/>
      <name val="Times New Roman"/>
      <family val="1"/>
      <charset val="238"/>
    </font>
    <font>
      <b/>
      <sz val="26"/>
      <name val="Times New Roman"/>
      <family val="1"/>
    </font>
    <font>
      <i/>
      <sz val="12"/>
      <color indexed="8"/>
      <name val="Times New Roman"/>
      <family val="1"/>
      <charset val="238"/>
    </font>
    <font>
      <sz val="9"/>
      <name val="Times New Roman"/>
      <family val="1"/>
      <charset val="238"/>
    </font>
    <font>
      <b/>
      <sz val="12"/>
      <color indexed="56"/>
      <name val="Times New Roman"/>
      <family val="1"/>
    </font>
    <font>
      <sz val="8"/>
      <name val="MS Sans Serif"/>
      <family val="2"/>
    </font>
    <font>
      <sz val="12"/>
      <name val="Book Antiqua"/>
      <family val="1"/>
    </font>
    <font>
      <sz val="8"/>
      <color indexed="32"/>
      <name val="Arial"/>
      <family val="2"/>
    </font>
    <font>
      <b/>
      <sz val="10"/>
      <name val="MS Sans Serif"/>
      <family val="2"/>
      <charset val="238"/>
    </font>
    <font>
      <sz val="16"/>
      <name val="Times New Roman"/>
      <family val="1"/>
    </font>
    <font>
      <b/>
      <sz val="12"/>
      <color indexed="8"/>
      <name val="Times New Roman"/>
      <family val="1"/>
      <charset val="238"/>
    </font>
    <font>
      <sz val="12"/>
      <color indexed="10"/>
      <name val="Times New Roman"/>
      <family val="1"/>
    </font>
    <font>
      <sz val="10"/>
      <name val="SWISS"/>
    </font>
    <font>
      <sz val="10"/>
      <color indexed="8"/>
      <name val="Times New Roman"/>
      <family val="1"/>
      <charset val="238"/>
    </font>
    <font>
      <sz val="10"/>
      <color indexed="8"/>
      <name val="Times New Roman"/>
      <family val="1"/>
    </font>
    <font>
      <b/>
      <sz val="10"/>
      <color indexed="8"/>
      <name val="Arial"/>
      <family val="2"/>
    </font>
    <font>
      <b/>
      <sz val="10"/>
      <color indexed="39"/>
      <name val="Arial"/>
      <family val="2"/>
    </font>
    <font>
      <b/>
      <sz val="12"/>
      <color indexed="8"/>
      <name val="Arial"/>
      <family val="2"/>
      <charset val="238"/>
    </font>
    <font>
      <sz val="14"/>
      <color indexed="8"/>
      <name val="BMWTypeRegular"/>
      <family val="2"/>
    </font>
    <font>
      <sz val="12"/>
      <color indexed="8"/>
      <name val="BMWTypeRegular"/>
      <family val="2"/>
    </font>
    <font>
      <sz val="10"/>
      <color indexed="39"/>
      <name val="Arial"/>
      <family val="2"/>
    </font>
    <font>
      <sz val="16"/>
      <name val="BMWTypeRegular"/>
      <family val="2"/>
    </font>
    <font>
      <sz val="10"/>
      <color indexed="10"/>
      <name val="Arial"/>
      <family val="2"/>
    </font>
    <font>
      <sz val="10"/>
      <color indexed="12"/>
      <name val="TimesNewRomanPS"/>
    </font>
    <font>
      <b/>
      <u/>
      <sz val="11"/>
      <color indexed="32"/>
      <name val="Arial"/>
      <family val="2"/>
      <charset val="238"/>
    </font>
    <font>
      <b/>
      <sz val="13"/>
      <name val="Arial"/>
      <family val="2"/>
      <charset val="238"/>
    </font>
    <font>
      <sz val="10"/>
      <name val="TimesNewRomanPS"/>
    </font>
    <font>
      <sz val="12"/>
      <name val="Helvetica"/>
      <family val="2"/>
    </font>
    <font>
      <sz val="10"/>
      <color indexed="12"/>
      <name val="Times New Roman"/>
      <family val="1"/>
    </font>
    <font>
      <i/>
      <sz val="8"/>
      <name val="Times New Roman"/>
      <family val="1"/>
    </font>
    <font>
      <sz val="8"/>
      <color indexed="39"/>
      <name val="Arial"/>
      <family val="2"/>
      <charset val="238"/>
    </font>
    <font>
      <b/>
      <sz val="11"/>
      <color indexed="39"/>
      <name val="Arial"/>
      <family val="2"/>
      <charset val="238"/>
    </font>
    <font>
      <b/>
      <sz val="11"/>
      <color indexed="8"/>
      <name val="Arial"/>
      <family val="2"/>
      <charset val="238"/>
    </font>
    <font>
      <sz val="9"/>
      <color indexed="39"/>
      <name val="Arial"/>
      <family val="2"/>
      <charset val="238"/>
    </font>
    <font>
      <b/>
      <sz val="11"/>
      <color indexed="10"/>
      <name val="Arial"/>
      <family val="2"/>
      <charset val="238"/>
    </font>
    <font>
      <b/>
      <sz val="11"/>
      <color indexed="33"/>
      <name val="Arial"/>
      <family val="2"/>
      <charset val="238"/>
    </font>
    <font>
      <b/>
      <sz val="11"/>
      <color indexed="9"/>
      <name val="Arial"/>
      <family val="2"/>
      <charset val="238"/>
    </font>
    <font>
      <b/>
      <sz val="8"/>
      <name val="HelveticaNeue Condensed"/>
    </font>
    <font>
      <sz val="8"/>
      <name val="HelveticaNeue LightCond"/>
      <family val="2"/>
    </font>
    <font>
      <b/>
      <sz val="7"/>
      <name val="HelveticaNeue Condensed"/>
      <family val="2"/>
    </font>
    <font>
      <b/>
      <sz val="9"/>
      <name val="Times New Roman"/>
      <family val="1"/>
      <charset val="238"/>
    </font>
    <font>
      <b/>
      <sz val="10"/>
      <color indexed="18"/>
      <name val="Symbol"/>
      <family val="1"/>
      <charset val="2"/>
    </font>
    <font>
      <b/>
      <sz val="10"/>
      <name val="Palatino"/>
      <family val="1"/>
    </font>
    <font>
      <b/>
      <sz val="10"/>
      <color indexed="9"/>
      <name val="Arial"/>
      <family val="2"/>
    </font>
    <font>
      <u/>
      <sz val="10"/>
      <name val="Times New Roman"/>
      <family val="1"/>
    </font>
    <font>
      <b/>
      <sz val="8.5"/>
      <color indexed="8"/>
      <name val="Arial"/>
      <family val="2"/>
      <charset val="238"/>
    </font>
    <font>
      <b/>
      <sz val="8.5"/>
      <color indexed="17"/>
      <name val="Arial"/>
      <family val="2"/>
    </font>
    <font>
      <sz val="8.5"/>
      <color indexed="8"/>
      <name val="Arial"/>
      <family val="2"/>
      <charset val="238"/>
    </font>
    <font>
      <sz val="12"/>
      <name val="Palatino"/>
      <family val="1"/>
    </font>
    <font>
      <sz val="11"/>
      <name val="Helvetica-Black"/>
    </font>
    <font>
      <sz val="9"/>
      <name val="Book Antiqua"/>
      <family val="1"/>
      <charset val="238"/>
    </font>
    <font>
      <b/>
      <sz val="11"/>
      <color indexed="8"/>
      <name val="Calibri"/>
      <family val="2"/>
      <charset val="238"/>
    </font>
    <font>
      <sz val="10"/>
      <name val="MS Serif"/>
      <family val="1"/>
    </font>
    <font>
      <sz val="10"/>
      <name val="ACaslon Regular"/>
    </font>
    <font>
      <sz val="11"/>
      <color indexed="10"/>
      <name val="Calibri"/>
      <family val="2"/>
      <charset val="238"/>
    </font>
    <font>
      <sz val="8"/>
      <name val="丸ｺﾞｼｯｸ"/>
      <family val="3"/>
      <charset val="128"/>
    </font>
    <font>
      <vertAlign val="subscript"/>
      <sz val="10"/>
      <name val="Arial CE"/>
      <charset val="238"/>
    </font>
    <font>
      <b/>
      <sz val="10"/>
      <color rgb="FFFFC000"/>
      <name val="Arial CE"/>
      <charset val="238"/>
    </font>
    <font>
      <b/>
      <sz val="10"/>
      <color indexed="10"/>
      <name val="Arial CE"/>
      <charset val="238"/>
    </font>
    <font>
      <b/>
      <sz val="10"/>
      <color rgb="FF0070C0"/>
      <name val="Arial CE"/>
      <charset val="238"/>
    </font>
    <font>
      <b/>
      <sz val="10"/>
      <color rgb="FF92D050"/>
      <name val="Arial CE"/>
      <charset val="238"/>
    </font>
    <font>
      <b/>
      <vertAlign val="superscript"/>
      <sz val="10"/>
      <color rgb="FF92D050"/>
      <name val="Arial CE"/>
      <charset val="238"/>
    </font>
  </fonts>
  <fills count="8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3"/>
        <bgColor indexed="64"/>
      </patternFill>
    </fill>
    <fill>
      <patternFill patternType="solid">
        <fgColor indexed="52"/>
        <bgColor indexed="64"/>
      </patternFill>
    </fill>
    <fill>
      <patternFill patternType="solid">
        <fgColor theme="3"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indexed="35"/>
        <bgColor indexed="35"/>
      </patternFill>
    </fill>
    <fill>
      <patternFill patternType="solid">
        <fgColor indexed="33"/>
        <bgColor indexed="33"/>
      </patternFill>
    </fill>
    <fill>
      <patternFill patternType="gray0625">
        <fgColor indexed="10"/>
        <bgColor indexed="9"/>
      </patternFill>
    </fill>
    <fill>
      <patternFill patternType="solid">
        <fgColor indexed="44"/>
        <bgColor indexed="64"/>
      </patternFill>
    </fill>
    <fill>
      <patternFill patternType="solid">
        <fgColor indexed="9"/>
        <bgColor indexed="64"/>
      </patternFill>
    </fill>
    <fill>
      <patternFill patternType="solid">
        <fgColor indexed="30"/>
        <bgColor indexed="64"/>
      </patternFill>
    </fill>
    <fill>
      <patternFill patternType="solid">
        <fgColor indexed="32"/>
        <bgColor indexed="64"/>
      </patternFill>
    </fill>
    <fill>
      <patternFill patternType="lightGray">
        <fgColor indexed="14"/>
        <bgColor indexed="9"/>
      </patternFill>
    </fill>
    <fill>
      <patternFill patternType="mediumGray">
        <fgColor indexed="22"/>
      </patternFill>
    </fill>
    <fill>
      <patternFill patternType="lightGray">
        <fgColor indexed="12"/>
      </patternFill>
    </fill>
    <fill>
      <patternFill patternType="solid">
        <fgColor indexed="42"/>
        <bgColor indexed="64"/>
      </patternFill>
    </fill>
    <fill>
      <patternFill patternType="solid">
        <fgColor indexed="27"/>
        <bgColor indexed="64"/>
      </patternFill>
    </fill>
    <fill>
      <patternFill patternType="solid">
        <fgColor indexed="45"/>
        <bgColor indexed="64"/>
      </patternFill>
    </fill>
    <fill>
      <patternFill patternType="solid">
        <fgColor indexed="11"/>
        <bgColor indexed="64"/>
      </patternFill>
    </fill>
    <fill>
      <patternFill patternType="solid">
        <fgColor indexed="26"/>
        <bgColor indexed="64"/>
      </patternFill>
    </fill>
    <fill>
      <patternFill patternType="gray125">
        <fgColor indexed="26"/>
        <bgColor indexed="26"/>
      </patternFill>
    </fill>
    <fill>
      <patternFill patternType="lightGray">
        <fgColor indexed="12"/>
        <bgColor indexed="9"/>
      </patternFill>
    </fill>
    <fill>
      <patternFill patternType="solid">
        <fgColor indexed="35"/>
        <bgColor indexed="64"/>
      </patternFill>
    </fill>
    <fill>
      <patternFill patternType="solid">
        <fgColor indexed="50"/>
        <bgColor indexed="64"/>
      </patternFill>
    </fill>
    <fill>
      <patternFill patternType="solid">
        <fgColor indexed="62"/>
        <bgColor indexed="64"/>
      </patternFill>
    </fill>
    <fill>
      <patternFill patternType="solid">
        <fgColor indexed="11"/>
        <bgColor indexed="9"/>
      </patternFill>
    </fill>
    <fill>
      <patternFill patternType="darkTrellis">
        <fgColor indexed="13"/>
        <bgColor indexed="9"/>
      </patternFill>
    </fill>
    <fill>
      <patternFill patternType="gray0625">
        <fgColor indexed="9"/>
        <bgColor indexed="9"/>
      </patternFill>
    </fill>
    <fill>
      <patternFill patternType="gray0625">
        <fgColor indexed="9"/>
        <bgColor indexed="22"/>
      </patternFill>
    </fill>
    <fill>
      <patternFill patternType="mediumGray">
        <fgColor indexed="9"/>
        <bgColor indexed="31"/>
      </patternFill>
    </fill>
    <fill>
      <patternFill patternType="solid">
        <fgColor indexed="41"/>
      </patternFill>
    </fill>
    <fill>
      <patternFill patternType="solid">
        <fgColor indexed="8"/>
        <bgColor indexed="64"/>
      </patternFill>
    </fill>
    <fill>
      <patternFill patternType="gray0625">
        <fgColor indexed="9"/>
        <bgColor indexed="44"/>
      </patternFill>
    </fill>
    <fill>
      <patternFill patternType="gray0625">
        <fgColor indexed="9"/>
        <bgColor indexed="42"/>
      </patternFill>
    </fill>
    <fill>
      <patternFill patternType="solid">
        <fgColor indexed="46"/>
        <bgColor indexed="45"/>
      </patternFill>
    </fill>
    <fill>
      <patternFill patternType="solid">
        <fgColor indexed="9"/>
      </patternFill>
    </fill>
    <fill>
      <patternFill patternType="solid">
        <fgColor indexed="50"/>
      </patternFill>
    </fill>
    <fill>
      <patternFill patternType="lightUp">
        <fgColor indexed="23"/>
        <bgColor indexed="9"/>
      </patternFill>
    </fill>
    <fill>
      <patternFill patternType="solid">
        <fgColor indexed="54"/>
        <bgColor indexed="64"/>
      </patternFill>
    </fill>
    <fill>
      <patternFill patternType="solid">
        <fgColor indexed="40"/>
      </patternFill>
    </fill>
    <fill>
      <patternFill patternType="solid">
        <fgColor indexed="40"/>
        <bgColor indexed="64"/>
      </patternFill>
    </fill>
    <fill>
      <patternFill patternType="solid">
        <fgColor indexed="63"/>
        <bgColor indexed="64"/>
      </patternFill>
    </fill>
    <fill>
      <patternFill patternType="lightGray">
        <fgColor indexed="22"/>
        <bgColor indexed="9"/>
      </patternFill>
    </fill>
    <fill>
      <patternFill patternType="gray0625"/>
    </fill>
    <fill>
      <patternFill patternType="solid">
        <fgColor indexed="16"/>
        <bgColor indexed="64"/>
      </patternFill>
    </fill>
    <fill>
      <patternFill patternType="solid">
        <fgColor indexed="46"/>
        <bgColor indexed="64"/>
      </patternFill>
    </fill>
    <fill>
      <patternFill patternType="solid">
        <fgColor indexed="24"/>
        <bgColor indexed="64"/>
      </patternFill>
    </fill>
    <fill>
      <patternFill patternType="solid">
        <fgColor indexed="22"/>
        <bgColor indexed="8"/>
      </patternFill>
    </fill>
    <fill>
      <patternFill patternType="solid">
        <fgColor theme="5" tint="0.39997558519241921"/>
        <bgColor indexed="64"/>
      </patternFill>
    </fill>
    <fill>
      <patternFill patternType="solid">
        <fgColor rgb="FFFFFF99"/>
        <bgColor indexed="64"/>
      </patternFill>
    </fill>
    <fill>
      <patternFill patternType="solid">
        <fgColor theme="4" tint="0.79998168889431442"/>
        <bgColor theme="4" tint="0.79998168889431442"/>
      </patternFill>
    </fill>
  </fills>
  <borders count="87">
    <border>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8"/>
      </left>
      <right style="thin">
        <color indexed="8"/>
      </right>
      <top style="thin">
        <color indexed="8"/>
      </top>
      <bottom style="thin">
        <color indexed="8"/>
      </bottom>
      <diagonal/>
    </border>
    <border>
      <left/>
      <right/>
      <top style="hair">
        <color indexed="8"/>
      </top>
      <bottom style="hair">
        <color indexed="8"/>
      </bottom>
      <diagonal/>
    </border>
    <border>
      <left/>
      <right/>
      <top/>
      <bottom style="medium">
        <color indexed="18"/>
      </bottom>
      <diagonal/>
    </border>
    <border>
      <left/>
      <right/>
      <top/>
      <bottom style="thin">
        <color indexed="8"/>
      </bottom>
      <diagonal/>
    </border>
    <border>
      <left style="double">
        <color indexed="64"/>
      </left>
      <right/>
      <top/>
      <bottom style="hair">
        <color indexed="64"/>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medium">
        <color indexed="40"/>
      </left>
      <right style="medium">
        <color indexed="40"/>
      </right>
      <top style="medium">
        <color indexed="40"/>
      </top>
      <bottom style="medium">
        <color indexed="40"/>
      </bottom>
      <diagonal/>
    </border>
    <border>
      <left style="thin">
        <color indexed="64"/>
      </left>
      <right/>
      <top/>
      <bottom/>
      <diagonal/>
    </border>
    <border>
      <left/>
      <right style="thin">
        <color indexed="64"/>
      </right>
      <top/>
      <bottom/>
      <diagonal/>
    </border>
    <border>
      <left/>
      <right/>
      <top/>
      <bottom style="hair">
        <color indexed="64"/>
      </bottom>
      <diagonal/>
    </border>
    <border>
      <left/>
      <right/>
      <top/>
      <bottom style="medium">
        <color indexed="64"/>
      </bottom>
      <diagonal/>
    </border>
    <border>
      <left/>
      <right/>
      <top/>
      <bottom style="thin">
        <color indexed="22"/>
      </bottom>
      <diagonal/>
    </border>
    <border>
      <left/>
      <right/>
      <top style="thin">
        <color indexed="64"/>
      </top>
      <bottom/>
      <diagonal/>
    </border>
    <border>
      <left style="thin">
        <color indexed="64"/>
      </left>
      <right style="thin">
        <color indexed="64"/>
      </right>
      <top/>
      <bottom/>
      <diagonal/>
    </border>
    <border>
      <left/>
      <right/>
      <top/>
      <bottom style="dotted">
        <color indexed="64"/>
      </bottom>
      <diagonal/>
    </border>
    <border>
      <left/>
      <right/>
      <top/>
      <bottom style="double">
        <color indexed="64"/>
      </bottom>
      <diagonal/>
    </border>
    <border>
      <left style="thin">
        <color indexed="47"/>
      </left>
      <right style="thin">
        <color indexed="8"/>
      </right>
      <top/>
      <bottom/>
      <diagonal/>
    </border>
    <border>
      <left/>
      <right/>
      <top/>
      <bottom style="medium">
        <color indexed="8"/>
      </bottom>
      <diagonal/>
    </border>
    <border>
      <left/>
      <right/>
      <top style="thin">
        <color indexed="9"/>
      </top>
      <bottom style="thin">
        <color indexed="9"/>
      </bottom>
      <diagonal/>
    </border>
    <border>
      <left style="dotted">
        <color indexed="64"/>
      </left>
      <right style="dotted">
        <color indexed="64"/>
      </right>
      <top style="dotted">
        <color indexed="64"/>
      </top>
      <bottom style="dotted">
        <color indexed="64"/>
      </bottom>
      <diagonal/>
    </border>
    <border>
      <left style="thin">
        <color indexed="64"/>
      </left>
      <right style="thin">
        <color indexed="64"/>
      </right>
      <top style="thin">
        <color indexed="64"/>
      </top>
      <bottom style="thin">
        <color indexed="8"/>
      </bottom>
      <diagonal/>
    </border>
    <border>
      <left/>
      <right/>
      <top style="dotted">
        <color indexed="64"/>
      </top>
      <bottom style="dotted">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22"/>
      </left>
      <right style="thin">
        <color indexed="8"/>
      </right>
      <top style="thin">
        <color indexed="22"/>
      </top>
      <bottom style="thin">
        <color indexed="22"/>
      </bottom>
      <diagonal/>
    </border>
    <border>
      <left style="thin">
        <color indexed="47"/>
      </left>
      <right style="thin">
        <color indexed="8"/>
      </right>
      <top style="thin">
        <color indexed="47"/>
      </top>
      <bottom style="thin">
        <color indexed="47"/>
      </bottom>
      <diagonal/>
    </border>
    <border>
      <left/>
      <right style="thin">
        <color indexed="8"/>
      </right>
      <top/>
      <bottom/>
      <diagonal/>
    </border>
    <border>
      <left style="thin">
        <color indexed="23"/>
      </left>
      <right style="thin">
        <color indexed="8"/>
      </right>
      <top style="thin">
        <color indexed="23"/>
      </top>
      <bottom style="thin">
        <color indexed="23"/>
      </bottom>
      <diagonal/>
    </border>
    <border>
      <left style="thin">
        <color indexed="55"/>
      </left>
      <right/>
      <top/>
      <bottom/>
      <diagonal/>
    </border>
    <border>
      <left style="thin">
        <color indexed="47"/>
      </left>
      <right/>
      <top/>
      <bottom/>
      <diagonal/>
    </border>
    <border>
      <left/>
      <right/>
      <top style="double">
        <color indexed="64"/>
      </top>
      <bottom/>
      <diagonal/>
    </border>
    <border>
      <left style="thin">
        <color indexed="9"/>
      </left>
      <right/>
      <top style="thin">
        <color indexed="9"/>
      </top>
      <bottom style="thin">
        <color indexed="23"/>
      </bottom>
      <diagonal/>
    </border>
    <border>
      <left style="thin">
        <color indexed="23"/>
      </left>
      <right style="dashed">
        <color indexed="9"/>
      </right>
      <top/>
      <bottom style="dashed">
        <color indexed="9"/>
      </bottom>
      <diagonal/>
    </border>
    <border>
      <left/>
      <right/>
      <top/>
      <bottom style="thick">
        <color indexed="64"/>
      </bottom>
      <diagonal/>
    </border>
    <border>
      <left/>
      <right/>
      <top style="thin">
        <color indexed="64"/>
      </top>
      <bottom style="medium">
        <color indexed="64"/>
      </bottom>
      <diagonal/>
    </border>
    <border>
      <left/>
      <right/>
      <top style="thick">
        <color indexed="64"/>
      </top>
      <bottom style="thin">
        <color indexed="64"/>
      </bottom>
      <diagonal/>
    </border>
    <border>
      <left/>
      <right/>
      <top/>
      <bottom style="thick">
        <color indexed="18"/>
      </bottom>
      <diagonal/>
    </border>
    <border>
      <left style="double">
        <color indexed="64"/>
      </left>
      <right style="double">
        <color indexed="64"/>
      </right>
      <top style="double">
        <color indexed="64"/>
      </top>
      <bottom style="double">
        <color indexed="64"/>
      </bottom>
      <diagonal/>
    </border>
    <border>
      <left/>
      <right style="thin">
        <color indexed="64"/>
      </right>
      <top style="thin">
        <color indexed="64"/>
      </top>
      <bottom/>
      <diagonal/>
    </border>
    <border>
      <left/>
      <right/>
      <top style="thin">
        <color theme="4" tint="0.39997558519241921"/>
      </top>
      <bottom style="thin">
        <color theme="4" tint="0.39997558519241921"/>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425">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7" borderId="1" applyNumberFormat="0" applyAlignment="0" applyProtection="0"/>
    <xf numFmtId="0" fontId="6" fillId="20" borderId="2" applyNumberFormat="0" applyAlignment="0" applyProtection="0"/>
    <xf numFmtId="0" fontId="7" fillId="4" borderId="0" applyNumberFormat="0" applyBorder="0" applyAlignment="0" applyProtection="0"/>
    <xf numFmtId="43" fontId="2" fillId="0" borderId="0" applyFont="0" applyFill="0" applyBorder="0" applyAlignment="0" applyProtection="0"/>
    <xf numFmtId="0" fontId="9" fillId="0" borderId="3" applyNumberFormat="0" applyFill="0" applyAlignment="0" applyProtection="0"/>
    <xf numFmtId="0" fontId="10" fillId="21" borderId="4" applyNumberFormat="0" applyAlignment="0" applyProtection="0"/>
    <xf numFmtId="0" fontId="2" fillId="0" borderId="0"/>
    <xf numFmtId="0" fontId="11" fillId="0" borderId="5" applyNumberFormat="0" applyFill="0" applyAlignment="0" applyProtection="0"/>
    <xf numFmtId="0" fontId="12" fillId="0" borderId="6" applyNumberFormat="0" applyFill="0" applyAlignment="0" applyProtection="0"/>
    <xf numFmtId="0" fontId="13" fillId="0" borderId="7" applyNumberFormat="0" applyFill="0" applyAlignment="0" applyProtection="0"/>
    <xf numFmtId="0" fontId="13" fillId="0" borderId="0" applyNumberFormat="0" applyFill="0" applyBorder="0" applyAlignment="0" applyProtection="0"/>
    <xf numFmtId="0" fontId="14" fillId="22" borderId="0" applyNumberFormat="0" applyBorder="0" applyAlignment="0" applyProtection="0"/>
    <xf numFmtId="0" fontId="8" fillId="0" borderId="0"/>
    <xf numFmtId="0" fontId="15" fillId="20" borderId="1" applyNumberFormat="0" applyAlignment="0" applyProtection="0"/>
    <xf numFmtId="9" fontId="2" fillId="0" borderId="0" applyFont="0" applyFill="0" applyBorder="0" applyAlignment="0" applyProtection="0"/>
    <xf numFmtId="0" fontId="16" fillId="0" borderId="8" applyNumberFormat="0" applyFill="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8" fillId="23" borderId="9" applyNumberFormat="0" applyFont="0" applyAlignment="0" applyProtection="0"/>
    <xf numFmtId="44" fontId="2" fillId="0" borderId="0" applyFill="0" applyBorder="0" applyAlignment="0" applyProtection="0"/>
    <xf numFmtId="0" fontId="20" fillId="3" borderId="0" applyNumberFormat="0" applyBorder="0" applyAlignment="0" applyProtection="0"/>
    <xf numFmtId="0" fontId="23" fillId="0" borderId="0"/>
    <xf numFmtId="44" fontId="31" fillId="0" borderId="0" applyFill="0" applyBorder="0" applyAlignment="0" applyProtection="0"/>
    <xf numFmtId="0" fontId="31" fillId="0" borderId="0"/>
    <xf numFmtId="0" fontId="43" fillId="0" borderId="0"/>
    <xf numFmtId="43" fontId="43" fillId="0" borderId="0" applyFont="0" applyFill="0" applyBorder="0" applyAlignment="0" applyProtection="0"/>
    <xf numFmtId="0" fontId="1" fillId="0" borderId="0"/>
    <xf numFmtId="0" fontId="30" fillId="0" borderId="0"/>
    <xf numFmtId="9" fontId="30" fillId="0" borderId="0" applyFont="0" applyFill="0" applyBorder="0" applyAlignment="0" applyProtection="0"/>
    <xf numFmtId="180" fontId="44" fillId="0" borderId="0">
      <alignment horizontal="right"/>
    </xf>
    <xf numFmtId="0" fontId="45" fillId="0" borderId="0"/>
    <xf numFmtId="181" fontId="46" fillId="0" borderId="0" applyFont="0" applyFill="0" applyBorder="0" applyAlignment="0" applyProtection="0"/>
    <xf numFmtId="0" fontId="47" fillId="0" borderId="0" applyNumberFormat="0" applyFill="0" applyBorder="0" applyAlignment="0" applyProtection="0"/>
    <xf numFmtId="0" fontId="48" fillId="0" borderId="0"/>
    <xf numFmtId="0" fontId="45" fillId="0" borderId="0" applyNumberFormat="0" applyFont="0" applyFill="0" applyBorder="0" applyAlignment="0" applyProtection="0"/>
    <xf numFmtId="0" fontId="45" fillId="0" borderId="0" applyNumberFormat="0" applyFont="0" applyFill="0" applyBorder="0" applyAlignment="0" applyProtection="0"/>
    <xf numFmtId="0" fontId="45" fillId="0" borderId="0" applyNumberFormat="0" applyFont="0" applyFill="0" applyBorder="0" applyAlignment="0" applyProtection="0"/>
    <xf numFmtId="0" fontId="45" fillId="0" borderId="0" applyNumberFormat="0" applyFont="0" applyFill="0" applyBorder="0" applyAlignment="0" applyProtection="0"/>
    <xf numFmtId="0" fontId="49" fillId="0" borderId="0"/>
    <xf numFmtId="0" fontId="49" fillId="0" borderId="0"/>
    <xf numFmtId="0" fontId="49" fillId="0" borderId="0"/>
    <xf numFmtId="0" fontId="49" fillId="0" borderId="0"/>
    <xf numFmtId="0" fontId="49" fillId="0" borderId="0"/>
    <xf numFmtId="10" fontId="50" fillId="0" borderId="0"/>
    <xf numFmtId="9" fontId="51" fillId="0" borderId="0"/>
    <xf numFmtId="182" fontId="51" fillId="0" borderId="0"/>
    <xf numFmtId="10" fontId="51" fillId="0" borderId="0"/>
    <xf numFmtId="183" fontId="52" fillId="0" borderId="0" applyFont="0" applyFill="0" applyBorder="0" applyAlignment="0" applyProtection="0"/>
    <xf numFmtId="184" fontId="52"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53" fillId="0" borderId="0"/>
    <xf numFmtId="0" fontId="53" fillId="0" borderId="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54" fillId="0" borderId="0" applyFill="0" applyBorder="0" applyAlignment="0" applyProtection="0"/>
    <xf numFmtId="0" fontId="54" fillId="0" borderId="0" applyFill="0" applyBorder="0" applyAlignment="0" applyProtection="0"/>
    <xf numFmtId="0" fontId="54" fillId="0" borderId="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9" fontId="55" fillId="0" borderId="0">
      <alignment horizontal="right"/>
    </xf>
    <xf numFmtId="0" fontId="31" fillId="0" borderId="0" applyFont="0" applyFill="0" applyBorder="0" applyAlignment="0" applyProtection="0"/>
    <xf numFmtId="0" fontId="31" fillId="0" borderId="0" applyFont="0" applyFill="0" applyBorder="0" applyAlignment="0" applyProtection="0"/>
    <xf numFmtId="0" fontId="56" fillId="0" borderId="0"/>
    <xf numFmtId="0" fontId="57" fillId="0" borderId="0"/>
    <xf numFmtId="0" fontId="8" fillId="0" borderId="0"/>
    <xf numFmtId="0" fontId="8" fillId="0" borderId="0"/>
    <xf numFmtId="0" fontId="8" fillId="0" borderId="0"/>
    <xf numFmtId="185" fontId="31" fillId="0" borderId="0">
      <alignment horizontal="left" wrapText="1"/>
    </xf>
    <xf numFmtId="185" fontId="31" fillId="0" borderId="0">
      <alignment horizontal="left" wrapText="1"/>
    </xf>
    <xf numFmtId="185" fontId="49" fillId="0" borderId="0">
      <alignment horizontal="left" wrapText="1"/>
    </xf>
    <xf numFmtId="185" fontId="49" fillId="0" borderId="0">
      <alignment horizontal="left" wrapText="1"/>
    </xf>
    <xf numFmtId="185" fontId="49" fillId="0" borderId="0">
      <alignment horizontal="left" wrapText="1"/>
    </xf>
    <xf numFmtId="185" fontId="49" fillId="0" borderId="0">
      <alignment horizontal="left" wrapText="1"/>
    </xf>
    <xf numFmtId="185" fontId="49" fillId="0" borderId="0">
      <alignment horizontal="left" wrapText="1"/>
    </xf>
    <xf numFmtId="186" fontId="52" fillId="0" borderId="0" applyFont="0" applyFill="0" applyBorder="0" applyAlignment="0" applyProtection="0"/>
    <xf numFmtId="187" fontId="31" fillId="0" borderId="0" applyFont="0" applyFill="0" applyBorder="0" applyAlignment="0" applyProtection="0"/>
    <xf numFmtId="187" fontId="31" fillId="0" borderId="0" applyFont="0" applyFill="0" applyBorder="0" applyAlignment="0" applyProtection="0"/>
    <xf numFmtId="187" fontId="31" fillId="0" borderId="0" applyFont="0" applyFill="0" applyBorder="0" applyAlignment="0" applyProtection="0"/>
    <xf numFmtId="187" fontId="31" fillId="0" borderId="0" applyFont="0" applyFill="0" applyBorder="0" applyAlignment="0" applyProtection="0"/>
    <xf numFmtId="187" fontId="31" fillId="0" borderId="0" applyFont="0" applyFill="0" applyBorder="0" applyAlignment="0" applyProtection="0"/>
    <xf numFmtId="187" fontId="31" fillId="0" borderId="0" applyFont="0" applyFill="0" applyBorder="0" applyAlignment="0" applyProtection="0"/>
    <xf numFmtId="186" fontId="52" fillId="0" borderId="0" applyFont="0" applyFill="0" applyBorder="0" applyAlignment="0" applyProtection="0"/>
    <xf numFmtId="187" fontId="31" fillId="0" borderId="0" applyFont="0" applyFill="0" applyBorder="0" applyAlignment="0" applyProtection="0"/>
    <xf numFmtId="187" fontId="31" fillId="0" borderId="0" applyFont="0" applyFill="0" applyBorder="0" applyAlignment="0" applyProtection="0"/>
    <xf numFmtId="186" fontId="31" fillId="0" borderId="0" applyFont="0" applyFill="0" applyBorder="0" applyAlignment="0" applyProtection="0"/>
    <xf numFmtId="186" fontId="31" fillId="0" borderId="0" applyFont="0" applyFill="0" applyBorder="0" applyAlignment="0" applyProtection="0"/>
    <xf numFmtId="0" fontId="54" fillId="0" borderId="0" applyFill="0" applyBorder="0" applyAlignment="0" applyProtection="0"/>
    <xf numFmtId="0" fontId="49" fillId="0" borderId="0" applyFill="0" applyBorder="0" applyProtection="0">
      <protection locked="0"/>
    </xf>
    <xf numFmtId="185" fontId="31" fillId="0" borderId="0">
      <alignment horizontal="left" wrapText="1"/>
    </xf>
    <xf numFmtId="185" fontId="31" fillId="0" borderId="0">
      <alignment horizontal="left" wrapText="1"/>
    </xf>
    <xf numFmtId="185" fontId="49" fillId="0" borderId="0">
      <alignment horizontal="left" wrapText="1"/>
    </xf>
    <xf numFmtId="185" fontId="49" fillId="0" borderId="0">
      <alignment horizontal="left" wrapText="1"/>
    </xf>
    <xf numFmtId="185" fontId="49" fillId="0" borderId="0">
      <alignment horizontal="left" wrapText="1"/>
    </xf>
    <xf numFmtId="185" fontId="49" fillId="0" borderId="0">
      <alignment horizontal="left" wrapText="1"/>
    </xf>
    <xf numFmtId="185" fontId="49" fillId="0" borderId="0">
      <alignment horizontal="left" wrapText="1"/>
    </xf>
    <xf numFmtId="188" fontId="52" fillId="0" borderId="0" applyFont="0" applyFill="0" applyBorder="0" applyAlignment="0" applyProtection="0"/>
    <xf numFmtId="189" fontId="31" fillId="0" borderId="0" applyFont="0" applyFill="0" applyBorder="0" applyAlignment="0" applyProtection="0"/>
    <xf numFmtId="189" fontId="31" fillId="0" borderId="0" applyFont="0" applyFill="0" applyBorder="0" applyAlignment="0" applyProtection="0"/>
    <xf numFmtId="190" fontId="58" fillId="0" borderId="0" applyFont="0" applyFill="0" applyBorder="0" applyAlignment="0" applyProtection="0"/>
    <xf numFmtId="189" fontId="31" fillId="0" borderId="0" applyFont="0" applyFill="0" applyBorder="0" applyAlignment="0" applyProtection="0"/>
    <xf numFmtId="189" fontId="31" fillId="0" borderId="0" applyFont="0" applyFill="0" applyBorder="0" applyAlignment="0" applyProtection="0"/>
    <xf numFmtId="188" fontId="31" fillId="0" borderId="0" applyFont="0" applyFill="0" applyBorder="0" applyAlignment="0" applyProtection="0"/>
    <xf numFmtId="188" fontId="31" fillId="0" borderId="0" applyFont="0" applyFill="0" applyBorder="0" applyAlignment="0" applyProtection="0"/>
    <xf numFmtId="189" fontId="31" fillId="0" borderId="0" applyFont="0" applyFill="0" applyBorder="0" applyAlignment="0" applyProtection="0"/>
    <xf numFmtId="189" fontId="31" fillId="0" borderId="0" applyFont="0" applyFill="0" applyBorder="0" applyAlignment="0" applyProtection="0"/>
    <xf numFmtId="190" fontId="58"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188" fontId="52" fillId="0" borderId="0" applyFont="0" applyFill="0" applyBorder="0" applyAlignment="0" applyProtection="0"/>
    <xf numFmtId="189" fontId="31" fillId="0" borderId="0" applyFont="0" applyFill="0" applyBorder="0" applyAlignment="0" applyProtection="0"/>
    <xf numFmtId="189" fontId="31" fillId="0" borderId="0" applyFont="0" applyFill="0" applyBorder="0" applyAlignment="0" applyProtection="0"/>
    <xf numFmtId="190" fontId="31" fillId="0" borderId="0" applyFont="0" applyFill="0" applyBorder="0" applyAlignment="0" applyProtection="0"/>
    <xf numFmtId="190" fontId="31" fillId="0" borderId="0" applyFont="0" applyFill="0" applyBorder="0" applyAlignment="0" applyProtection="0"/>
    <xf numFmtId="191" fontId="31" fillId="0" borderId="0" applyFont="0" applyFill="0" applyBorder="0" applyAlignment="0" applyProtection="0"/>
    <xf numFmtId="191" fontId="31" fillId="0" borderId="0" applyFont="0" applyFill="0" applyBorder="0" applyAlignment="0" applyProtection="0"/>
    <xf numFmtId="192" fontId="52" fillId="0" borderId="0" applyFont="0" applyFill="0" applyBorder="0" applyAlignment="0" applyProtection="0"/>
    <xf numFmtId="39" fontId="31" fillId="0" borderId="0" applyFont="0" applyFill="0" applyBorder="0" applyAlignment="0" applyProtection="0"/>
    <xf numFmtId="39" fontId="31" fillId="0" borderId="0" applyFont="0" applyFill="0" applyBorder="0" applyAlignment="0" applyProtection="0"/>
    <xf numFmtId="39" fontId="31" fillId="0" borderId="0" applyFont="0" applyFill="0" applyBorder="0" applyAlignment="0" applyProtection="0"/>
    <xf numFmtId="39" fontId="31" fillId="0" borderId="0" applyFont="0" applyFill="0" applyBorder="0" applyAlignment="0" applyProtection="0"/>
    <xf numFmtId="39" fontId="31" fillId="0" borderId="0" applyFont="0" applyFill="0" applyBorder="0" applyAlignment="0" applyProtection="0"/>
    <xf numFmtId="39" fontId="31" fillId="0" borderId="0" applyFont="0" applyFill="0" applyBorder="0" applyAlignment="0" applyProtection="0"/>
    <xf numFmtId="192" fontId="52" fillId="0" borderId="0" applyFont="0" applyFill="0" applyBorder="0" applyAlignment="0" applyProtection="0"/>
    <xf numFmtId="39" fontId="31" fillId="0" borderId="0" applyFont="0" applyFill="0" applyBorder="0" applyAlignment="0" applyProtection="0"/>
    <xf numFmtId="39" fontId="31" fillId="0" borderId="0" applyFont="0" applyFill="0" applyBorder="0" applyAlignment="0" applyProtection="0"/>
    <xf numFmtId="192" fontId="31" fillId="0" borderId="0" applyFont="0" applyFill="0" applyBorder="0" applyAlignment="0" applyProtection="0"/>
    <xf numFmtId="192"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54" fillId="0" borderId="0" applyFill="0" applyBorder="0" applyAlignment="0" applyProtection="0"/>
    <xf numFmtId="0" fontId="54" fillId="0" borderId="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93" fontId="52" fillId="0" borderId="0" applyFont="0" applyFill="0" applyBorder="0" applyAlignment="0" applyProtection="0"/>
    <xf numFmtId="0" fontId="59" fillId="0" borderId="0">
      <alignment vertical="center"/>
    </xf>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54" fillId="0" borderId="0" applyFill="0" applyBorder="0" applyAlignment="0" applyProtection="0"/>
    <xf numFmtId="0" fontId="54" fillId="0" borderId="0" applyFill="0" applyBorder="0" applyAlignment="0" applyProtection="0"/>
    <xf numFmtId="0" fontId="54" fillId="0" borderId="0" applyFill="0" applyBorder="0" applyAlignment="0" applyProtection="0"/>
    <xf numFmtId="0" fontId="54" fillId="0" borderId="0" applyFill="0" applyBorder="0" applyAlignment="0" applyProtection="0"/>
    <xf numFmtId="0" fontId="54" fillId="0" borderId="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52" fillId="22" borderId="0" applyNumberFormat="0" applyFont="0" applyAlignment="0" applyProtection="0"/>
    <xf numFmtId="0" fontId="31" fillId="0" borderId="0" applyFont="0" applyFill="0" applyBorder="0" applyAlignment="0" applyProtection="0"/>
    <xf numFmtId="0" fontId="31" fillId="0" borderId="0" applyFont="0" applyFill="0" applyBorder="0" applyAlignment="0" applyProtection="0"/>
    <xf numFmtId="0" fontId="54" fillId="0" borderId="0" applyFill="0" applyBorder="0" applyAlignment="0" applyProtection="0"/>
    <xf numFmtId="0" fontId="53" fillId="0" borderId="0"/>
    <xf numFmtId="194" fontId="52" fillId="0" borderId="0" applyFont="0" applyFill="0" applyBorder="0" applyAlignment="0" applyProtection="0"/>
    <xf numFmtId="195" fontId="31" fillId="0" borderId="0" applyFont="0" applyFill="0" applyBorder="0" applyAlignment="0" applyProtection="0"/>
    <xf numFmtId="195" fontId="31" fillId="0" borderId="0" applyFont="0" applyFill="0" applyBorder="0" applyAlignment="0" applyProtection="0"/>
    <xf numFmtId="195" fontId="31" fillId="0" borderId="0" applyFont="0" applyFill="0" applyBorder="0" applyAlignment="0" applyProtection="0"/>
    <xf numFmtId="195" fontId="31" fillId="0" borderId="0" applyFont="0" applyFill="0" applyBorder="0" applyAlignment="0" applyProtection="0"/>
    <xf numFmtId="195" fontId="31" fillId="0" borderId="0" applyFont="0" applyFill="0" applyBorder="0" applyAlignment="0" applyProtection="0"/>
    <xf numFmtId="195"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194" fontId="52" fillId="0" borderId="0" applyFont="0" applyFill="0" applyBorder="0" applyAlignment="0" applyProtection="0"/>
    <xf numFmtId="195" fontId="31" fillId="0" borderId="0" applyFont="0" applyFill="0" applyBorder="0" applyAlignment="0" applyProtection="0"/>
    <xf numFmtId="195" fontId="31" fillId="0" borderId="0" applyFont="0" applyFill="0" applyBorder="0" applyAlignment="0" applyProtection="0"/>
    <xf numFmtId="194" fontId="31" fillId="0" borderId="0" applyFont="0" applyFill="0" applyBorder="0" applyAlignment="0" applyProtection="0"/>
    <xf numFmtId="194" fontId="31" fillId="0" borderId="0" applyFont="0" applyFill="0" applyBorder="0" applyAlignment="0" applyProtection="0"/>
    <xf numFmtId="196" fontId="31" fillId="0" borderId="0" applyFont="0" applyFill="0" applyBorder="0" applyAlignment="0" applyProtection="0"/>
    <xf numFmtId="196" fontId="31" fillId="0" borderId="0" applyFont="0" applyFill="0" applyBorder="0" applyAlignment="0" applyProtection="0"/>
    <xf numFmtId="197" fontId="52" fillId="0" borderId="0" applyFont="0" applyFill="0" applyBorder="0" applyProtection="0">
      <alignment horizontal="right"/>
    </xf>
    <xf numFmtId="198" fontId="31" fillId="0" borderId="0" applyFont="0" applyFill="0" applyBorder="0" applyAlignment="0" applyProtection="0"/>
    <xf numFmtId="198" fontId="31" fillId="0" borderId="0" applyFont="0" applyFill="0" applyBorder="0" applyAlignment="0" applyProtection="0"/>
    <xf numFmtId="198" fontId="31" fillId="0" borderId="0" applyFont="0" applyFill="0" applyBorder="0" applyAlignment="0" applyProtection="0"/>
    <xf numFmtId="198" fontId="31" fillId="0" borderId="0" applyFont="0" applyFill="0" applyBorder="0" applyAlignment="0" applyProtection="0"/>
    <xf numFmtId="198" fontId="31" fillId="0" borderId="0" applyFont="0" applyFill="0" applyBorder="0" applyAlignment="0" applyProtection="0"/>
    <xf numFmtId="198"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197" fontId="52" fillId="0" borderId="0" applyFont="0" applyFill="0" applyBorder="0" applyProtection="0">
      <alignment horizontal="right"/>
    </xf>
    <xf numFmtId="198" fontId="31" fillId="0" borderId="0" applyFont="0" applyFill="0" applyBorder="0" applyAlignment="0" applyProtection="0"/>
    <xf numFmtId="198" fontId="31" fillId="0" borderId="0" applyFont="0" applyFill="0" applyBorder="0" applyAlignment="0" applyProtection="0"/>
    <xf numFmtId="197" fontId="31" fillId="0" borderId="0" applyFont="0" applyFill="0" applyBorder="0" applyProtection="0">
      <alignment horizontal="right"/>
    </xf>
    <xf numFmtId="197" fontId="31" fillId="0" borderId="0" applyFont="0" applyFill="0" applyBorder="0" applyProtection="0">
      <alignment horizontal="right"/>
    </xf>
    <xf numFmtId="199" fontId="31" fillId="0" borderId="0" applyFont="0" applyFill="0" applyBorder="0" applyAlignment="0" applyProtection="0"/>
    <xf numFmtId="199" fontId="31" fillId="0" borderId="0" applyFont="0" applyFill="0" applyBorder="0" applyAlignment="0" applyProtection="0"/>
    <xf numFmtId="0" fontId="53" fillId="0" borderId="0"/>
    <xf numFmtId="0" fontId="54" fillId="0" borderId="0" applyFill="0" applyBorder="0" applyAlignment="0" applyProtection="0"/>
    <xf numFmtId="200" fontId="31" fillId="0" borderId="0" applyFont="0" applyFill="0" applyBorder="0" applyAlignment="0" applyProtection="0"/>
    <xf numFmtId="200" fontId="31" fillId="0" borderId="0" applyFont="0" applyFill="0" applyBorder="0" applyAlignment="0" applyProtection="0"/>
    <xf numFmtId="201" fontId="31" fillId="0" borderId="0" applyFont="0" applyFill="0" applyBorder="0" applyAlignment="0" applyProtection="0"/>
    <xf numFmtId="201"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202" fontId="31" fillId="0" borderId="0" applyFont="0" applyFill="0" applyBorder="0" applyAlignment="0" applyProtection="0"/>
    <xf numFmtId="202" fontId="31" fillId="0" borderId="0" applyFon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85" fontId="31" fillId="0" borderId="0">
      <alignment horizontal="left" wrapText="1"/>
    </xf>
    <xf numFmtId="185" fontId="31" fillId="0" borderId="0">
      <alignment horizontal="left" wrapText="1"/>
    </xf>
    <xf numFmtId="185" fontId="49" fillId="0" borderId="0">
      <alignment horizontal="left" wrapText="1"/>
    </xf>
    <xf numFmtId="185" fontId="49" fillId="0" borderId="0">
      <alignment horizontal="left" wrapText="1"/>
    </xf>
    <xf numFmtId="185" fontId="49" fillId="0" borderId="0">
      <alignment horizontal="left" wrapText="1"/>
    </xf>
    <xf numFmtId="185" fontId="49" fillId="0" borderId="0">
      <alignment horizontal="left" wrapText="1"/>
    </xf>
    <xf numFmtId="185" fontId="49" fillId="0" borderId="0">
      <alignment horizontal="left" wrapText="1"/>
    </xf>
    <xf numFmtId="0" fontId="31" fillId="0" borderId="0"/>
    <xf numFmtId="0" fontId="31" fillId="0" borderId="0"/>
    <xf numFmtId="0" fontId="31" fillId="0" borderId="0" applyFont="0" applyFill="0" applyBorder="0" applyAlignment="0" applyProtection="0"/>
    <xf numFmtId="0" fontId="31" fillId="0" borderId="0" applyFont="0" applyFill="0" applyBorder="0" applyAlignment="0" applyProtection="0"/>
    <xf numFmtId="0" fontId="56" fillId="0" borderId="0"/>
    <xf numFmtId="0" fontId="56" fillId="0" borderId="0"/>
    <xf numFmtId="0" fontId="56" fillId="0" borderId="0"/>
    <xf numFmtId="0" fontId="45" fillId="0" borderId="0"/>
    <xf numFmtId="0" fontId="31" fillId="0" borderId="0"/>
    <xf numFmtId="0" fontId="31" fillId="0" borderId="0"/>
    <xf numFmtId="0" fontId="49" fillId="0" borderId="0"/>
    <xf numFmtId="0" fontId="49" fillId="0" borderId="0"/>
    <xf numFmtId="0" fontId="49" fillId="0" borderId="0"/>
    <xf numFmtId="0" fontId="49" fillId="0" borderId="0"/>
    <xf numFmtId="0" fontId="49" fillId="0" borderId="0"/>
    <xf numFmtId="0" fontId="56" fillId="0" borderId="0"/>
    <xf numFmtId="0" fontId="62"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62"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62" fillId="0" borderId="0" applyNumberFormat="0" applyFill="0" applyBorder="0" applyProtection="0">
      <alignment vertical="top"/>
    </xf>
    <xf numFmtId="0" fontId="63" fillId="0" borderId="0" applyNumberFormat="0" applyFill="0" applyBorder="0" applyProtection="0">
      <alignment vertical="top"/>
    </xf>
    <xf numFmtId="0" fontId="64" fillId="0" borderId="44" applyNumberFormat="0" applyFill="0" applyAlignment="0" applyProtection="0"/>
    <xf numFmtId="0" fontId="65" fillId="0" borderId="44" applyNumberFormat="0" applyFill="0" applyAlignment="0" applyProtection="0"/>
    <xf numFmtId="0" fontId="65" fillId="0" borderId="44" applyNumberFormat="0" applyFill="0" applyAlignment="0" applyProtection="0"/>
    <xf numFmtId="0" fontId="65" fillId="0" borderId="44" applyNumberFormat="0" applyFill="0" applyAlignment="0" applyProtection="0"/>
    <xf numFmtId="0" fontId="65" fillId="0" borderId="44" applyNumberFormat="0" applyFill="0" applyAlignment="0" applyProtection="0"/>
    <xf numFmtId="0" fontId="65" fillId="0" borderId="44" applyNumberFormat="0" applyFill="0" applyAlignment="0" applyProtection="0"/>
    <xf numFmtId="203" fontId="65" fillId="0" borderId="44" applyNumberFormat="0" applyFill="0" applyAlignment="0" applyProtection="0"/>
    <xf numFmtId="0" fontId="65" fillId="0" borderId="44" applyNumberFormat="0" applyFill="0" applyAlignment="0" applyProtection="0"/>
    <xf numFmtId="0" fontId="65" fillId="0" borderId="44" applyNumberFormat="0" applyFill="0" applyAlignment="0" applyProtection="0"/>
    <xf numFmtId="203" fontId="65" fillId="0" borderId="44" applyNumberFormat="0" applyFill="0" applyAlignment="0" applyProtection="0"/>
    <xf numFmtId="0" fontId="65" fillId="0" borderId="44" applyNumberFormat="0" applyFill="0" applyAlignment="0" applyProtection="0"/>
    <xf numFmtId="0" fontId="64" fillId="0" borderId="44" applyNumberFormat="0" applyFill="0" applyAlignment="0" applyProtection="0"/>
    <xf numFmtId="203" fontId="65" fillId="0" borderId="44" applyNumberFormat="0" applyFill="0" applyAlignment="0" applyProtection="0"/>
    <xf numFmtId="0" fontId="66" fillId="0" borderId="45" applyNumberFormat="0" applyFill="0" applyProtection="0">
      <alignment horizontal="center"/>
    </xf>
    <xf numFmtId="0" fontId="67" fillId="0" borderId="45" applyNumberFormat="0" applyFill="0" applyProtection="0">
      <alignment horizontal="center"/>
    </xf>
    <xf numFmtId="0" fontId="67" fillId="0" borderId="45" applyNumberFormat="0" applyFill="0" applyProtection="0">
      <alignment horizontal="center"/>
    </xf>
    <xf numFmtId="0" fontId="67" fillId="0" borderId="45" applyNumberFormat="0" applyFill="0" applyProtection="0">
      <alignment horizontal="center"/>
    </xf>
    <xf numFmtId="0" fontId="67" fillId="0" borderId="45" applyNumberFormat="0" applyFill="0" applyProtection="0">
      <alignment horizontal="center"/>
    </xf>
    <xf numFmtId="0" fontId="67" fillId="0" borderId="45" applyNumberFormat="0" applyFill="0" applyProtection="0">
      <alignment horizontal="center"/>
    </xf>
    <xf numFmtId="0" fontId="67" fillId="0" borderId="45" applyNumberFormat="0" applyFill="0" applyProtection="0">
      <alignment horizontal="center"/>
    </xf>
    <xf numFmtId="0" fontId="67" fillId="0" borderId="45" applyNumberFormat="0" applyFill="0" applyProtection="0">
      <alignment horizontal="center"/>
    </xf>
    <xf numFmtId="0" fontId="67" fillId="0" borderId="45" applyNumberFormat="0" applyFill="0" applyProtection="0">
      <alignment horizontal="center"/>
    </xf>
    <xf numFmtId="0" fontId="67" fillId="0" borderId="45" applyNumberFormat="0" applyFill="0" applyProtection="0">
      <alignment horizontal="center"/>
    </xf>
    <xf numFmtId="0" fontId="67" fillId="0" borderId="45" applyNumberFormat="0" applyFill="0" applyProtection="0">
      <alignment horizontal="center"/>
    </xf>
    <xf numFmtId="0" fontId="66" fillId="0" borderId="45" applyNumberFormat="0" applyFill="0" applyProtection="0">
      <alignment horizontal="center"/>
    </xf>
    <xf numFmtId="0" fontId="67" fillId="0" borderId="45" applyNumberFormat="0" applyFill="0" applyProtection="0">
      <alignment horizontal="center"/>
    </xf>
    <xf numFmtId="0" fontId="66" fillId="0" borderId="0" applyNumberFormat="0" applyFill="0" applyBorder="0" applyProtection="0">
      <alignment horizontal="left"/>
    </xf>
    <xf numFmtId="0" fontId="67" fillId="0" borderId="0" applyNumberFormat="0" applyFill="0" applyBorder="0" applyProtection="0">
      <alignment horizontal="left"/>
    </xf>
    <xf numFmtId="0" fontId="67" fillId="0" borderId="0" applyNumberFormat="0" applyFill="0" applyBorder="0" applyProtection="0">
      <alignment horizontal="left"/>
    </xf>
    <xf numFmtId="0" fontId="67" fillId="0" borderId="0" applyNumberFormat="0" applyFill="0" applyBorder="0" applyProtection="0">
      <alignment horizontal="left"/>
    </xf>
    <xf numFmtId="0" fontId="67" fillId="0" borderId="0" applyNumberFormat="0" applyFill="0" applyBorder="0" applyProtection="0">
      <alignment horizontal="left"/>
    </xf>
    <xf numFmtId="0" fontId="67" fillId="0" borderId="0" applyNumberFormat="0" applyFill="0" applyBorder="0" applyProtection="0">
      <alignment horizontal="left"/>
    </xf>
    <xf numFmtId="0" fontId="67" fillId="0" borderId="0" applyNumberFormat="0" applyFill="0" applyBorder="0" applyProtection="0">
      <alignment horizontal="left"/>
    </xf>
    <xf numFmtId="0" fontId="67" fillId="0" borderId="0" applyNumberFormat="0" applyFill="0" applyBorder="0" applyProtection="0">
      <alignment horizontal="left"/>
    </xf>
    <xf numFmtId="0" fontId="67" fillId="0" borderId="0" applyNumberFormat="0" applyFill="0" applyBorder="0" applyProtection="0">
      <alignment horizontal="left"/>
    </xf>
    <xf numFmtId="0" fontId="67" fillId="0" borderId="0" applyNumberFormat="0" applyFill="0" applyBorder="0" applyProtection="0">
      <alignment horizontal="left"/>
    </xf>
    <xf numFmtId="0" fontId="67" fillId="0" borderId="0" applyNumberFormat="0" applyFill="0" applyBorder="0" applyProtection="0">
      <alignment horizontal="left"/>
    </xf>
    <xf numFmtId="0" fontId="66" fillId="0" borderId="0" applyNumberFormat="0" applyFill="0" applyBorder="0" applyProtection="0">
      <alignment horizontal="left"/>
    </xf>
    <xf numFmtId="0" fontId="67" fillId="0" borderId="0" applyNumberFormat="0" applyFill="0" applyBorder="0" applyProtection="0">
      <alignment horizontal="left"/>
    </xf>
    <xf numFmtId="0" fontId="68" fillId="0" borderId="0" applyNumberFormat="0" applyFill="0" applyBorder="0" applyProtection="0">
      <alignment horizontal="centerContinuous"/>
    </xf>
    <xf numFmtId="0" fontId="69" fillId="0" borderId="0" applyNumberFormat="0" applyFill="0" applyBorder="0" applyProtection="0">
      <alignment horizontal="centerContinuous"/>
    </xf>
    <xf numFmtId="0" fontId="69" fillId="0" borderId="0" applyNumberFormat="0" applyFill="0" applyBorder="0" applyProtection="0">
      <alignment horizontal="centerContinuous"/>
    </xf>
    <xf numFmtId="0" fontId="69" fillId="0" borderId="0" applyNumberFormat="0" applyFill="0" applyBorder="0" applyProtection="0">
      <alignment horizontal="centerContinuous"/>
    </xf>
    <xf numFmtId="0" fontId="69" fillId="0" borderId="0" applyNumberFormat="0" applyFill="0" applyBorder="0" applyProtection="0">
      <alignment horizontal="centerContinuous"/>
    </xf>
    <xf numFmtId="0" fontId="69" fillId="0" borderId="0" applyNumberFormat="0" applyFill="0" applyBorder="0" applyProtection="0">
      <alignment horizontal="centerContinuous"/>
    </xf>
    <xf numFmtId="0" fontId="69" fillId="0" borderId="0" applyNumberFormat="0" applyFill="0" applyBorder="0" applyProtection="0">
      <alignment horizontal="centerContinuous"/>
    </xf>
    <xf numFmtId="0" fontId="69" fillId="0" borderId="0" applyNumberFormat="0" applyFill="0" applyBorder="0" applyProtection="0">
      <alignment horizontal="centerContinuous"/>
    </xf>
    <xf numFmtId="0" fontId="69" fillId="0" borderId="0" applyNumberFormat="0" applyFill="0" applyBorder="0" applyProtection="0">
      <alignment horizontal="centerContinuous"/>
    </xf>
    <xf numFmtId="0" fontId="69" fillId="0" borderId="0" applyNumberFormat="0" applyFill="0" applyBorder="0" applyProtection="0">
      <alignment horizontal="centerContinuous"/>
    </xf>
    <xf numFmtId="0" fontId="69" fillId="0" borderId="0" applyNumberFormat="0" applyFill="0" applyBorder="0" applyProtection="0">
      <alignment horizontal="centerContinuous"/>
    </xf>
    <xf numFmtId="0" fontId="68" fillId="0" borderId="0" applyNumberFormat="0" applyFill="0" applyBorder="0" applyProtection="0">
      <alignment horizontal="centerContinuous"/>
    </xf>
    <xf numFmtId="0" fontId="69" fillId="0" borderId="0" applyNumberFormat="0" applyFill="0" applyBorder="0" applyProtection="0">
      <alignment horizontal="centerContinuous"/>
    </xf>
    <xf numFmtId="0" fontId="49" fillId="0" borderId="0" applyFill="0" applyBorder="0" applyProtection="0">
      <protection locked="0"/>
    </xf>
    <xf numFmtId="0" fontId="56" fillId="0" borderId="0"/>
    <xf numFmtId="0" fontId="8" fillId="0" borderId="0"/>
    <xf numFmtId="204" fontId="70" fillId="0" borderId="0" applyFont="0" applyFill="0" applyBorder="0" applyAlignment="0" applyProtection="0"/>
    <xf numFmtId="205" fontId="51" fillId="0" borderId="0" applyFont="0" applyFill="0" applyBorder="0" applyAlignment="0" applyProtection="0"/>
    <xf numFmtId="206" fontId="51" fillId="0" borderId="0" applyFont="0" applyFill="0" applyBorder="0" applyAlignment="0" applyProtection="0"/>
    <xf numFmtId="0" fontId="71" fillId="0" borderId="0"/>
    <xf numFmtId="0" fontId="49" fillId="0" borderId="0"/>
    <xf numFmtId="0" fontId="72" fillId="0" borderId="0"/>
    <xf numFmtId="0" fontId="73" fillId="0" borderId="0"/>
    <xf numFmtId="0" fontId="74" fillId="0" borderId="0"/>
    <xf numFmtId="9" fontId="31" fillId="0" borderId="0"/>
    <xf numFmtId="9" fontId="31" fillId="0" borderId="0"/>
    <xf numFmtId="0" fontId="56" fillId="0" borderId="0"/>
    <xf numFmtId="191" fontId="46" fillId="0" borderId="0"/>
    <xf numFmtId="182" fontId="46" fillId="0" borderId="0"/>
    <xf numFmtId="191" fontId="75" fillId="0" borderId="0"/>
    <xf numFmtId="2" fontId="46" fillId="0" borderId="0"/>
    <xf numFmtId="10" fontId="46" fillId="0" borderId="0"/>
    <xf numFmtId="2" fontId="75" fillId="0" borderId="0"/>
    <xf numFmtId="0" fontId="76" fillId="0" borderId="46" applyFont="0" applyFill="0" applyBorder="0" applyAlignment="0" applyProtection="0"/>
    <xf numFmtId="0" fontId="77" fillId="0" borderId="0"/>
    <xf numFmtId="0" fontId="77" fillId="0" borderId="0"/>
    <xf numFmtId="0" fontId="77" fillId="0" borderId="0"/>
    <xf numFmtId="0" fontId="77" fillId="0" borderId="0"/>
    <xf numFmtId="0" fontId="77" fillId="0" borderId="0"/>
    <xf numFmtId="203" fontId="46" fillId="0" borderId="0"/>
    <xf numFmtId="203" fontId="75" fillId="0" borderId="0"/>
    <xf numFmtId="203" fontId="75" fillId="0" borderId="0"/>
    <xf numFmtId="203" fontId="75" fillId="0" borderId="0"/>
    <xf numFmtId="203" fontId="75" fillId="0" borderId="0"/>
    <xf numFmtId="203" fontId="75" fillId="0" borderId="0"/>
    <xf numFmtId="203" fontId="46" fillId="0" borderId="0"/>
    <xf numFmtId="203" fontId="75" fillId="0" borderId="0"/>
    <xf numFmtId="203" fontId="75" fillId="0" borderId="0"/>
    <xf numFmtId="203" fontId="75" fillId="0" borderId="0"/>
    <xf numFmtId="203" fontId="75" fillId="0" borderId="0"/>
    <xf numFmtId="203" fontId="75" fillId="0" borderId="0"/>
    <xf numFmtId="203" fontId="46" fillId="0" borderId="0"/>
    <xf numFmtId="203" fontId="75" fillId="0" borderId="0"/>
    <xf numFmtId="203" fontId="75" fillId="0" borderId="0"/>
    <xf numFmtId="203" fontId="75" fillId="0" borderId="0"/>
    <xf numFmtId="203" fontId="75" fillId="0" borderId="0"/>
    <xf numFmtId="203" fontId="75" fillId="0" borderId="0"/>
    <xf numFmtId="0" fontId="46" fillId="0" borderId="0"/>
    <xf numFmtId="0" fontId="75" fillId="0" borderId="0"/>
    <xf numFmtId="0" fontId="75" fillId="0" borderId="0"/>
    <xf numFmtId="0" fontId="75" fillId="0" borderId="0"/>
    <xf numFmtId="0" fontId="75" fillId="0" borderId="0"/>
    <xf numFmtId="0" fontId="75" fillId="0" borderId="0"/>
    <xf numFmtId="203" fontId="46" fillId="0" borderId="0"/>
    <xf numFmtId="203" fontId="75" fillId="0" borderId="0"/>
    <xf numFmtId="203" fontId="75" fillId="0" borderId="0"/>
    <xf numFmtId="203" fontId="75" fillId="0" borderId="0"/>
    <xf numFmtId="203" fontId="75" fillId="0" borderId="0"/>
    <xf numFmtId="203" fontId="75" fillId="0" borderId="0"/>
    <xf numFmtId="0" fontId="46" fillId="0" borderId="0"/>
    <xf numFmtId="0" fontId="75" fillId="0" borderId="0"/>
    <xf numFmtId="0" fontId="75" fillId="0" borderId="0"/>
    <xf numFmtId="0" fontId="75" fillId="0" borderId="0"/>
    <xf numFmtId="0" fontId="75" fillId="0" borderId="0"/>
    <xf numFmtId="0" fontId="75" fillId="0" borderId="0"/>
    <xf numFmtId="0" fontId="46" fillId="0" borderId="0"/>
    <xf numFmtId="0" fontId="75" fillId="0" borderId="0"/>
    <xf numFmtId="0" fontId="75" fillId="0" borderId="0"/>
    <xf numFmtId="0" fontId="75" fillId="0" borderId="0"/>
    <xf numFmtId="0" fontId="75" fillId="0" borderId="0"/>
    <xf numFmtId="0" fontId="75" fillId="0" borderId="0"/>
    <xf numFmtId="203" fontId="46" fillId="0" borderId="0"/>
    <xf numFmtId="203" fontId="75" fillId="0" borderId="0"/>
    <xf numFmtId="203" fontId="75" fillId="0" borderId="0"/>
    <xf numFmtId="203" fontId="75" fillId="0" borderId="0"/>
    <xf numFmtId="203" fontId="75" fillId="0" borderId="0"/>
    <xf numFmtId="203" fontId="75" fillId="0" borderId="0"/>
    <xf numFmtId="0" fontId="46" fillId="0" borderId="0"/>
    <xf numFmtId="0" fontId="75" fillId="0" borderId="0"/>
    <xf numFmtId="0" fontId="75" fillId="0" borderId="0"/>
    <xf numFmtId="0" fontId="75" fillId="0" borderId="0"/>
    <xf numFmtId="0" fontId="75" fillId="0" borderId="0"/>
    <xf numFmtId="0" fontId="75" fillId="0" borderId="0"/>
    <xf numFmtId="207" fontId="57" fillId="0" borderId="0"/>
    <xf numFmtId="0" fontId="74" fillId="0" borderId="0"/>
    <xf numFmtId="0" fontId="77" fillId="0" borderId="0"/>
    <xf numFmtId="0" fontId="77" fillId="0" borderId="0"/>
    <xf numFmtId="0" fontId="77" fillId="0" borderId="0"/>
    <xf numFmtId="0" fontId="77" fillId="0" borderId="0"/>
    <xf numFmtId="0" fontId="77" fillId="0" borderId="0"/>
    <xf numFmtId="0" fontId="74" fillId="0" borderId="0"/>
    <xf numFmtId="0" fontId="77" fillId="0" borderId="0"/>
    <xf numFmtId="0" fontId="77" fillId="0" borderId="0"/>
    <xf numFmtId="0" fontId="77" fillId="0" borderId="0"/>
    <xf numFmtId="0" fontId="77" fillId="0" borderId="0"/>
    <xf numFmtId="0" fontId="77" fillId="0" borderId="0"/>
    <xf numFmtId="0" fontId="46" fillId="0" borderId="0"/>
    <xf numFmtId="0" fontId="75" fillId="0" borderId="0"/>
    <xf numFmtId="0" fontId="75" fillId="0" borderId="0"/>
    <xf numFmtId="0" fontId="75" fillId="0" borderId="0"/>
    <xf numFmtId="0" fontId="75" fillId="0" borderId="0"/>
    <xf numFmtId="0" fontId="75" fillId="0" borderId="0"/>
    <xf numFmtId="0" fontId="46" fillId="0" borderId="0"/>
    <xf numFmtId="0" fontId="75" fillId="0" borderId="0"/>
    <xf numFmtId="0" fontId="75" fillId="0" borderId="0"/>
    <xf numFmtId="0" fontId="75" fillId="0" borderId="0"/>
    <xf numFmtId="0" fontId="75" fillId="0" borderId="0"/>
    <xf numFmtId="0" fontId="75" fillId="0" borderId="0"/>
    <xf numFmtId="0" fontId="46" fillId="0" borderId="0"/>
    <xf numFmtId="0" fontId="46"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46" fillId="0" borderId="0"/>
    <xf numFmtId="0" fontId="75" fillId="0" borderId="0"/>
    <xf numFmtId="0" fontId="75" fillId="0" borderId="0"/>
    <xf numFmtId="0" fontId="75" fillId="0" borderId="0"/>
    <xf numFmtId="0" fontId="75" fillId="0" borderId="0"/>
    <xf numFmtId="0" fontId="75" fillId="0" borderId="0"/>
    <xf numFmtId="0" fontId="46" fillId="0" borderId="0"/>
    <xf numFmtId="0" fontId="75" fillId="0" borderId="0"/>
    <xf numFmtId="0" fontId="75" fillId="0" borderId="0"/>
    <xf numFmtId="0" fontId="75" fillId="0" borderId="0"/>
    <xf numFmtId="0" fontId="75" fillId="0" borderId="0"/>
    <xf numFmtId="0" fontId="75" fillId="0" borderId="0"/>
    <xf numFmtId="203" fontId="46" fillId="0" borderId="0"/>
    <xf numFmtId="203" fontId="75" fillId="0" borderId="0"/>
    <xf numFmtId="203" fontId="75" fillId="0" borderId="0"/>
    <xf numFmtId="203" fontId="75" fillId="0" borderId="0"/>
    <xf numFmtId="203" fontId="75" fillId="0" borderId="0"/>
    <xf numFmtId="203" fontId="75" fillId="0" borderId="0"/>
    <xf numFmtId="207" fontId="57" fillId="0" borderId="0"/>
    <xf numFmtId="207" fontId="57" fillId="0" borderId="0"/>
    <xf numFmtId="0" fontId="46" fillId="0" borderId="0"/>
    <xf numFmtId="0" fontId="75" fillId="0" borderId="0"/>
    <xf numFmtId="0" fontId="75" fillId="0" borderId="0"/>
    <xf numFmtId="0" fontId="75" fillId="0" borderId="0"/>
    <xf numFmtId="0" fontId="75" fillId="0" borderId="0"/>
    <xf numFmtId="0" fontId="75" fillId="0" borderId="0"/>
    <xf numFmtId="0" fontId="46" fillId="0" borderId="0"/>
    <xf numFmtId="0" fontId="75" fillId="0" borderId="0"/>
    <xf numFmtId="0" fontId="75" fillId="0" borderId="0"/>
    <xf numFmtId="0" fontId="75" fillId="0" borderId="0"/>
    <xf numFmtId="0" fontId="75" fillId="0" borderId="0"/>
    <xf numFmtId="0" fontId="75" fillId="0" borderId="0"/>
    <xf numFmtId="0" fontId="46" fillId="0" borderId="0"/>
    <xf numFmtId="0" fontId="75" fillId="0" borderId="0"/>
    <xf numFmtId="0" fontId="75" fillId="0" borderId="0"/>
    <xf numFmtId="0" fontId="75" fillId="0" borderId="0"/>
    <xf numFmtId="0" fontId="75" fillId="0" borderId="0"/>
    <xf numFmtId="203" fontId="46" fillId="0" borderId="0"/>
    <xf numFmtId="203" fontId="75" fillId="0" borderId="0"/>
    <xf numFmtId="203" fontId="75" fillId="0" borderId="0"/>
    <xf numFmtId="203" fontId="75" fillId="0" borderId="0"/>
    <xf numFmtId="203" fontId="75" fillId="0" borderId="0"/>
    <xf numFmtId="203" fontId="75" fillId="0" borderId="0"/>
    <xf numFmtId="0" fontId="75" fillId="0" borderId="0"/>
    <xf numFmtId="0" fontId="74" fillId="0" borderId="0"/>
    <xf numFmtId="0" fontId="77" fillId="0" borderId="0"/>
    <xf numFmtId="0" fontId="77" fillId="0" borderId="0"/>
    <xf numFmtId="0" fontId="77" fillId="0" borderId="0"/>
    <xf numFmtId="0" fontId="77" fillId="0" borderId="0"/>
    <xf numFmtId="0" fontId="77" fillId="0" borderId="0"/>
    <xf numFmtId="0" fontId="46" fillId="0" borderId="0"/>
    <xf numFmtId="0" fontId="75" fillId="0" borderId="0"/>
    <xf numFmtId="0" fontId="75" fillId="0" borderId="0"/>
    <xf numFmtId="0" fontId="75" fillId="0" borderId="0"/>
    <xf numFmtId="0" fontId="75" fillId="0" borderId="0"/>
    <xf numFmtId="0" fontId="75" fillId="0" borderId="0"/>
    <xf numFmtId="0" fontId="46" fillId="0" borderId="0"/>
    <xf numFmtId="0" fontId="75" fillId="0" borderId="0"/>
    <xf numFmtId="0" fontId="75" fillId="0" borderId="0"/>
    <xf numFmtId="0" fontId="75" fillId="0" borderId="0"/>
    <xf numFmtId="0" fontId="75" fillId="0" borderId="0"/>
    <xf numFmtId="0" fontId="75" fillId="0" borderId="0"/>
    <xf numFmtId="0" fontId="78" fillId="35" borderId="0"/>
    <xf numFmtId="208" fontId="31" fillId="0" borderId="0"/>
    <xf numFmtId="208" fontId="31" fillId="0" borderId="0"/>
    <xf numFmtId="165" fontId="31" fillId="0" borderId="0" applyFont="0" applyFill="0" applyBorder="0" applyAlignment="0" applyProtection="0"/>
    <xf numFmtId="0" fontId="31" fillId="0" borderId="0"/>
    <xf numFmtId="0" fontId="31" fillId="0" borderId="0"/>
    <xf numFmtId="209" fontId="31" fillId="0" borderId="0" applyFont="0" applyFill="0" applyBorder="0" applyProtection="0">
      <alignment horizontal="right"/>
    </xf>
    <xf numFmtId="209" fontId="31" fillId="0" borderId="0" applyFont="0" applyFill="0" applyBorder="0" applyProtection="0">
      <alignment horizontal="right"/>
    </xf>
    <xf numFmtId="0" fontId="79" fillId="36" borderId="0">
      <alignment horizontal="centerContinuous"/>
    </xf>
    <xf numFmtId="0" fontId="80" fillId="2" borderId="0" applyNumberFormat="0" applyBorder="0" applyAlignment="0" applyProtection="0"/>
    <xf numFmtId="0" fontId="80" fillId="3" borderId="0" applyNumberFormat="0" applyBorder="0" applyAlignment="0" applyProtection="0"/>
    <xf numFmtId="0" fontId="80" fillId="4" borderId="0" applyNumberFormat="0" applyBorder="0" applyAlignment="0" applyProtection="0"/>
    <xf numFmtId="0" fontId="80" fillId="5" borderId="0" applyNumberFormat="0" applyBorder="0" applyAlignment="0" applyProtection="0"/>
    <xf numFmtId="0" fontId="80" fillId="6" borderId="0" applyNumberFormat="0" applyBorder="0" applyAlignment="0" applyProtection="0"/>
    <xf numFmtId="0" fontId="80" fillId="7" borderId="0" applyNumberFormat="0" applyBorder="0" applyAlignment="0" applyProtection="0"/>
    <xf numFmtId="210" fontId="31" fillId="0" borderId="0" applyFont="0" applyFill="0" applyBorder="0" applyProtection="0">
      <alignment horizontal="right"/>
    </xf>
    <xf numFmtId="210" fontId="31" fillId="0" borderId="0" applyFont="0" applyFill="0" applyBorder="0" applyProtection="0">
      <alignment horizontal="right"/>
    </xf>
    <xf numFmtId="211" fontId="31" fillId="0" borderId="0" applyFont="0" applyFill="0" applyBorder="0" applyProtection="0">
      <alignment horizontal="right"/>
    </xf>
    <xf numFmtId="211" fontId="31" fillId="0" borderId="0" applyFont="0" applyFill="0" applyBorder="0" applyProtection="0">
      <alignment horizontal="right"/>
    </xf>
    <xf numFmtId="0" fontId="80" fillId="8" borderId="0" applyNumberFormat="0" applyBorder="0" applyAlignment="0" applyProtection="0"/>
    <xf numFmtId="0" fontId="80" fillId="9" borderId="0" applyNumberFormat="0" applyBorder="0" applyAlignment="0" applyProtection="0"/>
    <xf numFmtId="0" fontId="80" fillId="10" borderId="0" applyNumberFormat="0" applyBorder="0" applyAlignment="0" applyProtection="0"/>
    <xf numFmtId="0" fontId="80" fillId="5" borderId="0" applyNumberFormat="0" applyBorder="0" applyAlignment="0" applyProtection="0"/>
    <xf numFmtId="0" fontId="80" fillId="8" borderId="0" applyNumberFormat="0" applyBorder="0" applyAlignment="0" applyProtection="0"/>
    <xf numFmtId="0" fontId="80" fillId="11" borderId="0" applyNumberFormat="0" applyBorder="0" applyAlignment="0" applyProtection="0"/>
    <xf numFmtId="187" fontId="24" fillId="0" borderId="16">
      <alignment horizontal="center" vertical="center"/>
    </xf>
    <xf numFmtId="0" fontId="81" fillId="0" borderId="0"/>
    <xf numFmtId="0" fontId="82" fillId="12" borderId="0" applyNumberFormat="0" applyBorder="0" applyAlignment="0" applyProtection="0"/>
    <xf numFmtId="0" fontId="82" fillId="9" borderId="0" applyNumberFormat="0" applyBorder="0" applyAlignment="0" applyProtection="0"/>
    <xf numFmtId="0" fontId="82" fillId="10" borderId="0" applyNumberFormat="0" applyBorder="0" applyAlignment="0" applyProtection="0"/>
    <xf numFmtId="0" fontId="82" fillId="13" borderId="0" applyNumberFormat="0" applyBorder="0" applyAlignment="0" applyProtection="0"/>
    <xf numFmtId="0" fontId="82" fillId="14" borderId="0" applyNumberFormat="0" applyBorder="0" applyAlignment="0" applyProtection="0"/>
    <xf numFmtId="0" fontId="82" fillId="15" borderId="0" applyNumberFormat="0" applyBorder="0" applyAlignment="0" applyProtection="0"/>
    <xf numFmtId="37" fontId="83" fillId="0" borderId="0">
      <alignment horizontal="center"/>
    </xf>
    <xf numFmtId="0" fontId="84" fillId="28" borderId="0" applyFont="0" applyFill="0"/>
    <xf numFmtId="0" fontId="49" fillId="0" borderId="0" applyNumberFormat="0" applyFill="0" applyBorder="0" applyAlignment="0" applyProtection="0"/>
    <xf numFmtId="0" fontId="82" fillId="16" borderId="0" applyNumberFormat="0" applyBorder="0" applyAlignment="0" applyProtection="0"/>
    <xf numFmtId="0" fontId="82" fillId="17" borderId="0" applyNumberFormat="0" applyBorder="0" applyAlignment="0" applyProtection="0"/>
    <xf numFmtId="0" fontId="82" fillId="18" borderId="0" applyNumberFormat="0" applyBorder="0" applyAlignment="0" applyProtection="0"/>
    <xf numFmtId="0" fontId="82" fillId="13" borderId="0" applyNumberFormat="0" applyBorder="0" applyAlignment="0" applyProtection="0"/>
    <xf numFmtId="0" fontId="82" fillId="14" borderId="0" applyNumberFormat="0" applyBorder="0" applyAlignment="0" applyProtection="0"/>
    <xf numFmtId="0" fontId="82" fillId="19" borderId="0" applyNumberFormat="0" applyBorder="0" applyAlignment="0" applyProtection="0"/>
    <xf numFmtId="212" fontId="85" fillId="0" borderId="0" applyFont="0" applyFill="0" applyBorder="0" applyAlignment="0" applyProtection="0"/>
    <xf numFmtId="0" fontId="86" fillId="0" borderId="0" applyNumberFormat="0" applyFont="0" applyFill="0" applyBorder="0" applyProtection="0">
      <alignment horizontal="centerContinuous"/>
    </xf>
    <xf numFmtId="213" fontId="87" fillId="25" borderId="0" applyBorder="0" applyProtection="0"/>
    <xf numFmtId="207" fontId="88" fillId="37" borderId="0" applyNumberFormat="0" applyFont="0" applyBorder="0" applyAlignment="0">
      <alignment horizontal="right"/>
    </xf>
    <xf numFmtId="214" fontId="31" fillId="38" borderId="47">
      <alignment horizontal="center" vertical="center"/>
    </xf>
    <xf numFmtId="214" fontId="31" fillId="38" borderId="47">
      <alignment horizontal="center" vertical="center"/>
    </xf>
    <xf numFmtId="215" fontId="89" fillId="37" borderId="48" applyFont="0">
      <alignment horizontal="right"/>
    </xf>
    <xf numFmtId="0" fontId="52" fillId="0" borderId="0" applyNumberFormat="0" applyFill="0" applyBorder="0" applyAlignment="0" applyProtection="0"/>
    <xf numFmtId="216" fontId="49" fillId="0" borderId="0"/>
    <xf numFmtId="9" fontId="31" fillId="0" borderId="0"/>
    <xf numFmtId="9" fontId="31" fillId="0" borderId="0"/>
    <xf numFmtId="0" fontId="90" fillId="27" borderId="0"/>
    <xf numFmtId="0" fontId="91" fillId="0" borderId="0" applyAlignment="0"/>
    <xf numFmtId="0" fontId="92" fillId="0" borderId="0" applyNumberFormat="0" applyFill="0" applyBorder="0" applyAlignment="0">
      <alignment vertical="top"/>
    </xf>
    <xf numFmtId="0" fontId="93" fillId="0" borderId="0" applyNumberFormat="0" applyFill="0" applyBorder="0"/>
    <xf numFmtId="164" fontId="94" fillId="0" borderId="0" applyNumberFormat="0" applyFill="0" applyBorder="0"/>
    <xf numFmtId="0" fontId="95" fillId="39" borderId="0"/>
    <xf numFmtId="0" fontId="49" fillId="0" borderId="0" applyNumberFormat="0" applyFill="0" applyBorder="0" applyAlignment="0" applyProtection="0"/>
    <xf numFmtId="0" fontId="90" fillId="0" borderId="0" applyNumberFormat="0" applyFill="0" applyBorder="0" applyAlignment="0" applyProtection="0"/>
    <xf numFmtId="0" fontId="95" fillId="39" borderId="0"/>
    <xf numFmtId="0" fontId="95" fillId="39" borderId="0"/>
    <xf numFmtId="0" fontId="95" fillId="39" borderId="0"/>
    <xf numFmtId="0" fontId="96" fillId="0" borderId="49" applyNumberFormat="0" applyFill="0" applyBorder="0" applyAlignment="0" applyProtection="0"/>
    <xf numFmtId="0" fontId="97" fillId="0" borderId="49" applyNumberFormat="0" applyFill="0" applyBorder="0" applyAlignment="0" applyProtection="0"/>
    <xf numFmtId="0" fontId="93" fillId="0" borderId="49" applyNumberFormat="0" applyFill="0" applyBorder="0" applyAlignment="0" applyProtection="0"/>
    <xf numFmtId="0" fontId="98" fillId="0" borderId="49" applyNumberFormat="0" applyFill="0" applyAlignment="0" applyProtection="0"/>
    <xf numFmtId="217" fontId="52" fillId="0" borderId="50">
      <alignment horizontal="center" vertical="center"/>
      <protection locked="0"/>
    </xf>
    <xf numFmtId="218" fontId="52" fillId="0" borderId="50">
      <alignment horizontal="center" vertical="center"/>
      <protection locked="0"/>
    </xf>
    <xf numFmtId="219" fontId="52" fillId="0" borderId="50">
      <alignment horizontal="center" vertical="center"/>
      <protection locked="0"/>
    </xf>
    <xf numFmtId="220" fontId="52" fillId="0" borderId="50">
      <alignment horizontal="center" vertical="center"/>
      <protection locked="0"/>
    </xf>
    <xf numFmtId="221" fontId="52" fillId="0" borderId="50">
      <alignment horizontal="center" vertical="center"/>
      <protection locked="0"/>
    </xf>
    <xf numFmtId="222" fontId="52" fillId="0" borderId="50">
      <alignment horizontal="center" vertical="center"/>
      <protection locked="0"/>
    </xf>
    <xf numFmtId="0" fontId="52" fillId="0" borderId="50">
      <alignment vertical="center"/>
      <protection locked="0"/>
    </xf>
    <xf numFmtId="217" fontId="52" fillId="0" borderId="50">
      <alignment horizontal="right" vertical="center"/>
      <protection locked="0"/>
    </xf>
    <xf numFmtId="223" fontId="52" fillId="0" borderId="50">
      <alignment horizontal="right" vertical="center"/>
      <protection locked="0"/>
    </xf>
    <xf numFmtId="219" fontId="52" fillId="0" borderId="50">
      <alignment horizontal="right" vertical="center"/>
      <protection locked="0"/>
    </xf>
    <xf numFmtId="220" fontId="52" fillId="0" borderId="50">
      <alignment horizontal="right" vertical="center"/>
      <protection locked="0"/>
    </xf>
    <xf numFmtId="221" fontId="52" fillId="0" borderId="50">
      <alignment horizontal="right" vertical="center"/>
      <protection locked="0"/>
    </xf>
    <xf numFmtId="222" fontId="52" fillId="0" borderId="50">
      <alignment horizontal="right" vertical="center"/>
      <protection locked="0"/>
    </xf>
    <xf numFmtId="0" fontId="99" fillId="0" borderId="35" applyFont="0">
      <alignment horizontal="centerContinuous"/>
    </xf>
    <xf numFmtId="1" fontId="100" fillId="0" borderId="0"/>
    <xf numFmtId="182" fontId="101" fillId="0" borderId="0"/>
    <xf numFmtId="40" fontId="102" fillId="0" borderId="0" applyNumberFormat="0" applyFill="0" applyBorder="0" applyAlignment="0"/>
    <xf numFmtId="0" fontId="103" fillId="0" borderId="0"/>
    <xf numFmtId="9" fontId="50" fillId="0" borderId="0"/>
    <xf numFmtId="0" fontId="50" fillId="0" borderId="0"/>
    <xf numFmtId="0" fontId="50" fillId="0" borderId="0"/>
    <xf numFmtId="0" fontId="44" fillId="0" borderId="0"/>
    <xf numFmtId="0" fontId="44" fillId="0" borderId="0"/>
    <xf numFmtId="0" fontId="44" fillId="0" borderId="0"/>
    <xf numFmtId="0" fontId="44" fillId="0" borderId="0"/>
    <xf numFmtId="0" fontId="44" fillId="0" borderId="0"/>
    <xf numFmtId="0" fontId="50" fillId="0" borderId="0"/>
    <xf numFmtId="0" fontId="50" fillId="0" borderId="0"/>
    <xf numFmtId="0" fontId="31" fillId="0" borderId="0"/>
    <xf numFmtId="0" fontId="31" fillId="0" borderId="0"/>
    <xf numFmtId="0" fontId="51" fillId="0" borderId="0"/>
    <xf numFmtId="0" fontId="31" fillId="40" borderId="0"/>
    <xf numFmtId="0" fontId="31" fillId="40" borderId="0"/>
    <xf numFmtId="0" fontId="31" fillId="40" borderId="0"/>
    <xf numFmtId="0" fontId="31" fillId="40" borderId="0"/>
    <xf numFmtId="0" fontId="104" fillId="3" borderId="0" applyNumberFormat="0" applyBorder="0" applyAlignment="0" applyProtection="0"/>
    <xf numFmtId="224" fontId="105" fillId="0" borderId="0" applyFont="0" applyFill="0" applyBorder="0" applyAlignment="0" applyProtection="0"/>
    <xf numFmtId="1" fontId="106" fillId="41" borderId="51" applyNumberFormat="0" applyBorder="0" applyAlignment="0">
      <alignment horizontal="center" vertical="top" wrapText="1"/>
      <protection hidden="1"/>
    </xf>
    <xf numFmtId="38" fontId="107" fillId="0" borderId="0" applyNumberFormat="0" applyFill="0" applyBorder="0" applyAlignment="0" applyProtection="0"/>
    <xf numFmtId="225" fontId="108" fillId="0" borderId="0"/>
    <xf numFmtId="37" fontId="108" fillId="0" borderId="0"/>
    <xf numFmtId="0" fontId="109" fillId="0" borderId="0" applyNumberFormat="0" applyFill="0" applyBorder="0" applyAlignment="0" applyProtection="0"/>
    <xf numFmtId="0" fontId="110" fillId="39" borderId="0" applyNumberFormat="0" applyFill="0" applyBorder="0" applyAlignment="0" applyProtection="0">
      <protection locked="0"/>
    </xf>
    <xf numFmtId="226" fontId="52" fillId="0" borderId="0" applyNumberFormat="0" applyFont="0" applyAlignment="0"/>
    <xf numFmtId="14" fontId="111" fillId="0" borderId="0" applyNumberFormat="0" applyFill="0" applyBorder="0" applyAlignment="0" applyProtection="0">
      <alignment horizontal="center"/>
    </xf>
    <xf numFmtId="0" fontId="51" fillId="0" borderId="0"/>
    <xf numFmtId="0" fontId="112" fillId="0" borderId="35" applyNumberFormat="0" applyFill="0" applyAlignment="0" applyProtection="0"/>
    <xf numFmtId="0" fontId="113" fillId="39" borderId="52" applyNumberFormat="0" applyFill="0" applyBorder="0" applyAlignment="0" applyProtection="0">
      <protection locked="0"/>
    </xf>
    <xf numFmtId="227" fontId="105" fillId="0" borderId="53" applyNumberFormat="0" applyFont="0" applyFill="0" applyAlignment="0" applyProtection="0"/>
    <xf numFmtId="0" fontId="114" fillId="0" borderId="54" applyNumberFormat="0" applyFont="0" applyFill="0" applyAlignment="0" applyProtection="0"/>
    <xf numFmtId="228" fontId="31" fillId="0" borderId="55" applyNumberFormat="0" applyFill="0" applyAlignment="0" applyProtection="0"/>
    <xf numFmtId="228" fontId="31" fillId="0" borderId="55" applyNumberFormat="0" applyFill="0" applyAlignment="0" applyProtection="0"/>
    <xf numFmtId="0" fontId="107" fillId="0" borderId="35" applyNumberFormat="0" applyFont="0" applyFill="0" applyAlignment="0" applyProtection="0"/>
    <xf numFmtId="0" fontId="103" fillId="0" borderId="56"/>
    <xf numFmtId="229" fontId="31" fillId="0" borderId="0" applyFont="0" applyFill="0" applyBorder="0" applyAlignment="0" applyProtection="0"/>
    <xf numFmtId="229" fontId="31" fillId="0" borderId="0" applyFont="0" applyFill="0" applyBorder="0" applyAlignment="0" applyProtection="0"/>
    <xf numFmtId="0" fontId="57" fillId="0" borderId="35">
      <alignment horizontal="centerContinuous"/>
    </xf>
    <xf numFmtId="0" fontId="31" fillId="0" borderId="54" applyBorder="0">
      <alignment horizontal="centerContinuous"/>
    </xf>
    <xf numFmtId="0" fontId="31" fillId="0" borderId="54" applyBorder="0">
      <alignment horizontal="centerContinuous"/>
    </xf>
    <xf numFmtId="230" fontId="51" fillId="0" borderId="0" applyFont="0" applyFill="0" applyBorder="0" applyAlignment="0" applyProtection="0"/>
    <xf numFmtId="231" fontId="56"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50"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103" fillId="0" borderId="0">
      <alignment horizontal="right"/>
    </xf>
    <xf numFmtId="0" fontId="103" fillId="0" borderId="0">
      <alignment horizontal="right"/>
    </xf>
    <xf numFmtId="0" fontId="44" fillId="0" borderId="0">
      <alignment horizontal="right"/>
    </xf>
    <xf numFmtId="0" fontId="44" fillId="0" borderId="0">
      <alignment horizontal="right"/>
    </xf>
    <xf numFmtId="0" fontId="44" fillId="0" borderId="0">
      <alignment horizontal="right"/>
    </xf>
    <xf numFmtId="0" fontId="44" fillId="0" borderId="0">
      <alignment horizontal="right"/>
    </xf>
    <xf numFmtId="0" fontId="44" fillId="0" borderId="0">
      <alignment horizontal="right"/>
    </xf>
    <xf numFmtId="0" fontId="44" fillId="0" borderId="0">
      <alignment horizontal="right"/>
    </xf>
    <xf numFmtId="0" fontId="44" fillId="0" borderId="0">
      <alignment horizontal="right"/>
    </xf>
    <xf numFmtId="0" fontId="44" fillId="0" borderId="0">
      <alignment horizontal="right"/>
    </xf>
    <xf numFmtId="0" fontId="44" fillId="0" borderId="0">
      <alignment horizontal="right"/>
    </xf>
    <xf numFmtId="0" fontId="44" fillId="0" borderId="0">
      <alignment horizontal="right"/>
    </xf>
    <xf numFmtId="0" fontId="103" fillId="0" borderId="0">
      <alignment horizontal="right"/>
    </xf>
    <xf numFmtId="0" fontId="44" fillId="0" borderId="0">
      <alignment horizontal="right"/>
    </xf>
    <xf numFmtId="0" fontId="44" fillId="0" borderId="0">
      <alignment horizontal="right"/>
    </xf>
    <xf numFmtId="0" fontId="44" fillId="0" borderId="0">
      <alignment horizontal="right"/>
    </xf>
    <xf numFmtId="0" fontId="44" fillId="0" borderId="0">
      <alignment horizontal="right"/>
    </xf>
    <xf numFmtId="0" fontId="44" fillId="0" borderId="0">
      <alignment horizontal="right"/>
    </xf>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165" fontId="103" fillId="0" borderId="0">
      <alignment horizontal="right"/>
    </xf>
    <xf numFmtId="165" fontId="44" fillId="0" borderId="0">
      <alignment horizontal="right"/>
    </xf>
    <xf numFmtId="165" fontId="44" fillId="0" borderId="0">
      <alignment horizontal="right"/>
    </xf>
    <xf numFmtId="165" fontId="44" fillId="0" borderId="0">
      <alignment horizontal="right"/>
    </xf>
    <xf numFmtId="165" fontId="44" fillId="0" borderId="0">
      <alignment horizontal="right"/>
    </xf>
    <xf numFmtId="165" fontId="44" fillId="0" borderId="0">
      <alignment horizontal="right"/>
    </xf>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0" fontId="89" fillId="0" borderId="0"/>
    <xf numFmtId="0" fontId="115" fillId="0" borderId="0"/>
    <xf numFmtId="0" fontId="115" fillId="0" borderId="0"/>
    <xf numFmtId="0" fontId="115" fillId="0" borderId="0"/>
    <xf numFmtId="0" fontId="115" fillId="0" borderId="0"/>
    <xf numFmtId="0" fontId="115" fillId="0" borderId="0"/>
    <xf numFmtId="37" fontId="57" fillId="0" borderId="0">
      <alignment horizontal="center"/>
    </xf>
    <xf numFmtId="0" fontId="98" fillId="0" borderId="0"/>
    <xf numFmtId="0" fontId="57" fillId="0" borderId="0"/>
    <xf numFmtId="0" fontId="99" fillId="0" borderId="0"/>
    <xf numFmtId="2" fontId="52" fillId="42" borderId="0" applyNumberFormat="0" applyFont="0" applyBorder="0" applyAlignment="0" applyProtection="0"/>
    <xf numFmtId="232" fontId="116" fillId="0" borderId="0" applyFill="0" applyBorder="0" applyAlignment="0"/>
    <xf numFmtId="207" fontId="49" fillId="0" borderId="16"/>
    <xf numFmtId="0" fontId="117" fillId="20" borderId="1" applyNumberFormat="0" applyAlignment="0" applyProtection="0"/>
    <xf numFmtId="0" fontId="71" fillId="0" borderId="0"/>
    <xf numFmtId="0" fontId="31" fillId="0" borderId="0" applyFont="0" applyFill="0" applyBorder="0" applyAlignment="0" applyProtection="0"/>
    <xf numFmtId="0" fontId="31" fillId="0" borderId="0" applyFont="0" applyFill="0" applyBorder="0" applyAlignment="0" applyProtection="0"/>
    <xf numFmtId="0" fontId="52" fillId="0" borderId="0" applyNumberFormat="0" applyFont="0" applyFill="0" applyBorder="0">
      <alignment horizontal="center" vertical="center"/>
      <protection locked="0"/>
    </xf>
    <xf numFmtId="0" fontId="86" fillId="0" borderId="0" applyNumberFormat="0" applyFont="0" applyFill="0" applyBorder="0" applyProtection="0">
      <alignment horizontal="center"/>
    </xf>
    <xf numFmtId="217" fontId="52" fillId="0" borderId="0" applyFill="0" applyBorder="0">
      <alignment horizontal="center" vertical="center"/>
    </xf>
    <xf numFmtId="218" fontId="52" fillId="0" borderId="0" applyFill="0" applyBorder="0">
      <alignment horizontal="center" vertical="center"/>
    </xf>
    <xf numFmtId="219" fontId="52" fillId="0" borderId="0" applyFill="0" applyBorder="0">
      <alignment horizontal="center" vertical="center"/>
    </xf>
    <xf numFmtId="220" fontId="52" fillId="0" borderId="0" applyFill="0" applyBorder="0">
      <alignment horizontal="center" vertical="center"/>
    </xf>
    <xf numFmtId="221" fontId="52" fillId="0" borderId="0" applyFill="0" applyBorder="0">
      <alignment horizontal="center" vertical="center"/>
    </xf>
    <xf numFmtId="222" fontId="52" fillId="0" borderId="0" applyFill="0" applyBorder="0">
      <alignment horizontal="center" vertical="center"/>
    </xf>
    <xf numFmtId="0" fontId="118" fillId="0" borderId="0">
      <alignment horizontal="right"/>
    </xf>
    <xf numFmtId="0" fontId="118" fillId="0" borderId="0"/>
    <xf numFmtId="1" fontId="119" fillId="0" borderId="0"/>
    <xf numFmtId="0" fontId="120" fillId="21" borderId="4" applyNumberFormat="0" applyAlignment="0" applyProtection="0"/>
    <xf numFmtId="0" fontId="57" fillId="0" borderId="0"/>
    <xf numFmtId="0" fontId="121" fillId="43" borderId="39" applyFont="0" applyFill="0" applyBorder="0"/>
    <xf numFmtId="0" fontId="52" fillId="0" borderId="57"/>
    <xf numFmtId="0" fontId="31" fillId="0" borderId="0">
      <alignment horizontal="center" wrapText="1"/>
      <protection hidden="1"/>
    </xf>
    <xf numFmtId="0" fontId="31" fillId="0" borderId="0">
      <alignment horizontal="center" wrapText="1"/>
      <protection hidden="1"/>
    </xf>
    <xf numFmtId="0" fontId="122" fillId="0" borderId="0" applyNumberFormat="0" applyFill="0" applyBorder="0" applyProtection="0">
      <alignment horizontal="right"/>
    </xf>
    <xf numFmtId="191" fontId="97" fillId="0" borderId="0" applyBorder="0">
      <alignment horizontal="right"/>
    </xf>
    <xf numFmtId="191" fontId="97" fillId="0" borderId="54" applyAlignment="0">
      <alignment horizontal="right"/>
    </xf>
    <xf numFmtId="233" fontId="123"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234" fontId="124" fillId="0" borderId="0"/>
    <xf numFmtId="38" fontId="46" fillId="0" borderId="0" applyFont="0" applyFill="0" applyBorder="0" applyAlignment="0" applyProtection="0"/>
    <xf numFmtId="235" fontId="31" fillId="0" borderId="0" applyFont="0" applyFill="0" applyBorder="0" applyAlignment="0" applyProtection="0"/>
    <xf numFmtId="235" fontId="31" fillId="0" borderId="0" applyFont="0" applyFill="0" applyBorder="0" applyAlignment="0" applyProtection="0"/>
    <xf numFmtId="40" fontId="125" fillId="0" borderId="0" applyFont="0" applyFill="0" applyBorder="0" applyAlignment="0" applyProtection="0">
      <alignment horizontal="center"/>
    </xf>
    <xf numFmtId="236" fontId="31" fillId="0" borderId="0" applyFont="0" applyFill="0" applyBorder="0" applyAlignment="0" applyProtection="0">
      <alignment horizontal="center"/>
    </xf>
    <xf numFmtId="236" fontId="31" fillId="0" borderId="0" applyFont="0" applyFill="0" applyBorder="0" applyAlignment="0" applyProtection="0">
      <alignment horizontal="center"/>
    </xf>
    <xf numFmtId="0" fontId="126" fillId="0" borderId="0" applyFont="0" applyFill="0" applyBorder="0" applyAlignment="0" applyProtection="0">
      <alignment horizontal="right"/>
    </xf>
    <xf numFmtId="0" fontId="126" fillId="0" borderId="0" applyFont="0" applyFill="0" applyBorder="0" applyAlignment="0" applyProtection="0"/>
    <xf numFmtId="0" fontId="126" fillId="0" borderId="0" applyFont="0" applyFill="0" applyBorder="0" applyAlignment="0" applyProtection="0">
      <alignment horizontal="right"/>
    </xf>
    <xf numFmtId="0" fontId="126"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0" fontId="126" fillId="0" borderId="0" applyFont="0" applyFill="0" applyBorder="0" applyAlignment="0" applyProtection="0"/>
    <xf numFmtId="165" fontId="127" fillId="0" borderId="0" applyFont="0" applyFill="0" applyBorder="0" applyAlignment="0" applyProtection="0"/>
    <xf numFmtId="0" fontId="126" fillId="0" borderId="0" applyFont="0" applyFill="0" applyBorder="0" applyAlignment="0" applyProtection="0"/>
    <xf numFmtId="208" fontId="31" fillId="0" borderId="0"/>
    <xf numFmtId="208" fontId="31" fillId="0" borderId="0"/>
    <xf numFmtId="40" fontId="46" fillId="0" borderId="0" applyFont="0" applyFill="0" applyBorder="0" applyAlignment="0" applyProtection="0"/>
    <xf numFmtId="3" fontId="128"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0" fontId="129" fillId="0" borderId="0"/>
    <xf numFmtId="0" fontId="130" fillId="44" borderId="0">
      <alignment horizontal="center" vertical="center" wrapText="1"/>
    </xf>
    <xf numFmtId="208" fontId="31" fillId="0" borderId="0"/>
    <xf numFmtId="208" fontId="31" fillId="0" borderId="0"/>
    <xf numFmtId="0" fontId="131" fillId="44" borderId="0">
      <alignment horizontal="center" vertical="center" wrapText="1"/>
    </xf>
    <xf numFmtId="225" fontId="132" fillId="0" borderId="0" applyFill="0" applyBorder="0">
      <alignment horizontal="left"/>
    </xf>
    <xf numFmtId="0" fontId="31" fillId="0" borderId="0" applyNumberFormat="0" applyFont="0" applyBorder="0" applyAlignment="0" applyProtection="0"/>
    <xf numFmtId="0" fontId="31" fillId="0" borderId="0" applyNumberFormat="0" applyFont="0" applyBorder="0" applyAlignment="0" applyProtection="0"/>
    <xf numFmtId="0" fontId="31" fillId="45" borderId="0" applyNumberFormat="0" applyFont="0" applyBorder="0" applyAlignment="0" applyProtection="0"/>
    <xf numFmtId="0" fontId="31" fillId="45" borderId="0" applyNumberFormat="0" applyFont="0" applyBorder="0" applyAlignment="0" applyProtection="0"/>
    <xf numFmtId="0" fontId="31" fillId="46" borderId="0" applyNumberFormat="0" applyFont="0" applyBorder="0" applyAlignment="0" applyProtection="0"/>
    <xf numFmtId="0" fontId="31" fillId="46" borderId="0" applyNumberFormat="0" applyFont="0" applyBorder="0" applyAlignment="0" applyProtection="0"/>
    <xf numFmtId="0" fontId="31" fillId="28" borderId="0" applyNumberFormat="0" applyFont="0" applyBorder="0" applyAlignment="0" applyProtection="0"/>
    <xf numFmtId="0" fontId="31" fillId="28" borderId="0" applyNumberFormat="0" applyFont="0" applyBorder="0" applyAlignment="0" applyProtection="0"/>
    <xf numFmtId="0" fontId="31" fillId="47" borderId="0" applyNumberFormat="0" applyFont="0" applyBorder="0" applyAlignment="0" applyProtection="0"/>
    <xf numFmtId="0" fontId="31" fillId="47" borderId="0" applyNumberFormat="0" applyFont="0" applyBorder="0" applyAlignment="0" applyProtection="0"/>
    <xf numFmtId="37" fontId="133" fillId="48" borderId="16">
      <alignment horizontal="right"/>
    </xf>
    <xf numFmtId="0" fontId="31" fillId="0" borderId="0" applyNumberFormat="0" applyAlignment="0">
      <alignment horizontal="left"/>
    </xf>
    <xf numFmtId="0" fontId="31" fillId="0" borderId="0" applyNumberFormat="0" applyAlignment="0">
      <alignment horizontal="left"/>
    </xf>
    <xf numFmtId="0" fontId="134" fillId="0" borderId="0">
      <alignment horizontal="left"/>
    </xf>
    <xf numFmtId="0" fontId="135" fillId="0" borderId="0"/>
    <xf numFmtId="0" fontId="136" fillId="0" borderId="0">
      <alignment horizontal="left"/>
    </xf>
    <xf numFmtId="237" fontId="31" fillId="0" borderId="0" applyFill="0" applyBorder="0">
      <alignment horizontal="right"/>
      <protection locked="0"/>
    </xf>
    <xf numFmtId="237" fontId="31" fillId="0" borderId="0" applyFill="0" applyBorder="0">
      <alignment horizontal="right"/>
      <protection locked="0"/>
    </xf>
    <xf numFmtId="238" fontId="105" fillId="0" borderId="0"/>
    <xf numFmtId="6" fontId="46" fillId="0" borderId="0" applyFont="0" applyFill="0" applyBorder="0" applyAlignment="0" applyProtection="0"/>
    <xf numFmtId="239" fontId="31" fillId="0" borderId="0" applyFont="0" applyFill="0" applyBorder="0" applyAlignment="0" applyProtection="0"/>
    <xf numFmtId="239" fontId="31" fillId="0" borderId="0" applyFont="0" applyFill="0" applyBorder="0" applyAlignment="0" applyProtection="0"/>
    <xf numFmtId="204" fontId="105" fillId="0" borderId="0" applyFont="0" applyFill="0" applyBorder="0" applyAlignment="0" applyProtection="0"/>
    <xf numFmtId="240" fontId="31" fillId="0" borderId="0" applyFont="0" applyFill="0" applyBorder="0" applyAlignment="0" applyProtection="0"/>
    <xf numFmtId="240" fontId="31" fillId="0" borderId="0" applyFont="0" applyFill="0" applyBorder="0" applyAlignment="0" applyProtection="0"/>
    <xf numFmtId="241" fontId="137" fillId="0" borderId="0"/>
    <xf numFmtId="0" fontId="126" fillId="0" borderId="0" applyFont="0" applyFill="0" applyBorder="0" applyAlignment="0" applyProtection="0">
      <alignment horizontal="right"/>
    </xf>
    <xf numFmtId="242" fontId="138" fillId="0" borderId="57" applyBorder="0"/>
    <xf numFmtId="0" fontId="126" fillId="0" borderId="0" applyFont="0" applyFill="0" applyBorder="0" applyAlignment="0" applyProtection="0">
      <alignment horizontal="right"/>
    </xf>
    <xf numFmtId="0" fontId="139" fillId="0" borderId="0" applyFont="0" applyFill="0" applyBorder="0" applyAlignment="0" applyProtection="0"/>
    <xf numFmtId="243" fontId="49" fillId="0" borderId="0" applyFont="0" applyFill="0" applyBorder="0" applyAlignment="0" applyProtection="0"/>
    <xf numFmtId="0" fontId="139" fillId="0" borderId="0" applyFont="0" applyFill="0" applyBorder="0" applyAlignment="0" applyProtection="0"/>
    <xf numFmtId="244" fontId="31" fillId="0" borderId="0" applyFont="0" applyFill="0" applyBorder="0" applyAlignment="0" applyProtection="0"/>
    <xf numFmtId="244" fontId="31" fillId="0" borderId="0" applyFont="0" applyFill="0" applyBorder="0" applyAlignment="0" applyProtection="0"/>
    <xf numFmtId="245" fontId="31" fillId="0" borderId="0" applyFont="0" applyFill="0" applyBorder="0" applyAlignment="0" applyProtection="0"/>
    <xf numFmtId="245" fontId="31" fillId="0" borderId="0" applyFont="0" applyFill="0" applyBorder="0" applyAlignment="0" applyProtection="0"/>
    <xf numFmtId="0" fontId="126" fillId="0" borderId="0" applyFont="0" applyFill="0" applyBorder="0" applyAlignment="0" applyProtection="0"/>
    <xf numFmtId="8" fontId="46" fillId="0" borderId="0" applyFont="0" applyFill="0" applyBorder="0" applyAlignment="0" applyProtection="0"/>
    <xf numFmtId="0" fontId="128" fillId="0" borderId="0" applyFont="0" applyFill="0" applyBorder="0" applyAlignment="0" applyProtection="0"/>
    <xf numFmtId="182" fontId="138" fillId="0" borderId="0" applyFill="0" applyBorder="0">
      <alignment horizontal="right"/>
    </xf>
    <xf numFmtId="246" fontId="31" fillId="27" borderId="0" applyFont="0" applyBorder="0"/>
    <xf numFmtId="246" fontId="31" fillId="27" borderId="0" applyFont="0" applyBorder="0"/>
    <xf numFmtId="180" fontId="50" fillId="0" borderId="0">
      <alignment horizontal="right"/>
    </xf>
    <xf numFmtId="247" fontId="51" fillId="0" borderId="0" applyFont="0" applyFill="0" applyBorder="0" applyAlignment="0" applyProtection="0"/>
    <xf numFmtId="2" fontId="140" fillId="0" borderId="0" applyNumberFormat="0" applyFill="0" applyBorder="0" applyAlignment="0" applyProtection="0">
      <protection locked="0"/>
    </xf>
    <xf numFmtId="204" fontId="141" fillId="0" borderId="0" applyNumberFormat="0" applyFill="0" applyBorder="0" applyAlignment="0"/>
    <xf numFmtId="2" fontId="56" fillId="0" borderId="0" applyNumberFormat="0" applyFill="0" applyBorder="0" applyProtection="0">
      <alignment horizontal="left"/>
    </xf>
    <xf numFmtId="0" fontId="98" fillId="25" borderId="0" applyNumberFormat="0" applyFont="0" applyBorder="0" applyAlignment="0" applyProtection="0">
      <protection locked="0"/>
    </xf>
    <xf numFmtId="0" fontId="142" fillId="27" borderId="0"/>
    <xf numFmtId="228" fontId="31" fillId="0" borderId="0" applyFont="0" applyFill="0" applyBorder="0" applyProtection="0">
      <alignment horizontal="right"/>
    </xf>
    <xf numFmtId="248" fontId="52" fillId="49" borderId="0" applyFont="0" applyFill="0" applyBorder="0" applyAlignment="0" applyProtection="0"/>
    <xf numFmtId="17" fontId="121" fillId="0" borderId="0" applyFill="0" applyBorder="0">
      <alignment horizontal="right"/>
    </xf>
    <xf numFmtId="249" fontId="97" fillId="0" borderId="35"/>
    <xf numFmtId="228" fontId="31" fillId="0" borderId="0" applyFont="0" applyFill="0" applyBorder="0" applyProtection="0">
      <alignment horizontal="right"/>
    </xf>
    <xf numFmtId="0" fontId="126" fillId="0" borderId="0" applyFont="0" applyFill="0" applyBorder="0" applyAlignment="0" applyProtection="0"/>
    <xf numFmtId="0" fontId="126" fillId="0" borderId="0" applyFont="0" applyFill="0" applyBorder="0" applyAlignment="0" applyProtection="0"/>
    <xf numFmtId="250" fontId="143" fillId="0" borderId="0" applyFill="0" applyBorder="0" applyProtection="0"/>
    <xf numFmtId="14" fontId="143" fillId="0" borderId="0" applyFill="0" applyBorder="0" applyProtection="0"/>
    <xf numFmtId="251" fontId="31" fillId="0" borderId="0" applyFont="0" applyFill="0" applyBorder="0" applyProtection="0">
      <alignment horizontal="right"/>
    </xf>
    <xf numFmtId="252" fontId="31" fillId="0" borderId="0"/>
    <xf numFmtId="252" fontId="31" fillId="0" borderId="0"/>
    <xf numFmtId="14" fontId="31" fillId="0" borderId="0" applyFont="0" applyFill="0" applyBorder="0" applyAlignment="0" applyProtection="0">
      <alignment horizontal="center"/>
    </xf>
    <xf numFmtId="14" fontId="31" fillId="0" borderId="0" applyFont="0" applyFill="0" applyBorder="0" applyAlignment="0" applyProtection="0">
      <alignment horizontal="center"/>
    </xf>
    <xf numFmtId="0" fontId="31" fillId="0" borderId="0" applyFont="0" applyFill="0" applyBorder="0" applyAlignment="0" applyProtection="0">
      <alignment horizontal="center"/>
    </xf>
    <xf numFmtId="0" fontId="31" fillId="0" borderId="0" applyFont="0" applyFill="0" applyBorder="0" applyAlignment="0" applyProtection="0">
      <alignment horizontal="center"/>
    </xf>
    <xf numFmtId="14" fontId="46" fillId="0" borderId="0"/>
    <xf numFmtId="209" fontId="31" fillId="0" borderId="0" applyFont="0" applyFill="0" applyBorder="0" applyProtection="0">
      <alignment horizontal="right"/>
    </xf>
    <xf numFmtId="209" fontId="31" fillId="0" borderId="0" applyFont="0" applyFill="0" applyBorder="0" applyProtection="0">
      <alignment horizontal="right"/>
    </xf>
    <xf numFmtId="0" fontId="138" fillId="0" borderId="0"/>
    <xf numFmtId="253" fontId="50" fillId="0" borderId="0"/>
    <xf numFmtId="254" fontId="50" fillId="0" borderId="0"/>
    <xf numFmtId="187" fontId="108" fillId="0" borderId="0"/>
    <xf numFmtId="0" fontId="105" fillId="0" borderId="0"/>
    <xf numFmtId="0" fontId="57" fillId="50" borderId="0" applyNumberFormat="0" applyBorder="0" applyAlignment="0"/>
    <xf numFmtId="164" fontId="49" fillId="0" borderId="0" applyFont="0" applyFill="0" applyBorder="0" applyAlignment="0" applyProtection="0"/>
    <xf numFmtId="255" fontId="31" fillId="0" borderId="0" applyFont="0" applyFill="0" applyBorder="0" applyAlignment="0" applyProtection="0"/>
    <xf numFmtId="0" fontId="144" fillId="0" borderId="0">
      <protection locked="0"/>
    </xf>
    <xf numFmtId="49" fontId="145" fillId="0" borderId="0"/>
    <xf numFmtId="0" fontId="31" fillId="0" borderId="0"/>
    <xf numFmtId="0" fontId="31" fillId="0" borderId="0"/>
    <xf numFmtId="15" fontId="146" fillId="0" borderId="0"/>
    <xf numFmtId="182" fontId="52" fillId="0" borderId="0"/>
    <xf numFmtId="204" fontId="31" fillId="0" borderId="0" applyFill="0" applyBorder="0" applyAlignment="0" applyProtection="0"/>
    <xf numFmtId="204" fontId="31" fillId="0" borderId="0" applyFill="0" applyBorder="0" applyAlignment="0" applyProtection="0"/>
    <xf numFmtId="256" fontId="105" fillId="0" borderId="0" applyFont="0" applyFill="0" applyBorder="0" applyAlignment="0" applyProtection="0"/>
    <xf numFmtId="0" fontId="126" fillId="0" borderId="58" applyNumberFormat="0" applyFont="0" applyFill="0" applyAlignment="0" applyProtection="0"/>
    <xf numFmtId="0" fontId="86" fillId="0" borderId="59" applyNumberFormat="0" applyFont="0" applyFill="0" applyAlignment="0" applyProtection="0"/>
    <xf numFmtId="243" fontId="147" fillId="0" borderId="0" applyFill="0" applyBorder="0" applyAlignment="0" applyProtection="0"/>
    <xf numFmtId="3" fontId="98" fillId="0" borderId="56" applyNumberFormat="0" applyBorder="0"/>
    <xf numFmtId="182" fontId="148" fillId="0" borderId="0">
      <alignment horizontal="right"/>
    </xf>
    <xf numFmtId="180" fontId="50" fillId="0" borderId="56">
      <alignment horizontal="right"/>
    </xf>
    <xf numFmtId="3" fontId="149" fillId="27" borderId="60"/>
    <xf numFmtId="38" fontId="46" fillId="0" borderId="0" applyFont="0" applyFill="0" applyBorder="0" applyAlignment="0" applyProtection="0"/>
    <xf numFmtId="41" fontId="150" fillId="0" borderId="0" applyFont="0" applyFill="0" applyBorder="0" applyAlignment="0" applyProtection="0"/>
    <xf numFmtId="164" fontId="151" fillId="0" borderId="0" applyFont="0" applyFill="0" applyBorder="0" applyAlignment="0" applyProtection="0"/>
    <xf numFmtId="164" fontId="150" fillId="0" borderId="0" applyFont="0" applyFill="0" applyBorder="0" applyAlignment="0" applyProtection="0"/>
    <xf numFmtId="41" fontId="31" fillId="0" borderId="0" applyFont="0" applyFill="0" applyBorder="0" applyAlignment="0" applyProtection="0"/>
    <xf numFmtId="41" fontId="150" fillId="0" borderId="0" applyFont="0" applyFill="0" applyBorder="0" applyAlignment="0" applyProtection="0"/>
    <xf numFmtId="257" fontId="152" fillId="0" borderId="0" applyFont="0" applyFill="0" applyBorder="0" applyAlignment="0" applyProtection="0"/>
    <xf numFmtId="258" fontId="8" fillId="0" borderId="0" applyFont="0" applyFill="0" applyBorder="0" applyAlignment="0" applyProtection="0"/>
    <xf numFmtId="257" fontId="8" fillId="0" borderId="0" applyFont="0" applyFill="0" applyBorder="0" applyAlignment="0" applyProtection="0"/>
    <xf numFmtId="41" fontId="150" fillId="0" borderId="0" applyFont="0" applyFill="0" applyBorder="0" applyAlignment="0" applyProtection="0"/>
    <xf numFmtId="41" fontId="152" fillId="0" borderId="0" applyFont="0" applyFill="0" applyBorder="0" applyAlignment="0" applyProtection="0"/>
    <xf numFmtId="259" fontId="150" fillId="0" borderId="0" applyFont="0" applyFill="0" applyBorder="0" applyAlignment="0" applyProtection="0"/>
    <xf numFmtId="41" fontId="150" fillId="0" borderId="0" applyFont="0" applyFill="0" applyBorder="0" applyAlignment="0" applyProtection="0"/>
    <xf numFmtId="257" fontId="8" fillId="0" borderId="0" applyFont="0" applyFill="0" applyBorder="0" applyAlignment="0" applyProtection="0"/>
    <xf numFmtId="164" fontId="150" fillId="0" borderId="0" applyFont="0" applyFill="0" applyBorder="0" applyAlignment="0" applyProtection="0"/>
    <xf numFmtId="41" fontId="150" fillId="0" borderId="0" applyFont="0" applyFill="0" applyBorder="0" applyAlignment="0" applyProtection="0"/>
    <xf numFmtId="257" fontId="153" fillId="0" borderId="0" applyFont="0" applyFill="0" applyBorder="0" applyAlignment="0" applyProtection="0"/>
    <xf numFmtId="41" fontId="150" fillId="0" borderId="0" applyFont="0" applyFill="0" applyBorder="0" applyAlignment="0" applyProtection="0"/>
    <xf numFmtId="41" fontId="150" fillId="0" borderId="0" applyFont="0" applyFill="0" applyBorder="0" applyAlignment="0" applyProtection="0"/>
    <xf numFmtId="41" fontId="150" fillId="0" borderId="0" applyFont="0" applyFill="0" applyBorder="0" applyAlignment="0" applyProtection="0"/>
    <xf numFmtId="164" fontId="150" fillId="0" borderId="0" applyFont="0" applyFill="0" applyBorder="0" applyAlignment="0" applyProtection="0"/>
    <xf numFmtId="164" fontId="150" fillId="0" borderId="0" applyFont="0" applyFill="0" applyBorder="0" applyAlignment="0" applyProtection="0"/>
    <xf numFmtId="257" fontId="8" fillId="0" borderId="0" applyFont="0" applyFill="0" applyBorder="0" applyAlignment="0" applyProtection="0"/>
    <xf numFmtId="258" fontId="8" fillId="0" borderId="0" applyFont="0" applyFill="0" applyBorder="0" applyAlignment="0" applyProtection="0"/>
    <xf numFmtId="260" fontId="152" fillId="0" borderId="0" applyFont="0" applyFill="0" applyBorder="0" applyAlignment="0" applyProtection="0"/>
    <xf numFmtId="40" fontId="46" fillId="0" borderId="0" applyFont="0" applyFill="0" applyBorder="0" applyAlignment="0" applyProtection="0"/>
    <xf numFmtId="43" fontId="150" fillId="0" borderId="0" applyFont="0" applyFill="0" applyBorder="0" applyAlignment="0" applyProtection="0"/>
    <xf numFmtId="43" fontId="31" fillId="0" borderId="0" applyFont="0" applyFill="0" applyBorder="0" applyAlignment="0" applyProtection="0"/>
    <xf numFmtId="43" fontId="150" fillId="0" borderId="0" applyFont="0" applyFill="0" applyBorder="0" applyAlignment="0" applyProtection="0"/>
    <xf numFmtId="261" fontId="152" fillId="0" borderId="0" applyFont="0" applyFill="0" applyBorder="0" applyAlignment="0" applyProtection="0"/>
    <xf numFmtId="225" fontId="8" fillId="0" borderId="0" applyFont="0" applyFill="0" applyBorder="0" applyAlignment="0" applyProtection="0"/>
    <xf numFmtId="261" fontId="8" fillId="0" borderId="0" applyFont="0" applyFill="0" applyBorder="0" applyAlignment="0" applyProtection="0"/>
    <xf numFmtId="43" fontId="150" fillId="0" borderId="0" applyFont="0" applyFill="0" applyBorder="0" applyAlignment="0" applyProtection="0"/>
    <xf numFmtId="43" fontId="152" fillId="0" borderId="0" applyFont="0" applyFill="0" applyBorder="0" applyAlignment="0" applyProtection="0"/>
    <xf numFmtId="262" fontId="150" fillId="0" borderId="0" applyFont="0" applyFill="0" applyBorder="0" applyAlignment="0" applyProtection="0"/>
    <xf numFmtId="43" fontId="150" fillId="0" borderId="0" applyFont="0" applyFill="0" applyBorder="0" applyAlignment="0" applyProtection="0"/>
    <xf numFmtId="261" fontId="8" fillId="0" borderId="0" applyFont="0" applyFill="0" applyBorder="0" applyAlignment="0" applyProtection="0"/>
    <xf numFmtId="165" fontId="150" fillId="0" borderId="0" applyFont="0" applyFill="0" applyBorder="0" applyAlignment="0" applyProtection="0"/>
    <xf numFmtId="43" fontId="150" fillId="0" borderId="0" applyFont="0" applyFill="0" applyBorder="0" applyAlignment="0" applyProtection="0"/>
    <xf numFmtId="261" fontId="153" fillId="0" borderId="0" applyFont="0" applyFill="0" applyBorder="0" applyAlignment="0" applyProtection="0"/>
    <xf numFmtId="43" fontId="150" fillId="0" borderId="0" applyFont="0" applyFill="0" applyBorder="0" applyAlignment="0" applyProtection="0"/>
    <xf numFmtId="43" fontId="150" fillId="0" borderId="0" applyFont="0" applyFill="0" applyBorder="0" applyAlignment="0" applyProtection="0"/>
    <xf numFmtId="43" fontId="150" fillId="0" borderId="0" applyFont="0" applyFill="0" applyBorder="0" applyAlignment="0" applyProtection="0"/>
    <xf numFmtId="165" fontId="150" fillId="0" borderId="0" applyFont="0" applyFill="0" applyBorder="0" applyAlignment="0" applyProtection="0"/>
    <xf numFmtId="165" fontId="150" fillId="0" borderId="0" applyFont="0" applyFill="0" applyBorder="0" applyAlignment="0" applyProtection="0"/>
    <xf numFmtId="261" fontId="8" fillId="0" borderId="0" applyFont="0" applyFill="0" applyBorder="0" applyAlignment="0" applyProtection="0"/>
    <xf numFmtId="225" fontId="8" fillId="0" borderId="0" applyFont="0" applyFill="0" applyBorder="0" applyAlignment="0" applyProtection="0"/>
    <xf numFmtId="263" fontId="152" fillId="0" borderId="0" applyFont="0" applyFill="0" applyBorder="0" applyAlignment="0" applyProtection="0"/>
    <xf numFmtId="261" fontId="154" fillId="0" borderId="0" applyFont="0" applyFill="0" applyBorder="0" applyAlignment="0" applyProtection="0"/>
    <xf numFmtId="261" fontId="31" fillId="0" borderId="0" applyFont="0" applyFill="0" applyBorder="0" applyAlignment="0" applyProtection="0"/>
    <xf numFmtId="261" fontId="31" fillId="0" borderId="0" applyFont="0" applyFill="0" applyBorder="0" applyAlignment="0" applyProtection="0"/>
    <xf numFmtId="261" fontId="31" fillId="0" borderId="0" applyFont="0" applyFill="0" applyBorder="0" applyAlignment="0" applyProtection="0"/>
    <xf numFmtId="261" fontId="30" fillId="0" borderId="0" applyFont="0" applyFill="0" applyBorder="0" applyAlignment="0" applyProtection="0"/>
    <xf numFmtId="264" fontId="31" fillId="0" borderId="0">
      <protection locked="0"/>
    </xf>
    <xf numFmtId="264" fontId="31" fillId="0" borderId="0">
      <protection locked="0"/>
    </xf>
    <xf numFmtId="264" fontId="31" fillId="0" borderId="0">
      <protection locked="0"/>
    </xf>
    <xf numFmtId="264" fontId="31" fillId="0" borderId="0">
      <protection locked="0"/>
    </xf>
    <xf numFmtId="0" fontId="31" fillId="0" borderId="0" applyNumberFormat="0" applyAlignment="0">
      <alignment horizontal="left"/>
    </xf>
    <xf numFmtId="0" fontId="31" fillId="0" borderId="0" applyNumberFormat="0" applyAlignment="0">
      <alignment horizontal="left"/>
    </xf>
    <xf numFmtId="204" fontId="31" fillId="0" borderId="0">
      <alignment horizontal="center"/>
      <protection locked="0"/>
    </xf>
    <xf numFmtId="204" fontId="31" fillId="0" borderId="0">
      <alignment horizontal="center"/>
      <protection locked="0"/>
    </xf>
    <xf numFmtId="265" fontId="31" fillId="0" borderId="0" applyFont="0" applyFill="0" applyBorder="0" applyAlignment="0" applyProtection="0"/>
    <xf numFmtId="265" fontId="31" fillId="0" borderId="0" applyFont="0" applyFill="0" applyBorder="0" applyAlignment="0" applyProtection="0"/>
    <xf numFmtId="0" fontId="155" fillId="0" borderId="0" applyNumberFormat="0" applyFill="0" applyBorder="0" applyAlignment="0" applyProtection="0"/>
    <xf numFmtId="266" fontId="52" fillId="51" borderId="56" applyNumberFormat="0" applyFont="0" applyBorder="0" applyAlignment="0" applyProtection="0">
      <alignment horizontal="right"/>
    </xf>
    <xf numFmtId="0" fontId="57" fillId="0" borderId="0" applyNumberFormat="0" applyFill="0" applyBorder="0" applyAlignment="0" applyProtection="0"/>
    <xf numFmtId="180" fontId="44" fillId="0" borderId="0">
      <alignment horizontal="right"/>
    </xf>
    <xf numFmtId="0" fontId="156" fillId="0" borderId="0" applyNumberFormat="0" applyFont="0" applyFill="0" applyBorder="0" applyAlignment="0" applyProtection="0"/>
    <xf numFmtId="0" fontId="56" fillId="0" borderId="0"/>
    <xf numFmtId="253" fontId="44" fillId="0" borderId="0">
      <alignment horizontal="right"/>
    </xf>
    <xf numFmtId="254" fontId="44" fillId="0" borderId="0">
      <alignment horizontal="right"/>
    </xf>
    <xf numFmtId="1" fontId="157" fillId="52" borderId="32" applyNumberFormat="0" applyBorder="0" applyAlignment="0">
      <alignment horizontal="centerContinuous" vertical="center"/>
      <protection locked="0"/>
    </xf>
    <xf numFmtId="267" fontId="31" fillId="0" borderId="0">
      <protection locked="0"/>
    </xf>
    <xf numFmtId="267" fontId="31" fillId="0" borderId="0">
      <protection locked="0"/>
    </xf>
    <xf numFmtId="268" fontId="31" fillId="0" borderId="0">
      <protection locked="0"/>
    </xf>
    <xf numFmtId="268" fontId="31" fillId="0" borderId="0">
      <protection locked="0"/>
    </xf>
    <xf numFmtId="256" fontId="70" fillId="0" borderId="0">
      <protection locked="0"/>
    </xf>
    <xf numFmtId="269" fontId="31" fillId="0" borderId="0" applyFill="0" applyBorder="0">
      <alignment horizontal="right"/>
    </xf>
    <xf numFmtId="269" fontId="31" fillId="0" borderId="0" applyFill="0" applyBorder="0">
      <alignment horizontal="right"/>
    </xf>
    <xf numFmtId="270" fontId="103" fillId="0" borderId="0" applyProtection="0">
      <alignment horizontal="left"/>
    </xf>
    <xf numFmtId="0" fontId="158" fillId="0" borderId="0">
      <alignment horizontal="left"/>
    </xf>
    <xf numFmtId="0" fontId="159" fillId="0" borderId="0">
      <alignment horizontal="left"/>
    </xf>
    <xf numFmtId="0" fontId="160" fillId="0" borderId="0">
      <alignment horizontal="left"/>
    </xf>
    <xf numFmtId="0" fontId="160" fillId="0" borderId="0" applyNumberFormat="0" applyFill="0" applyBorder="0" applyProtection="0">
      <alignment horizontal="left"/>
    </xf>
    <xf numFmtId="0" fontId="160" fillId="0" borderId="0" applyFill="0" applyBorder="0" applyProtection="0">
      <alignment horizontal="left"/>
    </xf>
    <xf numFmtId="0" fontId="31" fillId="0" borderId="0"/>
    <xf numFmtId="0" fontId="31" fillId="0" borderId="0"/>
    <xf numFmtId="1" fontId="52" fillId="0" borderId="0" applyNumberFormat="0" applyBorder="0" applyAlignment="0" applyProtection="0"/>
    <xf numFmtId="235" fontId="31" fillId="39" borderId="16" applyFont="0" applyBorder="0" applyAlignment="0" applyProtection="0">
      <alignment vertical="top"/>
    </xf>
    <xf numFmtId="235" fontId="31" fillId="39" borderId="16" applyFont="0" applyBorder="0" applyAlignment="0" applyProtection="0">
      <alignment vertical="top"/>
    </xf>
    <xf numFmtId="271" fontId="97" fillId="0" borderId="0" applyBorder="0" applyProtection="0"/>
    <xf numFmtId="3" fontId="161" fillId="53" borderId="16">
      <alignment horizontal="right" vertical="center"/>
    </xf>
    <xf numFmtId="1" fontId="31" fillId="24" borderId="16"/>
    <xf numFmtId="1" fontId="31" fillId="24" borderId="16"/>
    <xf numFmtId="49" fontId="52" fillId="0" borderId="0" applyFill="0" applyBorder="0"/>
    <xf numFmtId="49" fontId="31" fillId="0" borderId="0"/>
    <xf numFmtId="49" fontId="31" fillId="0" borderId="0" applyFill="0" applyBorder="0">
      <alignment horizontal="right" vertical="center"/>
    </xf>
    <xf numFmtId="49" fontId="31" fillId="0" borderId="0" applyFill="0" applyBorder="0">
      <alignment horizontal="right" vertical="center"/>
    </xf>
    <xf numFmtId="49" fontId="31" fillId="0" borderId="0" applyFill="0" applyBorder="0">
      <alignment horizontal="right" vertical="center"/>
    </xf>
    <xf numFmtId="49" fontId="31" fillId="0" borderId="0" applyFill="0" applyBorder="0">
      <alignment horizontal="right" vertical="center"/>
    </xf>
    <xf numFmtId="272" fontId="162" fillId="0" borderId="0">
      <alignment vertical="center"/>
    </xf>
    <xf numFmtId="0" fontId="52" fillId="0" borderId="0"/>
    <xf numFmtId="0" fontId="163" fillId="0" borderId="0" applyNumberFormat="0" applyFill="0" applyBorder="0" applyAlignment="0" applyProtection="0"/>
    <xf numFmtId="0" fontId="164" fillId="4" borderId="0" applyNumberFormat="0" applyBorder="0" applyAlignment="0" applyProtection="0"/>
    <xf numFmtId="0" fontId="165" fillId="0" borderId="0"/>
    <xf numFmtId="38" fontId="98" fillId="27" borderId="0" applyNumberFormat="0" applyBorder="0" applyAlignment="0" applyProtection="0"/>
    <xf numFmtId="0" fontId="31" fillId="0" borderId="0" applyFill="0" applyBorder="0" applyAlignment="0" applyProtection="0"/>
    <xf numFmtId="0" fontId="31" fillId="0" borderId="0" applyFill="0" applyBorder="0" applyAlignment="0" applyProtection="0"/>
    <xf numFmtId="0" fontId="166" fillId="0" borderId="0" applyNumberFormat="0" applyFill="0" applyProtection="0">
      <alignment horizontal="left"/>
    </xf>
    <xf numFmtId="0" fontId="79" fillId="0" borderId="0" applyBorder="0">
      <alignment horizontal="left"/>
    </xf>
    <xf numFmtId="49" fontId="167" fillId="0" borderId="0">
      <alignment horizontal="right"/>
    </xf>
    <xf numFmtId="49" fontId="168" fillId="0" borderId="0">
      <alignment horizontal="right"/>
    </xf>
    <xf numFmtId="49" fontId="169" fillId="0" borderId="0">
      <alignment horizontal="right"/>
    </xf>
    <xf numFmtId="0" fontId="170" fillId="0" borderId="61">
      <alignment horizontal="centerContinuous"/>
    </xf>
    <xf numFmtId="0" fontId="171" fillId="0" borderId="0">
      <alignment horizontal="centerContinuous"/>
    </xf>
    <xf numFmtId="182" fontId="49" fillId="45" borderId="16" applyNumberFormat="0" applyFont="0" applyBorder="0" applyAlignment="0" applyProtection="0"/>
    <xf numFmtId="251" fontId="31" fillId="49" borderId="16" applyNumberFormat="0" applyFont="0" applyAlignment="0"/>
    <xf numFmtId="251" fontId="31" fillId="49" borderId="16" applyNumberFormat="0" applyFont="0" applyAlignment="0"/>
    <xf numFmtId="182" fontId="49" fillId="49" borderId="16" applyNumberFormat="0" applyFont="0" applyAlignment="0"/>
    <xf numFmtId="0" fontId="126" fillId="0" borderId="0" applyFont="0" applyFill="0" applyBorder="0" applyAlignment="0" applyProtection="0">
      <alignment horizontal="right"/>
    </xf>
    <xf numFmtId="187" fontId="172" fillId="45" borderId="0" applyNumberFormat="0" applyFont="0" applyAlignment="0"/>
    <xf numFmtId="0" fontId="173" fillId="0" borderId="0">
      <alignment horizontal="left"/>
    </xf>
    <xf numFmtId="0" fontId="173" fillId="0" borderId="0">
      <alignment horizontal="left"/>
    </xf>
    <xf numFmtId="0" fontId="174" fillId="0" borderId="0" applyProtection="0">
      <alignment horizontal="right" vertical="top"/>
    </xf>
    <xf numFmtId="0" fontId="78" fillId="0" borderId="33" applyNumberFormat="0" applyAlignment="0" applyProtection="0">
      <alignment horizontal="left" vertical="center"/>
    </xf>
    <xf numFmtId="0" fontId="78" fillId="0" borderId="48">
      <alignment horizontal="left" vertical="center"/>
    </xf>
    <xf numFmtId="0" fontId="34" fillId="0" borderId="0"/>
    <xf numFmtId="0" fontId="34" fillId="0" borderId="0"/>
    <xf numFmtId="0" fontId="78" fillId="0" borderId="0"/>
    <xf numFmtId="0" fontId="78" fillId="0" borderId="16" applyNumberFormat="0" applyFill="0" applyBorder="0" applyAlignment="0" applyProtection="0"/>
    <xf numFmtId="0" fontId="175" fillId="0" borderId="0" applyNumberFormat="0" applyFill="0" applyBorder="0" applyAlignment="0" applyProtection="0"/>
    <xf numFmtId="0" fontId="79" fillId="0" borderId="0" applyNumberFormat="0" applyFill="0" applyBorder="0" applyAlignment="0" applyProtection="0"/>
    <xf numFmtId="0" fontId="79" fillId="0" borderId="56" applyNumberFormat="0" applyFill="0" applyAlignment="0" applyProtection="0"/>
    <xf numFmtId="0" fontId="176" fillId="0" borderId="5" applyNumberFormat="0" applyFill="0" applyAlignment="0" applyProtection="0"/>
    <xf numFmtId="0" fontId="177" fillId="0" borderId="0">
      <alignment horizontal="left"/>
    </xf>
    <xf numFmtId="0" fontId="178" fillId="0" borderId="51">
      <alignment horizontal="left" vertical="top"/>
    </xf>
    <xf numFmtId="0" fontId="179" fillId="0" borderId="6" applyNumberFormat="0" applyFill="0" applyAlignment="0" applyProtection="0"/>
    <xf numFmtId="0" fontId="180" fillId="0" borderId="0">
      <alignment horizontal="left"/>
    </xf>
    <xf numFmtId="0" fontId="181" fillId="27" borderId="22" applyFont="0" applyBorder="0">
      <alignment horizontal="left"/>
    </xf>
    <xf numFmtId="0" fontId="182" fillId="0" borderId="51">
      <alignment horizontal="left" vertical="top"/>
    </xf>
    <xf numFmtId="0" fontId="183" fillId="0" borderId="7" applyNumberFormat="0" applyFill="0" applyAlignment="0" applyProtection="0"/>
    <xf numFmtId="0" fontId="184" fillId="0" borderId="0">
      <alignment horizontal="left"/>
    </xf>
    <xf numFmtId="0" fontId="183" fillId="0" borderId="0" applyNumberFormat="0" applyFill="0" applyBorder="0" applyAlignment="0" applyProtection="0"/>
    <xf numFmtId="273" fontId="31" fillId="0" borderId="0">
      <protection locked="0"/>
    </xf>
    <xf numFmtId="273" fontId="31" fillId="0" borderId="0">
      <protection locked="0"/>
    </xf>
    <xf numFmtId="0" fontId="31" fillId="0" borderId="53"/>
    <xf numFmtId="0" fontId="31" fillId="0" borderId="53"/>
    <xf numFmtId="0" fontId="31" fillId="0" borderId="53"/>
    <xf numFmtId="0" fontId="31" fillId="0" borderId="53"/>
    <xf numFmtId="0" fontId="79" fillId="0" borderId="0"/>
    <xf numFmtId="0" fontId="185" fillId="0" borderId="0"/>
    <xf numFmtId="0" fontId="175" fillId="0" borderId="0">
      <alignment horizontal="left"/>
    </xf>
    <xf numFmtId="187" fontId="32" fillId="0" borderId="0" applyProtection="0"/>
    <xf numFmtId="187" fontId="32" fillId="0" borderId="0" applyProtection="0"/>
    <xf numFmtId="0" fontId="186" fillId="0" borderId="54">
      <alignment horizontal="centerContinuous"/>
    </xf>
    <xf numFmtId="274" fontId="187" fillId="0" borderId="0" applyAlignment="0">
      <alignment horizontal="right"/>
      <protection hidden="1"/>
    </xf>
    <xf numFmtId="227" fontId="132" fillId="0" borderId="0" applyNumberFormat="0" applyFill="0" applyBorder="0" applyAlignment="0" applyProtection="0"/>
    <xf numFmtId="0" fontId="188" fillId="54" borderId="0" applyNumberFormat="0" applyBorder="0" applyAlignment="0" applyProtection="0"/>
    <xf numFmtId="0" fontId="189" fillId="0" borderId="0" applyNumberFormat="0" applyFill="0" applyBorder="0" applyAlignment="0" applyProtection="0">
      <alignment vertical="top"/>
      <protection locked="0"/>
    </xf>
    <xf numFmtId="0" fontId="189" fillId="0" borderId="0" applyNumberFormat="0" applyFill="0" applyBorder="0" applyAlignment="0" applyProtection="0">
      <alignment vertical="top"/>
      <protection locked="0"/>
    </xf>
    <xf numFmtId="275" fontId="111" fillId="0" borderId="0" applyNumberFormat="0" applyFill="0" applyBorder="0" applyAlignment="0">
      <protection locked="0"/>
    </xf>
    <xf numFmtId="0" fontId="99" fillId="0" borderId="0" applyFont="0" applyAlignment="0">
      <alignment horizontal="centerContinuous"/>
    </xf>
    <xf numFmtId="49" fontId="32" fillId="0" borderId="0">
      <alignment horizontal="left"/>
    </xf>
    <xf numFmtId="49" fontId="190" fillId="0" borderId="0">
      <alignment horizontal="left"/>
    </xf>
    <xf numFmtId="1" fontId="31" fillId="0" borderId="0" applyFont="0" applyFill="0" applyBorder="0" applyAlignment="0" applyProtection="0"/>
    <xf numFmtId="1" fontId="31" fillId="0" borderId="0" applyFont="0" applyFill="0" applyBorder="0" applyAlignment="0" applyProtection="0"/>
    <xf numFmtId="1" fontId="31" fillId="0" borderId="0" applyFont="0" applyFill="0" applyBorder="0" applyAlignment="0" applyProtection="0"/>
    <xf numFmtId="1" fontId="31" fillId="0" borderId="0" applyFont="0" applyFill="0" applyBorder="0" applyAlignment="0" applyProtection="0"/>
    <xf numFmtId="1" fontId="8" fillId="0" borderId="0" applyFont="0" applyFill="0" applyBorder="0" applyAlignment="0" applyProtection="0"/>
    <xf numFmtId="49" fontId="32" fillId="0" borderId="0"/>
    <xf numFmtId="49" fontId="32" fillId="0" borderId="0"/>
    <xf numFmtId="191" fontId="31" fillId="0" borderId="0" applyFont="0" applyFill="0" applyBorder="0" applyAlignment="0" applyProtection="0"/>
    <xf numFmtId="191" fontId="31" fillId="0" borderId="0" applyFont="0" applyFill="0" applyBorder="0" applyAlignment="0" applyProtection="0"/>
    <xf numFmtId="191" fontId="31" fillId="0" borderId="0" applyFont="0" applyFill="0" applyBorder="0" applyAlignment="0" applyProtection="0"/>
    <xf numFmtId="191" fontId="31" fillId="0" borderId="0" applyFont="0" applyFill="0" applyBorder="0" applyAlignment="0" applyProtection="0"/>
    <xf numFmtId="49" fontId="32" fillId="0" borderId="0"/>
    <xf numFmtId="49" fontId="32" fillId="0" borderId="0"/>
    <xf numFmtId="49" fontId="32" fillId="0" borderId="0"/>
    <xf numFmtId="49" fontId="32" fillId="0" borderId="0"/>
    <xf numFmtId="49" fontId="32" fillId="0" borderId="0">
      <alignment vertical="top"/>
    </xf>
    <xf numFmtId="49" fontId="32" fillId="0" borderId="0">
      <alignment vertical="top"/>
    </xf>
    <xf numFmtId="0" fontId="191" fillId="0" borderId="0" applyFill="0" applyBorder="0">
      <alignment horizontal="center" vertical="center"/>
      <protection locked="0"/>
    </xf>
    <xf numFmtId="0" fontId="192" fillId="0" borderId="0" applyNumberFormat="0" applyFill="0" applyBorder="0" applyAlignment="0" applyProtection="0">
      <alignment vertical="top"/>
      <protection locked="0"/>
    </xf>
    <xf numFmtId="0" fontId="193" fillId="0" borderId="0" applyFill="0" applyBorder="0">
      <alignment horizontal="left" vertical="center"/>
      <protection locked="0"/>
    </xf>
    <xf numFmtId="0" fontId="50" fillId="0" borderId="16">
      <alignment horizontal="centerContinuous"/>
    </xf>
    <xf numFmtId="49" fontId="194" fillId="0" borderId="62"/>
    <xf numFmtId="49" fontId="195" fillId="0" borderId="0"/>
    <xf numFmtId="49" fontId="196" fillId="0" borderId="0"/>
    <xf numFmtId="0" fontId="57" fillId="0" borderId="0"/>
    <xf numFmtId="0" fontId="197" fillId="0" borderId="0"/>
    <xf numFmtId="0" fontId="197" fillId="0" borderId="0"/>
    <xf numFmtId="276" fontId="105" fillId="0" borderId="0" applyFont="0" applyFill="0" applyBorder="0" applyAlignment="0" applyProtection="0"/>
    <xf numFmtId="275" fontId="198" fillId="0" borderId="0" applyNumberFormat="0" applyFill="0" applyBorder="0" applyAlignment="0"/>
    <xf numFmtId="10" fontId="98" fillId="49" borderId="16" applyNumberFormat="0" applyBorder="0" applyAlignment="0" applyProtection="0"/>
    <xf numFmtId="0" fontId="199" fillId="7" borderId="1" applyNumberFormat="0" applyAlignment="0" applyProtection="0"/>
    <xf numFmtId="0" fontId="199" fillId="7" borderId="1" applyNumberFormat="0" applyAlignment="0" applyProtection="0"/>
    <xf numFmtId="0" fontId="199" fillId="7" borderId="1" applyNumberFormat="0" applyAlignment="0" applyProtection="0"/>
    <xf numFmtId="0" fontId="46" fillId="55" borderId="0" applyNumberFormat="0" applyFont="0" applyBorder="0" applyAlignment="0" applyProtection="0"/>
    <xf numFmtId="0" fontId="200" fillId="0" borderId="63"/>
    <xf numFmtId="9" fontId="201" fillId="0" borderId="63" applyFill="0" applyAlignment="0" applyProtection="0"/>
    <xf numFmtId="0" fontId="202" fillId="0" borderId="63"/>
    <xf numFmtId="207" fontId="49" fillId="28" borderId="16"/>
    <xf numFmtId="277" fontId="203" fillId="0" borderId="0" applyFill="0" applyBorder="0" applyProtection="0"/>
    <xf numFmtId="278" fontId="203" fillId="0" borderId="0" applyFill="0" applyBorder="0" applyProtection="0"/>
    <xf numFmtId="279" fontId="203" fillId="0" borderId="0" applyFill="0" applyBorder="0" applyProtection="0"/>
    <xf numFmtId="251" fontId="31" fillId="49" borderId="0" applyNumberFormat="0" applyFont="0" applyBorder="0" applyAlignment="0" applyProtection="0">
      <alignment horizontal="center"/>
      <protection locked="0"/>
    </xf>
    <xf numFmtId="251" fontId="31" fillId="49" borderId="0" applyNumberFormat="0" applyFont="0" applyBorder="0" applyAlignment="0" applyProtection="0">
      <alignment horizontal="center"/>
      <protection locked="0"/>
    </xf>
    <xf numFmtId="191" fontId="52" fillId="49" borderId="35" applyNumberFormat="0" applyFont="0" applyAlignment="0" applyProtection="0">
      <alignment horizontal="center"/>
      <protection locked="0"/>
    </xf>
    <xf numFmtId="0" fontId="50" fillId="0" borderId="0" applyNumberFormat="0" applyFill="0" applyBorder="0" applyAlignment="0">
      <protection locked="0"/>
    </xf>
    <xf numFmtId="0" fontId="84" fillId="0" borderId="0" applyNumberFormat="0" applyFill="0" applyBorder="0" applyAlignment="0"/>
    <xf numFmtId="280" fontId="204" fillId="0" borderId="0"/>
    <xf numFmtId="281" fontId="204" fillId="0" borderId="0"/>
    <xf numFmtId="9" fontId="70" fillId="56" borderId="16" applyProtection="0">
      <alignment horizontal="right"/>
      <protection locked="0"/>
    </xf>
    <xf numFmtId="0" fontId="205" fillId="57" borderId="0" applyNumberFormat="0" applyBorder="0" applyProtection="0"/>
    <xf numFmtId="0" fontId="206" fillId="58" borderId="0" applyNumberFormat="0"/>
    <xf numFmtId="1" fontId="52" fillId="0" borderId="0"/>
    <xf numFmtId="282" fontId="207" fillId="0" borderId="51" applyFill="0" applyBorder="0" applyProtection="0"/>
    <xf numFmtId="283" fontId="31" fillId="0" borderId="0" applyFill="0" applyBorder="0">
      <alignment horizontal="right"/>
      <protection locked="0"/>
    </xf>
    <xf numFmtId="283" fontId="31" fillId="0" borderId="0" applyFill="0" applyBorder="0">
      <alignment horizontal="right"/>
      <protection locked="0"/>
    </xf>
    <xf numFmtId="0" fontId="32" fillId="24" borderId="43">
      <alignment horizontal="left" vertical="center" wrapText="1"/>
    </xf>
    <xf numFmtId="0" fontId="32" fillId="24" borderId="43">
      <alignment horizontal="left" vertical="center" wrapText="1"/>
    </xf>
    <xf numFmtId="208" fontId="31" fillId="0" borderId="0" applyFont="0" applyFill="0" applyBorder="0" applyAlignment="0" applyProtection="0"/>
    <xf numFmtId="208" fontId="31" fillId="0" borderId="0" applyFont="0" applyFill="0" applyBorder="0" applyAlignment="0" applyProtection="0"/>
    <xf numFmtId="38" fontId="31" fillId="0" borderId="0" applyFont="0" applyFill="0" applyBorder="0" applyAlignment="0" applyProtection="0"/>
    <xf numFmtId="38" fontId="31" fillId="0" borderId="0" applyFont="0" applyFill="0" applyBorder="0" applyAlignment="0" applyProtection="0"/>
    <xf numFmtId="164" fontId="31" fillId="0" borderId="0" applyFont="0" applyFill="0" applyBorder="0" applyAlignment="0" applyProtection="0"/>
    <xf numFmtId="165" fontId="31" fillId="0" borderId="0" applyFont="0" applyFill="0" applyBorder="0" applyAlignment="0" applyProtection="0"/>
    <xf numFmtId="1" fontId="208" fillId="1" borderId="34">
      <protection locked="0"/>
    </xf>
    <xf numFmtId="38" fontId="209" fillId="0" borderId="0"/>
    <xf numFmtId="38" fontId="210" fillId="0" borderId="0"/>
    <xf numFmtId="38" fontId="211" fillId="0" borderId="0"/>
    <xf numFmtId="38" fontId="212" fillId="0" borderId="0"/>
    <xf numFmtId="0" fontId="77" fillId="0" borderId="0"/>
    <xf numFmtId="0" fontId="77" fillId="0" borderId="0"/>
    <xf numFmtId="0" fontId="213" fillId="0" borderId="0"/>
    <xf numFmtId="0" fontId="31" fillId="0" borderId="0" applyFont="0" applyFill="0" applyBorder="0" applyAlignment="0" applyProtection="0"/>
    <xf numFmtId="0" fontId="214" fillId="0" borderId="0">
      <alignment horizontal="left"/>
    </xf>
    <xf numFmtId="0" fontId="215" fillId="0" borderId="0">
      <alignment horizontal="left"/>
    </xf>
    <xf numFmtId="0" fontId="166" fillId="0" borderId="0">
      <alignment horizontal="left"/>
    </xf>
    <xf numFmtId="0" fontId="166" fillId="0" borderId="0">
      <alignment horizontal="left"/>
    </xf>
    <xf numFmtId="187" fontId="73" fillId="0" borderId="0" applyNumberFormat="0" applyAlignment="0">
      <alignment horizontal="left"/>
    </xf>
    <xf numFmtId="0" fontId="216" fillId="0" borderId="0" applyNumberFormat="0" applyFill="0" applyBorder="0" applyAlignment="0" applyProtection="0">
      <alignment vertical="top"/>
      <protection locked="0"/>
    </xf>
    <xf numFmtId="0" fontId="217" fillId="0" borderId="0" applyNumberFormat="0" applyFill="0" applyBorder="0" applyAlignment="0" applyProtection="0">
      <alignment vertical="top"/>
      <protection locked="0"/>
    </xf>
    <xf numFmtId="0" fontId="218" fillId="0" borderId="0" applyNumberFormat="0" applyFill="0" applyBorder="0" applyAlignment="0" applyProtection="0">
      <alignment vertical="top"/>
      <protection locked="0"/>
    </xf>
    <xf numFmtId="0" fontId="98" fillId="27" borderId="0"/>
    <xf numFmtId="3" fontId="31" fillId="59" borderId="0" applyFont="0" applyBorder="0" applyAlignment="0"/>
    <xf numFmtId="3" fontId="31" fillId="59" borderId="0" applyFont="0" applyBorder="0" applyAlignment="0"/>
    <xf numFmtId="37" fontId="219" fillId="0" borderId="0" applyNumberFormat="0" applyFill="0" applyBorder="0" applyAlignment="0" applyProtection="0">
      <alignment horizontal="right"/>
    </xf>
    <xf numFmtId="0" fontId="220" fillId="0" borderId="3" applyNumberFormat="0" applyFill="0" applyAlignment="0" applyProtection="0"/>
    <xf numFmtId="15" fontId="31" fillId="0" borderId="0" applyFill="0" applyBorder="0">
      <alignment horizontal="right"/>
    </xf>
    <xf numFmtId="15" fontId="31" fillId="0" borderId="0" applyFill="0" applyBorder="0">
      <alignment horizontal="right"/>
    </xf>
    <xf numFmtId="0" fontId="121" fillId="0" borderId="16" applyFill="0">
      <alignment horizontal="center" vertical="center"/>
    </xf>
    <xf numFmtId="0" fontId="52" fillId="0" borderId="16" applyFill="0">
      <alignment horizontal="center" vertical="center"/>
    </xf>
    <xf numFmtId="284" fontId="52" fillId="0" borderId="16" applyFill="0">
      <alignment horizontal="center" vertical="center"/>
    </xf>
    <xf numFmtId="285" fontId="44" fillId="0" borderId="0">
      <alignment horizontal="right"/>
    </xf>
    <xf numFmtId="3" fontId="31" fillId="0" borderId="0"/>
    <xf numFmtId="3" fontId="31" fillId="0" borderId="0"/>
    <xf numFmtId="286" fontId="44" fillId="0" borderId="0">
      <alignment horizontal="right"/>
    </xf>
    <xf numFmtId="0" fontId="175" fillId="0" borderId="0"/>
    <xf numFmtId="287" fontId="175" fillId="0" borderId="0" applyFill="0" applyBorder="0" applyProtection="0"/>
    <xf numFmtId="0" fontId="31" fillId="0" borderId="0" applyFill="0" applyBorder="0" applyAlignment="0" applyProtection="0"/>
    <xf numFmtId="0" fontId="31" fillId="0" borderId="0" applyFill="0" applyBorder="0" applyAlignment="0" applyProtection="0"/>
    <xf numFmtId="288" fontId="46" fillId="0" borderId="0" applyFont="0" applyFill="0" applyBorder="0" applyAlignment="0" applyProtection="0"/>
    <xf numFmtId="289" fontId="31" fillId="0" borderId="0" applyFont="0" applyFill="0" applyBorder="0" applyAlignment="0" applyProtection="0"/>
    <xf numFmtId="38" fontId="46" fillId="0" borderId="0" applyFont="0" applyFill="0" applyBorder="0" applyAlignment="0" applyProtection="0"/>
    <xf numFmtId="2" fontId="221" fillId="0" borderId="0" applyFont="0"/>
    <xf numFmtId="290" fontId="31" fillId="0" borderId="0" applyFont="0" applyFill="0" applyBorder="0" applyAlignment="0" applyProtection="0"/>
    <xf numFmtId="37" fontId="31" fillId="0" borderId="0" applyFont="0" applyFill="0" applyBorder="0" applyAlignment="0" applyProtection="0"/>
    <xf numFmtId="37" fontId="31" fillId="0" borderId="0" applyFont="0" applyFill="0" applyBorder="0" applyAlignment="0" applyProtection="0"/>
    <xf numFmtId="3" fontId="57" fillId="0" borderId="0"/>
    <xf numFmtId="0" fontId="34" fillId="0" borderId="0" applyFill="0" applyBorder="0">
      <alignment horizontal="left" vertical="center"/>
    </xf>
    <xf numFmtId="0" fontId="34" fillId="0" borderId="0" applyFill="0" applyBorder="0">
      <alignment horizontal="left" vertical="center"/>
    </xf>
    <xf numFmtId="2" fontId="124" fillId="60" borderId="0" applyNumberFormat="0" applyFont="0" applyBorder="0" applyAlignment="0" applyProtection="0"/>
    <xf numFmtId="3" fontId="57" fillId="0" borderId="0"/>
    <xf numFmtId="291" fontId="31" fillId="0" borderId="0" applyFont="0" applyFill="0" applyBorder="0" applyAlignment="0" applyProtection="0"/>
    <xf numFmtId="292" fontId="31" fillId="0" borderId="0" applyFont="0" applyFill="0" applyBorder="0" applyAlignment="0" applyProtection="0"/>
    <xf numFmtId="293" fontId="31" fillId="0" borderId="0" applyFont="0" applyFill="0" applyBorder="0" applyAlignment="0" applyProtection="0"/>
    <xf numFmtId="294" fontId="31" fillId="0" borderId="0">
      <protection locked="0"/>
    </xf>
    <xf numFmtId="294" fontId="31" fillId="0" borderId="0">
      <protection locked="0"/>
    </xf>
    <xf numFmtId="0" fontId="222" fillId="61" borderId="0"/>
    <xf numFmtId="0" fontId="223" fillId="0" borderId="0">
      <alignment horizontal="centerContinuous"/>
    </xf>
    <xf numFmtId="295" fontId="31" fillId="0" borderId="0" applyFont="0" applyFill="0" applyBorder="0" applyProtection="0">
      <alignment horizontal="right"/>
    </xf>
    <xf numFmtId="296" fontId="31" fillId="0" borderId="0" applyFill="0" applyBorder="0" applyProtection="0">
      <alignment horizontal="right"/>
    </xf>
    <xf numFmtId="296" fontId="31" fillId="0" borderId="0" applyFill="0" applyBorder="0" applyProtection="0">
      <alignment horizontal="right"/>
    </xf>
    <xf numFmtId="295" fontId="31" fillId="0" borderId="0" applyFont="0" applyFill="0" applyBorder="0" applyProtection="0">
      <alignment horizontal="right"/>
    </xf>
    <xf numFmtId="297" fontId="143" fillId="0" borderId="0" applyFill="0" applyBorder="0" applyProtection="0">
      <alignment horizontal="right"/>
    </xf>
    <xf numFmtId="298" fontId="143" fillId="0" borderId="0" applyFill="0" applyBorder="0" applyProtection="0">
      <alignment horizontal="right"/>
    </xf>
    <xf numFmtId="299" fontId="31" fillId="0" borderId="0" applyFont="0" applyFill="0" applyBorder="0" applyProtection="0">
      <alignment horizontal="right"/>
    </xf>
    <xf numFmtId="0" fontId="126" fillId="0" borderId="0" applyFont="0" applyFill="0" applyBorder="0" applyAlignment="0" applyProtection="0">
      <alignment horizontal="right"/>
    </xf>
    <xf numFmtId="300" fontId="31" fillId="0" borderId="0" applyFont="0" applyFill="0" applyBorder="0" applyProtection="0">
      <alignment horizontal="right"/>
    </xf>
    <xf numFmtId="300" fontId="31" fillId="0" borderId="0" applyFont="0" applyFill="0" applyBorder="0" applyProtection="0">
      <alignment horizontal="right"/>
    </xf>
    <xf numFmtId="299" fontId="31" fillId="0" borderId="0"/>
    <xf numFmtId="299" fontId="31" fillId="0" borderId="0"/>
    <xf numFmtId="301" fontId="31" fillId="0" borderId="0"/>
    <xf numFmtId="301" fontId="31" fillId="0" borderId="0"/>
    <xf numFmtId="301" fontId="31" fillId="0" borderId="0"/>
    <xf numFmtId="301" fontId="31" fillId="0" borderId="0"/>
    <xf numFmtId="299" fontId="31" fillId="0" borderId="0"/>
    <xf numFmtId="299" fontId="31" fillId="0" borderId="0"/>
    <xf numFmtId="301" fontId="31" fillId="0" borderId="0"/>
    <xf numFmtId="301" fontId="31" fillId="0" borderId="0"/>
    <xf numFmtId="301" fontId="31" fillId="0" borderId="0"/>
    <xf numFmtId="301" fontId="31" fillId="0" borderId="0"/>
    <xf numFmtId="0" fontId="224" fillId="39" borderId="0">
      <alignment horizontal="right"/>
    </xf>
    <xf numFmtId="290" fontId="224" fillId="39" borderId="0">
      <alignment horizontal="right"/>
    </xf>
    <xf numFmtId="290" fontId="224" fillId="39" borderId="0">
      <alignment horizontal="right"/>
    </xf>
    <xf numFmtId="302" fontId="31" fillId="27" borderId="0" applyFont="0" applyBorder="0" applyAlignment="0" applyProtection="0">
      <alignment horizontal="right"/>
      <protection hidden="1"/>
    </xf>
    <xf numFmtId="302" fontId="31" fillId="27" borderId="0" applyFont="0" applyBorder="0" applyAlignment="0" applyProtection="0">
      <alignment horizontal="right"/>
      <protection hidden="1"/>
    </xf>
    <xf numFmtId="0" fontId="225" fillId="0" borderId="0" applyNumberFormat="0" applyFill="0" applyBorder="0" applyAlignment="0" applyProtection="0">
      <protection locked="0"/>
    </xf>
    <xf numFmtId="0" fontId="226" fillId="22" borderId="0" applyNumberFormat="0" applyBorder="0" applyAlignment="0" applyProtection="0"/>
    <xf numFmtId="3" fontId="161" fillId="53" borderId="64" applyNumberFormat="0">
      <alignment horizontal="right" vertical="center"/>
    </xf>
    <xf numFmtId="0" fontId="73" fillId="0" borderId="0"/>
    <xf numFmtId="0" fontId="227" fillId="0" borderId="65" applyNumberFormat="0" applyAlignment="0"/>
    <xf numFmtId="37" fontId="228" fillId="0" borderId="0"/>
    <xf numFmtId="1" fontId="57" fillId="0" borderId="0"/>
    <xf numFmtId="303" fontId="31" fillId="0" borderId="0"/>
    <xf numFmtId="303" fontId="31" fillId="0" borderId="0"/>
    <xf numFmtId="191" fontId="138" fillId="0" borderId="57" applyBorder="0"/>
    <xf numFmtId="0" fontId="49" fillId="0" borderId="0"/>
    <xf numFmtId="0" fontId="49" fillId="0" borderId="0"/>
    <xf numFmtId="0" fontId="49" fillId="0" borderId="0">
      <alignment vertical="top"/>
    </xf>
    <xf numFmtId="0" fontId="229" fillId="0" borderId="0"/>
    <xf numFmtId="0" fontId="49" fillId="0" borderId="0"/>
    <xf numFmtId="276" fontId="97" fillId="0" borderId="0" applyNumberFormat="0" applyFill="0" applyBorder="0" applyAlignment="0" applyProtection="0"/>
    <xf numFmtId="2" fontId="46" fillId="0" borderId="0" applyBorder="0" applyProtection="0"/>
    <xf numFmtId="0" fontId="50" fillId="0" borderId="0" applyFill="0" applyBorder="0">
      <protection locked="0"/>
    </xf>
    <xf numFmtId="0" fontId="151" fillId="0" borderId="0"/>
    <xf numFmtId="0" fontId="31" fillId="0" borderId="0"/>
    <xf numFmtId="0" fontId="31" fillId="0" borderId="0"/>
    <xf numFmtId="0" fontId="31" fillId="0" borderId="0"/>
    <xf numFmtId="0" fontId="230" fillId="0" borderId="0" applyFill="0" applyBorder="0" applyAlignment="0" applyProtection="0"/>
    <xf numFmtId="304" fontId="98" fillId="0" borderId="0"/>
    <xf numFmtId="0" fontId="31" fillId="0" borderId="0"/>
    <xf numFmtId="0" fontId="31" fillId="0" borderId="0"/>
    <xf numFmtId="0" fontId="1" fillId="0" borderId="0"/>
    <xf numFmtId="305" fontId="52" fillId="0" borderId="0" applyFont="0" applyFill="0" applyBorder="0" applyAlignment="0" applyProtection="0"/>
    <xf numFmtId="37" fontId="137" fillId="0" borderId="0" applyNumberFormat="0" applyFont="0" applyFill="0" applyBorder="0" applyAlignment="0" applyProtection="0"/>
    <xf numFmtId="0" fontId="31" fillId="23" borderId="9" applyNumberFormat="0" applyFont="0" applyAlignment="0" applyProtection="0"/>
    <xf numFmtId="0" fontId="31" fillId="23" borderId="9" applyNumberFormat="0" applyFont="0" applyAlignment="0" applyProtection="0"/>
    <xf numFmtId="0" fontId="31" fillId="23" borderId="9" applyNumberFormat="0" applyFont="0" applyAlignment="0" applyProtection="0"/>
    <xf numFmtId="1" fontId="97" fillId="0" borderId="0" applyFont="0" applyFill="0" applyBorder="0" applyAlignment="0" applyProtection="0">
      <protection locked="0"/>
    </xf>
    <xf numFmtId="277" fontId="143" fillId="0" borderId="0" applyFill="0" applyBorder="0" applyProtection="0"/>
    <xf numFmtId="278" fontId="143" fillId="0" borderId="0" applyFill="0" applyBorder="0" applyProtection="0"/>
    <xf numFmtId="279" fontId="143" fillId="0" borderId="0" applyFill="0" applyBorder="0" applyProtection="0"/>
    <xf numFmtId="306" fontId="55" fillId="0" borderId="0" applyFont="0" applyFill="0" applyBorder="0" applyProtection="0">
      <alignment horizontal="right"/>
    </xf>
    <xf numFmtId="307" fontId="52" fillId="0" borderId="0" applyFont="0" applyFill="0" applyBorder="0" applyAlignment="0" applyProtection="0"/>
    <xf numFmtId="0" fontId="231" fillId="0" borderId="16">
      <alignment horizontal="left"/>
    </xf>
    <xf numFmtId="165" fontId="73" fillId="0" borderId="0" applyFont="0" applyFill="0" applyBorder="0" applyAlignment="0" applyProtection="0"/>
    <xf numFmtId="164" fontId="73" fillId="0" borderId="0" applyFont="0" applyFill="0" applyBorder="0" applyAlignment="0" applyProtection="0"/>
    <xf numFmtId="0" fontId="86" fillId="0" borderId="0"/>
    <xf numFmtId="0" fontId="232" fillId="0" borderId="0">
      <alignment horizontal="left"/>
    </xf>
    <xf numFmtId="303" fontId="110" fillId="0" borderId="0"/>
    <xf numFmtId="37" fontId="31" fillId="27" borderId="16">
      <alignment horizontal="right"/>
    </xf>
    <xf numFmtId="0" fontId="31" fillId="0" borderId="0">
      <alignment horizontal="left"/>
    </xf>
    <xf numFmtId="0" fontId="31" fillId="0" borderId="0">
      <alignment horizontal="left"/>
    </xf>
    <xf numFmtId="0" fontId="86" fillId="0" borderId="16" applyNumberFormat="0" applyFont="0" applyFill="0" applyAlignment="0" applyProtection="0"/>
    <xf numFmtId="0" fontId="233" fillId="20" borderId="2" applyNumberFormat="0" applyAlignment="0" applyProtection="0"/>
    <xf numFmtId="40" fontId="31" fillId="39" borderId="0">
      <alignment horizontal="right"/>
    </xf>
    <xf numFmtId="40" fontId="31" fillId="39" borderId="0">
      <alignment horizontal="right"/>
    </xf>
    <xf numFmtId="0" fontId="234" fillId="39" borderId="0">
      <alignment horizontal="right"/>
    </xf>
    <xf numFmtId="0" fontId="70" fillId="0" borderId="0" applyProtection="0"/>
    <xf numFmtId="0" fontId="31" fillId="39" borderId="52"/>
    <xf numFmtId="0" fontId="31" fillId="39" borderId="52"/>
    <xf numFmtId="0" fontId="235" fillId="0" borderId="0" applyBorder="0">
      <alignment horizontal="centerContinuous"/>
    </xf>
    <xf numFmtId="0" fontId="236" fillId="0" borderId="0" applyBorder="0">
      <alignment horizontal="centerContinuous"/>
    </xf>
    <xf numFmtId="37" fontId="237" fillId="39" borderId="0" applyAlignment="0"/>
    <xf numFmtId="10" fontId="57" fillId="0" borderId="52"/>
    <xf numFmtId="37" fontId="98" fillId="0" borderId="0" applyBorder="0">
      <protection locked="0"/>
    </xf>
    <xf numFmtId="182" fontId="238" fillId="0" borderId="0" applyProtection="0">
      <alignment horizontal="right"/>
    </xf>
    <xf numFmtId="182" fontId="44" fillId="0" borderId="0"/>
    <xf numFmtId="0" fontId="239" fillId="0" borderId="0" applyNumberFormat="0" applyFill="0" applyBorder="0">
      <alignment horizontal="left"/>
    </xf>
    <xf numFmtId="0" fontId="31" fillId="0" borderId="0" applyProtection="0">
      <alignment horizontal="left"/>
    </xf>
    <xf numFmtId="0" fontId="31" fillId="0" borderId="0" applyProtection="0">
      <alignment horizontal="left"/>
    </xf>
    <xf numFmtId="0" fontId="31" fillId="0" borderId="0" applyFill="0" applyBorder="0" applyProtection="0">
      <alignment horizontal="left"/>
    </xf>
    <xf numFmtId="0" fontId="31" fillId="0" borderId="0" applyFill="0" applyBorder="0" applyProtection="0">
      <alignment horizontal="left"/>
    </xf>
    <xf numFmtId="0" fontId="31" fillId="0" borderId="0" applyFill="0" applyBorder="0" applyProtection="0">
      <alignment horizontal="left"/>
    </xf>
    <xf numFmtId="0" fontId="31" fillId="0" borderId="0" applyFill="0" applyBorder="0" applyProtection="0">
      <alignment horizontal="left"/>
    </xf>
    <xf numFmtId="0" fontId="240" fillId="0" borderId="0" applyProtection="0">
      <alignment horizontal="left"/>
    </xf>
    <xf numFmtId="0" fontId="177" fillId="0" borderId="0" applyNumberFormat="0" applyFill="0" applyBorder="0" applyProtection="0">
      <alignment horizontal="left"/>
    </xf>
    <xf numFmtId="308" fontId="31" fillId="0" borderId="0" applyFont="0" applyFill="0" applyBorder="0" applyAlignment="0"/>
    <xf numFmtId="308" fontId="31" fillId="0" borderId="0" applyFont="0" applyFill="0" applyBorder="0" applyAlignment="0"/>
    <xf numFmtId="309" fontId="31" fillId="0" borderId="0" applyFill="0" applyBorder="0"/>
    <xf numFmtId="309" fontId="31" fillId="0" borderId="0" applyFill="0" applyBorder="0"/>
    <xf numFmtId="310" fontId="31" fillId="0" borderId="0" applyFont="0" applyFill="0" applyBorder="0" applyAlignment="0" applyProtection="0"/>
    <xf numFmtId="182" fontId="148" fillId="0" borderId="0">
      <alignment horizontal="right"/>
    </xf>
    <xf numFmtId="0" fontId="103" fillId="0" borderId="0"/>
    <xf numFmtId="214"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214" fontId="31" fillId="0" borderId="0" applyFont="0" applyFill="0" applyBorder="0" applyAlignment="0" applyProtection="0"/>
    <xf numFmtId="0" fontId="241" fillId="0" borderId="0"/>
    <xf numFmtId="9" fontId="70" fillId="0" borderId="0"/>
    <xf numFmtId="9" fontId="31" fillId="0" borderId="0" applyFont="0" applyFill="0" applyBorder="0" applyAlignment="0" applyProtection="0"/>
    <xf numFmtId="9" fontId="31" fillId="0" borderId="0" applyFont="0" applyFill="0" applyBorder="0" applyAlignment="0" applyProtection="0"/>
    <xf numFmtId="10" fontId="31" fillId="0" borderId="0" applyFont="0" applyFill="0" applyBorder="0" applyAlignment="0" applyProtection="0"/>
    <xf numFmtId="10" fontId="31" fillId="0" borderId="0" applyFont="0" applyFill="0" applyBorder="0" applyAlignment="0" applyProtection="0"/>
    <xf numFmtId="172" fontId="31" fillId="0" borderId="0" applyFont="0" applyFill="0" applyBorder="0" applyAlignment="0"/>
    <xf numFmtId="172" fontId="31" fillId="0" borderId="0" applyFont="0" applyFill="0" applyBorder="0" applyAlignment="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10" fontId="31" fillId="0" borderId="0" applyFont="0" applyFill="0" applyBorder="0" applyAlignment="0" applyProtection="0"/>
    <xf numFmtId="10" fontId="31" fillId="0" borderId="0" applyFont="0" applyFill="0" applyBorder="0" applyAlignment="0" applyProtection="0"/>
    <xf numFmtId="0" fontId="138" fillId="0" borderId="57" applyBorder="0"/>
    <xf numFmtId="9" fontId="49" fillId="0" borderId="0" applyFont="0" applyFill="0" applyBorder="0" applyAlignment="0" applyProtection="0"/>
    <xf numFmtId="9" fontId="49" fillId="0" borderId="0" applyFont="0" applyFill="0" applyBorder="0" applyAlignment="0" applyProtection="0"/>
    <xf numFmtId="9" fontId="127" fillId="0" borderId="0" applyFont="0" applyFill="0" applyBorder="0" applyAlignment="0" applyProtection="0"/>
    <xf numFmtId="295" fontId="31" fillId="0" borderId="0" applyFont="0" applyFill="0" applyBorder="0" applyProtection="0">
      <alignment horizontal="right"/>
    </xf>
    <xf numFmtId="295" fontId="31" fillId="0" borderId="0" applyFont="0" applyFill="0" applyBorder="0" applyProtection="0">
      <alignment horizontal="right"/>
    </xf>
    <xf numFmtId="0" fontId="139" fillId="0" borderId="0" applyFont="0" applyFill="0" applyBorder="0" applyAlignment="0" applyProtection="0"/>
    <xf numFmtId="311" fontId="143" fillId="0" borderId="0" applyFill="0" applyBorder="0" applyProtection="0"/>
    <xf numFmtId="312" fontId="143" fillId="0" borderId="0" applyFill="0" applyBorder="0" applyProtection="0"/>
    <xf numFmtId="313" fontId="143" fillId="0" borderId="0" applyFill="0" applyBorder="0" applyProtection="0"/>
    <xf numFmtId="314" fontId="143" fillId="0" borderId="0" applyFill="0" applyBorder="0" applyProtection="0"/>
    <xf numFmtId="315" fontId="31" fillId="0" borderId="0" applyFill="0" applyBorder="0">
      <alignment horizontal="right"/>
      <protection locked="0"/>
    </xf>
    <xf numFmtId="315" fontId="31" fillId="0" borderId="0" applyFill="0" applyBorder="0">
      <alignment horizontal="right"/>
      <protection locked="0"/>
    </xf>
    <xf numFmtId="316" fontId="242" fillId="0" borderId="0" applyFont="0" applyFill="0" applyBorder="0" applyAlignment="0" applyProtection="0"/>
    <xf numFmtId="317" fontId="52" fillId="0" borderId="0" applyFont="0" applyFill="0" applyBorder="0" applyAlignment="0" applyProtection="0"/>
    <xf numFmtId="0" fontId="31" fillId="0" borderId="56" applyBorder="0" applyProtection="0"/>
    <xf numFmtId="0" fontId="121" fillId="0" borderId="0" applyFill="0" applyBorder="0">
      <alignment vertical="center"/>
    </xf>
    <xf numFmtId="318" fontId="138" fillId="0" borderId="0" applyFill="0" applyBorder="0">
      <alignment horizontal="right"/>
    </xf>
    <xf numFmtId="182" fontId="238" fillId="0" borderId="0">
      <alignment horizontal="right"/>
    </xf>
    <xf numFmtId="38" fontId="98" fillId="0" borderId="0" applyFill="0" applyBorder="0" applyAlignment="0" applyProtection="0">
      <alignment horizontal="right"/>
    </xf>
    <xf numFmtId="0" fontId="243" fillId="62" borderId="0" applyNumberFormat="0" applyFont="0" applyBorder="0" applyAlignment="0"/>
    <xf numFmtId="1" fontId="57" fillId="0" borderId="0"/>
    <xf numFmtId="276" fontId="105" fillId="0" borderId="0" applyFont="0" applyFill="0" applyBorder="0" applyAlignment="0" applyProtection="0">
      <protection locked="0"/>
    </xf>
    <xf numFmtId="0" fontId="56" fillId="0" borderId="0"/>
    <xf numFmtId="267" fontId="31" fillId="0" borderId="0">
      <protection locked="0"/>
    </xf>
    <xf numFmtId="267" fontId="31" fillId="0" borderId="0">
      <protection locked="0"/>
    </xf>
    <xf numFmtId="9" fontId="244" fillId="0" borderId="0" applyFill="0" applyBorder="0" applyAlignment="0" applyProtection="0"/>
    <xf numFmtId="0" fontId="245" fillId="0" borderId="0" applyFont="0" applyFill="0" applyBorder="0" applyAlignment="0" applyProtection="0">
      <alignment horizontal="center"/>
    </xf>
    <xf numFmtId="0" fontId="245" fillId="0" borderId="0" applyFont="0" applyFill="0" applyBorder="0" applyAlignment="0" applyProtection="0">
      <alignment horizontal="center"/>
    </xf>
    <xf numFmtId="0" fontId="245" fillId="0" borderId="0" applyFont="0" applyFill="0" applyBorder="0" applyAlignment="0" applyProtection="0">
      <alignment horizontal="center"/>
    </xf>
    <xf numFmtId="172" fontId="31" fillId="0" borderId="0"/>
    <xf numFmtId="310" fontId="31" fillId="0" borderId="0"/>
    <xf numFmtId="310" fontId="31" fillId="0" borderId="0"/>
    <xf numFmtId="172" fontId="31" fillId="0" borderId="0"/>
    <xf numFmtId="214" fontId="31" fillId="0" borderId="0"/>
    <xf numFmtId="10" fontId="50" fillId="0" borderId="0"/>
    <xf numFmtId="9" fontId="50" fillId="0" borderId="0"/>
    <xf numFmtId="38" fontId="105" fillId="0" borderId="0" applyFont="0" applyFill="0" applyBorder="0" applyAlignment="0" applyProtection="0"/>
    <xf numFmtId="0" fontId="243" fillId="63" borderId="0" applyNumberFormat="0" applyFont="0" applyBorder="0" applyAlignment="0"/>
    <xf numFmtId="0" fontId="31" fillId="0" borderId="66">
      <alignment horizontal="right"/>
    </xf>
    <xf numFmtId="210" fontId="31" fillId="46" borderId="0" applyFont="0" applyFill="0" applyBorder="0" applyAlignment="0" applyProtection="0"/>
    <xf numFmtId="210" fontId="31" fillId="46" borderId="0" applyFont="0" applyFill="0" applyBorder="0" applyAlignment="0" applyProtection="0"/>
    <xf numFmtId="0" fontId="31" fillId="0" borderId="66">
      <alignment horizontal="right"/>
    </xf>
    <xf numFmtId="0" fontId="49" fillId="0" borderId="66">
      <alignment horizontal="right"/>
    </xf>
    <xf numFmtId="0" fontId="97" fillId="27" borderId="16" applyNumberFormat="0" applyFont="0" applyAlignment="0" applyProtection="0"/>
    <xf numFmtId="301" fontId="31" fillId="27" borderId="0" applyNumberFormat="0" applyFont="0" applyBorder="0" applyAlignment="0" applyProtection="0">
      <alignment horizontal="center"/>
      <protection locked="0"/>
    </xf>
    <xf numFmtId="301" fontId="31" fillId="27" borderId="0" applyNumberFormat="0" applyFont="0" applyBorder="0" applyAlignment="0" applyProtection="0">
      <alignment horizontal="center"/>
      <protection locked="0"/>
    </xf>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1" fontId="246" fillId="27" borderId="0">
      <alignment horizontal="center"/>
    </xf>
    <xf numFmtId="9" fontId="46" fillId="0" borderId="0" applyFont="0" applyFill="0" applyBorder="0" applyAlignment="0" applyProtection="0"/>
    <xf numFmtId="0" fontId="46" fillId="0" borderId="0" applyNumberFormat="0" applyFont="0" applyFill="0" applyBorder="0" applyAlignment="0" applyProtection="0">
      <alignment horizontal="left"/>
    </xf>
    <xf numFmtId="15" fontId="46" fillId="0" borderId="0" applyFont="0" applyFill="0" applyBorder="0" applyAlignment="0" applyProtection="0"/>
    <xf numFmtId="4" fontId="46" fillId="0" borderId="0" applyFont="0" applyFill="0" applyBorder="0" applyAlignment="0" applyProtection="0"/>
    <xf numFmtId="0" fontId="247" fillId="0" borderId="54">
      <alignment horizontal="center"/>
    </xf>
    <xf numFmtId="3" fontId="46" fillId="0" borderId="0" applyFont="0" applyFill="0" applyBorder="0" applyAlignment="0" applyProtection="0"/>
    <xf numFmtId="0" fontId="46" fillId="43" borderId="0" applyNumberFormat="0" applyFont="0" applyBorder="0" applyAlignment="0" applyProtection="0"/>
    <xf numFmtId="0" fontId="248" fillId="0" borderId="0">
      <alignment horizontal="centerContinuous"/>
    </xf>
    <xf numFmtId="0" fontId="249" fillId="0" borderId="35"/>
    <xf numFmtId="319" fontId="51" fillId="0" borderId="0">
      <alignment vertical="center"/>
    </xf>
    <xf numFmtId="3" fontId="123" fillId="0" borderId="0" applyFont="0" applyFill="0" applyBorder="0" applyAlignment="0" applyProtection="0"/>
    <xf numFmtId="0" fontId="56" fillId="0" borderId="0"/>
    <xf numFmtId="180" fontId="250" fillId="0" borderId="0">
      <alignment horizontal="right"/>
    </xf>
    <xf numFmtId="10" fontId="103" fillId="0" borderId="16"/>
    <xf numFmtId="10" fontId="31" fillId="0" borderId="0"/>
    <xf numFmtId="10" fontId="31" fillId="0" borderId="0"/>
    <xf numFmtId="320" fontId="31" fillId="0" borderId="0"/>
    <xf numFmtId="320" fontId="31" fillId="0" borderId="0"/>
    <xf numFmtId="321" fontId="31" fillId="0" borderId="0">
      <alignment horizontal="right"/>
      <protection locked="0"/>
    </xf>
    <xf numFmtId="321" fontId="31" fillId="0" borderId="0">
      <alignment horizontal="right"/>
      <protection locked="0"/>
    </xf>
    <xf numFmtId="322" fontId="31" fillId="0" borderId="0" applyFont="0" applyFill="0" applyBorder="0" applyAlignment="0" applyProtection="0"/>
    <xf numFmtId="322" fontId="31" fillId="0" borderId="0" applyFont="0" applyFill="0" applyBorder="0" applyAlignment="0" applyProtection="0"/>
    <xf numFmtId="323" fontId="52" fillId="0" borderId="0"/>
    <xf numFmtId="324" fontId="242" fillId="0" borderId="0" applyNumberFormat="0" applyFill="0" applyBorder="0" applyAlignment="0" applyProtection="0">
      <alignment horizontal="left"/>
    </xf>
    <xf numFmtId="323" fontId="98" fillId="0" borderId="0"/>
    <xf numFmtId="0" fontId="111" fillId="0" borderId="0"/>
    <xf numFmtId="3" fontId="31" fillId="64" borderId="16"/>
    <xf numFmtId="325" fontId="31" fillId="0" borderId="0" applyProtection="0">
      <alignment horizontal="right"/>
    </xf>
    <xf numFmtId="325" fontId="31" fillId="0" borderId="0" applyProtection="0">
      <alignment horizontal="right"/>
    </xf>
    <xf numFmtId="3" fontId="31" fillId="64" borderId="16"/>
    <xf numFmtId="303" fontId="31" fillId="0" borderId="0" applyProtection="0">
      <alignment horizontal="right"/>
    </xf>
    <xf numFmtId="303" fontId="31" fillId="0" borderId="0" applyProtection="0">
      <alignment horizontal="right"/>
    </xf>
    <xf numFmtId="3" fontId="31" fillId="64" borderId="16"/>
    <xf numFmtId="191" fontId="46" fillId="17" borderId="12" applyNumberFormat="0" applyFont="0" applyBorder="0" applyAlignment="0" applyProtection="0">
      <alignment horizontal="center"/>
    </xf>
    <xf numFmtId="14" fontId="138" fillId="0" borderId="0" applyNumberFormat="0" applyFill="0" applyBorder="0" applyAlignment="0" applyProtection="0">
      <alignment horizontal="left"/>
    </xf>
    <xf numFmtId="37" fontId="31" fillId="0" borderId="0" applyNumberFormat="0" applyFill="0" applyBorder="0" applyAlignment="0" applyProtection="0"/>
    <xf numFmtId="37" fontId="31" fillId="0" borderId="0" applyNumberFormat="0" applyFill="0" applyBorder="0" applyAlignment="0" applyProtection="0"/>
    <xf numFmtId="217" fontId="52" fillId="0" borderId="0" applyFill="0" applyBorder="0">
      <alignment horizontal="right" vertical="center"/>
    </xf>
    <xf numFmtId="223" fontId="52" fillId="0" borderId="0" applyFill="0" applyBorder="0">
      <alignment horizontal="right" vertical="center"/>
    </xf>
    <xf numFmtId="219" fontId="52" fillId="0" borderId="0" applyFill="0" applyBorder="0">
      <alignment horizontal="right" vertical="center"/>
    </xf>
    <xf numFmtId="220" fontId="52" fillId="0" borderId="0" applyFill="0" applyBorder="0">
      <alignment horizontal="right" vertical="center"/>
    </xf>
    <xf numFmtId="221" fontId="52" fillId="0" borderId="0" applyFill="0" applyBorder="0">
      <alignment horizontal="right" vertical="center"/>
    </xf>
    <xf numFmtId="222" fontId="52" fillId="0" borderId="0" applyFill="0" applyBorder="0">
      <alignment horizontal="right" vertical="center"/>
    </xf>
    <xf numFmtId="0" fontId="97" fillId="0" borderId="0" applyNumberFormat="0" applyFill="0" applyBorder="0"/>
    <xf numFmtId="1" fontId="251" fillId="65" borderId="0" applyNumberFormat="0" applyFont="0" applyFill="0" applyBorder="0" applyAlignment="0" applyProtection="0"/>
    <xf numFmtId="1" fontId="251" fillId="65" borderId="0" applyNumberFormat="0" applyFont="0" applyFill="0" applyBorder="0" applyAlignment="0" applyProtection="0"/>
    <xf numFmtId="1" fontId="251" fillId="65" borderId="0" applyNumberFormat="0" applyFont="0" applyFill="0" applyBorder="0" applyAlignment="0" applyProtection="0"/>
    <xf numFmtId="1" fontId="251" fillId="65" borderId="0" applyNumberFormat="0" applyFont="0" applyFill="0" applyBorder="0" applyAlignment="0" applyProtection="0"/>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3" fillId="0" borderId="46">
      <alignment horizontal="centerContinuous"/>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3" fillId="0" borderId="46">
      <alignment horizontal="centerContinuous"/>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3" fillId="0" borderId="46">
      <alignment horizontal="centerContinuous"/>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alignment horizontal="centerContinuous"/>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alignment horizontal="centerContinuous"/>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3" fillId="0" borderId="46">
      <alignment horizontal="centerContinuous"/>
    </xf>
    <xf numFmtId="187" fontId="252" fillId="0" borderId="0"/>
    <xf numFmtId="187" fontId="253" fillId="0" borderId="0"/>
    <xf numFmtId="187" fontId="253" fillId="0" borderId="0"/>
    <xf numFmtId="187" fontId="253" fillId="0" borderId="0"/>
    <xf numFmtId="187" fontId="253" fillId="0" borderId="0"/>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187" fontId="253" fillId="0" borderId="0"/>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protection locked="0"/>
    </xf>
    <xf numFmtId="0" fontId="252" fillId="0" borderId="0"/>
    <xf numFmtId="0" fontId="253" fillId="0" borderId="0"/>
    <xf numFmtId="0" fontId="253" fillId="0" borderId="0"/>
    <xf numFmtId="0" fontId="253" fillId="0" borderId="0"/>
    <xf numFmtId="0" fontId="253" fillId="0" borderId="0"/>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0"/>
    <xf numFmtId="0" fontId="59" fillId="0" borderId="46">
      <alignment horizontal="centerContinuous"/>
    </xf>
    <xf numFmtId="0" fontId="59" fillId="0" borderId="46">
      <alignment horizontal="centerContinuous"/>
    </xf>
    <xf numFmtId="0" fontId="59" fillId="0" borderId="46">
      <alignment horizontal="centerContinuous"/>
    </xf>
    <xf numFmtId="0" fontId="59" fillId="0" borderId="46">
      <alignment horizontal="centerContinuous"/>
    </xf>
    <xf numFmtId="0" fontId="59" fillId="0" borderId="46">
      <alignment horizontal="centerContinuous"/>
    </xf>
    <xf numFmtId="0" fontId="59" fillId="0" borderId="46">
      <alignment horizontal="centerContinuous"/>
    </xf>
    <xf numFmtId="0" fontId="59" fillId="0" borderId="46">
      <alignment horizontal="centerContinuous"/>
    </xf>
    <xf numFmtId="0" fontId="59" fillId="0" borderId="46">
      <alignment horizontal="centerContinuous"/>
    </xf>
    <xf numFmtId="0" fontId="59" fillId="0" borderId="46">
      <alignment horizontal="centerContinuous"/>
    </xf>
    <xf numFmtId="0" fontId="59" fillId="0" borderId="46">
      <alignment horizontal="centerContinuous"/>
    </xf>
    <xf numFmtId="0" fontId="59" fillId="0" borderId="46">
      <alignment horizontal="centerContinuous"/>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187" fontId="252" fillId="0" borderId="0"/>
    <xf numFmtId="187" fontId="253" fillId="0" borderId="0"/>
    <xf numFmtId="187" fontId="253" fillId="0" borderId="0"/>
    <xf numFmtId="187" fontId="253" fillId="0" borderId="0"/>
    <xf numFmtId="187" fontId="253" fillId="0" borderId="0"/>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187" fontId="253" fillId="0" borderId="0"/>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protection locked="0"/>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3" fillId="0" borderId="46">
      <alignment horizontal="centerContinuous"/>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73" fillId="0" borderId="0">
      <alignment horizontal="center"/>
    </xf>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alignment horizontal="centerContinuous"/>
    </xf>
    <xf numFmtId="187" fontId="252" fillId="0" borderId="0"/>
    <xf numFmtId="187" fontId="253" fillId="0" borderId="0"/>
    <xf numFmtId="187" fontId="253" fillId="0" borderId="0"/>
    <xf numFmtId="187" fontId="253" fillId="0" borderId="0"/>
    <xf numFmtId="187" fontId="253" fillId="0" borderId="0"/>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187" fontId="253" fillId="0" borderId="0"/>
    <xf numFmtId="187" fontId="252" fillId="0" borderId="0"/>
    <xf numFmtId="187" fontId="253" fillId="0" borderId="0"/>
    <xf numFmtId="187" fontId="253" fillId="0" borderId="0"/>
    <xf numFmtId="187" fontId="253" fillId="0" borderId="0"/>
    <xf numFmtId="187" fontId="253" fillId="0" borderId="0"/>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187" fontId="253" fillId="0" borderId="0"/>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3" fillId="0" borderId="46">
      <alignment horizontal="centerContinuous"/>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3" fillId="0" borderId="46">
      <alignment horizontal="centerContinuous"/>
    </xf>
    <xf numFmtId="187" fontId="252" fillId="0" borderId="0"/>
    <xf numFmtId="187" fontId="253" fillId="0" borderId="0"/>
    <xf numFmtId="187" fontId="253" fillId="0" borderId="0"/>
    <xf numFmtId="187" fontId="253" fillId="0" borderId="0"/>
    <xf numFmtId="187" fontId="253" fillId="0" borderId="0"/>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187" fontId="253" fillId="0" borderId="0"/>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protection locked="0"/>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alignment horizontal="centerContinuous"/>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3" fillId="0" borderId="46">
      <protection locked="0"/>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180" fontId="103" fillId="0" borderId="56">
      <alignment horizontal="right"/>
    </xf>
    <xf numFmtId="180" fontId="44" fillId="0" borderId="56">
      <alignment horizontal="right"/>
    </xf>
    <xf numFmtId="180" fontId="44" fillId="0" borderId="56">
      <alignment horizontal="right"/>
    </xf>
    <xf numFmtId="180" fontId="44" fillId="0" borderId="56">
      <alignment horizontal="right"/>
    </xf>
    <xf numFmtId="180" fontId="44" fillId="0" borderId="56">
      <alignment horizontal="right"/>
    </xf>
    <xf numFmtId="180" fontId="44" fillId="0" borderId="56">
      <alignment horizontal="right"/>
    </xf>
    <xf numFmtId="187" fontId="252" fillId="0" borderId="0"/>
    <xf numFmtId="187" fontId="253" fillId="0" borderId="0"/>
    <xf numFmtId="187" fontId="253" fillId="0" borderId="0"/>
    <xf numFmtId="187" fontId="253" fillId="0" borderId="0"/>
    <xf numFmtId="187" fontId="253" fillId="0" borderId="0"/>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187" fontId="253" fillId="0" borderId="0"/>
    <xf numFmtId="187" fontId="252" fillId="0" borderId="0"/>
    <xf numFmtId="187" fontId="253" fillId="0" borderId="0"/>
    <xf numFmtId="187" fontId="253" fillId="0" borderId="0"/>
    <xf numFmtId="187" fontId="253" fillId="0" borderId="0"/>
    <xf numFmtId="187" fontId="253" fillId="0" borderId="0"/>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187" fontId="253" fillId="0" borderId="0"/>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3" fillId="0" borderId="46">
      <alignment horizontal="centerContinuous"/>
    </xf>
    <xf numFmtId="187" fontId="252" fillId="0" borderId="0"/>
    <xf numFmtId="187" fontId="253" fillId="0" borderId="0"/>
    <xf numFmtId="187" fontId="253" fillId="0" borderId="0"/>
    <xf numFmtId="187" fontId="253" fillId="0" borderId="0"/>
    <xf numFmtId="187" fontId="253" fillId="0" borderId="0"/>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187" fontId="253" fillId="0" borderId="0"/>
    <xf numFmtId="187" fontId="252" fillId="0" borderId="0"/>
    <xf numFmtId="187" fontId="253" fillId="0" borderId="0"/>
    <xf numFmtId="187" fontId="253" fillId="0" borderId="0"/>
    <xf numFmtId="187" fontId="253" fillId="0" borderId="0"/>
    <xf numFmtId="187" fontId="253" fillId="0" borderId="0"/>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187" fontId="253" fillId="0" borderId="0"/>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187" fontId="252" fillId="0" borderId="0"/>
    <xf numFmtId="187" fontId="253" fillId="0" borderId="0"/>
    <xf numFmtId="187" fontId="253" fillId="0" borderId="0"/>
    <xf numFmtId="187" fontId="253" fillId="0" borderId="0"/>
    <xf numFmtId="187" fontId="253" fillId="0" borderId="0"/>
    <xf numFmtId="187" fontId="253" fillId="0" borderId="0"/>
    <xf numFmtId="0" fontId="253" fillId="0" borderId="46">
      <protection locked="0"/>
    </xf>
    <xf numFmtId="187" fontId="252" fillId="0" borderId="0"/>
    <xf numFmtId="187" fontId="253" fillId="0" borderId="0"/>
    <xf numFmtId="187" fontId="253" fillId="0" borderId="0"/>
    <xf numFmtId="187" fontId="253" fillId="0" borderId="0"/>
    <xf numFmtId="187" fontId="253" fillId="0" borderId="0"/>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187" fontId="253" fillId="0" borderId="0"/>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alignment horizontal="centerContinuous"/>
    </xf>
    <xf numFmtId="187" fontId="252" fillId="0" borderId="0"/>
    <xf numFmtId="187" fontId="253" fillId="0" borderId="0"/>
    <xf numFmtId="187" fontId="253" fillId="0" borderId="0"/>
    <xf numFmtId="187" fontId="253" fillId="0" borderId="0"/>
    <xf numFmtId="187" fontId="253" fillId="0" borderId="0"/>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187" fontId="253" fillId="0" borderId="0"/>
    <xf numFmtId="0" fontId="252"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3" fillId="0" borderId="46">
      <alignment horizontal="centerContinuous"/>
    </xf>
    <xf numFmtId="0" fontId="252"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protection locked="0"/>
    </xf>
    <xf numFmtId="0" fontId="253" fillId="0" borderId="46">
      <alignment horizontal="centerContinuous"/>
    </xf>
    <xf numFmtId="4" fontId="254" fillId="22" borderId="67" applyNumberFormat="0" applyProtection="0">
      <alignment vertical="center"/>
    </xf>
    <xf numFmtId="4" fontId="255" fillId="28" borderId="67" applyNumberFormat="0" applyProtection="0">
      <alignment vertical="center"/>
    </xf>
    <xf numFmtId="4" fontId="254" fillId="28" borderId="67" applyNumberFormat="0" applyProtection="0">
      <alignment horizontal="left" vertical="center" indent="1"/>
    </xf>
    <xf numFmtId="0" fontId="254" fillId="28" borderId="67" applyNumberFormat="0" applyProtection="0">
      <alignment horizontal="left" vertical="top" indent="1"/>
    </xf>
    <xf numFmtId="4" fontId="254" fillId="60" borderId="0" applyNumberFormat="0" applyProtection="0">
      <alignment horizontal="left" vertical="center" indent="1"/>
    </xf>
    <xf numFmtId="4" fontId="116" fillId="3" borderId="67" applyNumberFormat="0" applyProtection="0">
      <alignment horizontal="right" vertical="center"/>
    </xf>
    <xf numFmtId="4" fontId="116" fillId="9" borderId="67" applyNumberFormat="0" applyProtection="0">
      <alignment horizontal="right" vertical="center"/>
    </xf>
    <xf numFmtId="4" fontId="116" fillId="17" borderId="67" applyNumberFormat="0" applyProtection="0">
      <alignment horizontal="right" vertical="center"/>
    </xf>
    <xf numFmtId="4" fontId="116" fillId="11" borderId="67" applyNumberFormat="0" applyProtection="0">
      <alignment horizontal="right" vertical="center"/>
    </xf>
    <xf numFmtId="4" fontId="116" fillId="15" borderId="67" applyNumberFormat="0" applyProtection="0">
      <alignment horizontal="right" vertical="center"/>
    </xf>
    <xf numFmtId="4" fontId="116" fillId="19" borderId="67" applyNumberFormat="0" applyProtection="0">
      <alignment horizontal="right" vertical="center"/>
    </xf>
    <xf numFmtId="4" fontId="116" fillId="18" borderId="67" applyNumberFormat="0" applyProtection="0">
      <alignment horizontal="right" vertical="center"/>
    </xf>
    <xf numFmtId="4" fontId="116" fillId="66" borderId="67" applyNumberFormat="0" applyProtection="0">
      <alignment horizontal="right" vertical="center"/>
    </xf>
    <xf numFmtId="4" fontId="116" fillId="10" borderId="67" applyNumberFormat="0" applyProtection="0">
      <alignment horizontal="right" vertical="center"/>
    </xf>
    <xf numFmtId="4" fontId="254" fillId="67" borderId="0" applyNumberFormat="0" applyProtection="0">
      <alignment horizontal="left" vertical="center" indent="1"/>
    </xf>
    <xf numFmtId="4" fontId="116" fillId="65" borderId="0" applyNumberFormat="0" applyProtection="0">
      <alignment horizontal="left" vertical="center" indent="1"/>
    </xf>
    <xf numFmtId="4" fontId="256" fillId="68" borderId="0" applyNumberFormat="0" applyProtection="0">
      <alignment horizontal="left" vertical="center" indent="1"/>
    </xf>
    <xf numFmtId="4" fontId="116" fillId="69" borderId="67" applyNumberFormat="0" applyProtection="0">
      <alignment horizontal="right" vertical="center"/>
    </xf>
    <xf numFmtId="4" fontId="257" fillId="65" borderId="0" applyNumberFormat="0" applyProtection="0">
      <alignment horizontal="left" vertical="center" indent="1"/>
    </xf>
    <xf numFmtId="4" fontId="258" fillId="60" borderId="0" applyNumberFormat="0" applyProtection="0">
      <alignment horizontal="left" vertical="center" indent="1"/>
    </xf>
    <xf numFmtId="0" fontId="31" fillId="68" borderId="67" applyNumberFormat="0" applyProtection="0">
      <alignment horizontal="left" vertical="center" indent="1"/>
    </xf>
    <xf numFmtId="0" fontId="31" fillId="68" borderId="67" applyNumberFormat="0" applyProtection="0">
      <alignment horizontal="left" vertical="center" indent="1"/>
    </xf>
    <xf numFmtId="0" fontId="31" fillId="60" borderId="43" applyNumberFormat="0" applyProtection="0">
      <alignment horizontal="left" vertical="top" indent="1"/>
    </xf>
    <xf numFmtId="0" fontId="31" fillId="60" borderId="43" applyNumberFormat="0" applyProtection="0">
      <alignment horizontal="left" vertical="top" indent="1"/>
    </xf>
    <xf numFmtId="0" fontId="31" fillId="70" borderId="67" applyNumberFormat="0" applyProtection="0">
      <alignment horizontal="left" vertical="center" indent="1"/>
    </xf>
    <xf numFmtId="0" fontId="31" fillId="70" borderId="67" applyNumberFormat="0" applyProtection="0">
      <alignment horizontal="left" vertical="center" indent="1"/>
    </xf>
    <xf numFmtId="0" fontId="31" fillId="8" borderId="43" applyNumberFormat="0" applyProtection="0">
      <alignment horizontal="left" vertical="top" indent="1"/>
    </xf>
    <xf numFmtId="0" fontId="31" fillId="8" borderId="43" applyNumberFormat="0" applyProtection="0">
      <alignment horizontal="left" vertical="top" indent="1"/>
    </xf>
    <xf numFmtId="0" fontId="31" fillId="38" borderId="67" applyNumberFormat="0" applyProtection="0">
      <alignment horizontal="left" vertical="center" indent="1"/>
    </xf>
    <xf numFmtId="0" fontId="31" fillId="38" borderId="67" applyNumberFormat="0" applyProtection="0">
      <alignment horizontal="left" vertical="center" indent="1"/>
    </xf>
    <xf numFmtId="0" fontId="31" fillId="60" borderId="43" applyNumberFormat="0" applyProtection="0">
      <alignment horizontal="left" vertical="top" indent="1"/>
    </xf>
    <xf numFmtId="0" fontId="31" fillId="60" borderId="43" applyNumberFormat="0" applyProtection="0">
      <alignment horizontal="left" vertical="top" indent="1"/>
    </xf>
    <xf numFmtId="0" fontId="31" fillId="25" borderId="67" applyNumberFormat="0" applyProtection="0">
      <alignment horizontal="left" vertical="center" indent="1"/>
    </xf>
    <xf numFmtId="0" fontId="31" fillId="25" borderId="67" applyNumberFormat="0" applyProtection="0">
      <alignment horizontal="left" vertical="center" indent="1"/>
    </xf>
    <xf numFmtId="0" fontId="31" fillId="25" borderId="67" applyNumberFormat="0" applyProtection="0">
      <alignment horizontal="left" vertical="top" indent="1"/>
    </xf>
    <xf numFmtId="0" fontId="31" fillId="25" borderId="67" applyNumberFormat="0" applyProtection="0">
      <alignment horizontal="left" vertical="top" indent="1"/>
    </xf>
    <xf numFmtId="4" fontId="116" fillId="49" borderId="67" applyNumberFormat="0" applyProtection="0">
      <alignment vertical="center"/>
    </xf>
    <xf numFmtId="4" fontId="259" fillId="49" borderId="67" applyNumberFormat="0" applyProtection="0">
      <alignment vertical="center"/>
    </xf>
    <xf numFmtId="4" fontId="116" fillId="60" borderId="67" applyNumberFormat="0" applyProtection="0">
      <alignment horizontal="left" vertical="center" indent="1"/>
    </xf>
    <xf numFmtId="0" fontId="116" fillId="49" borderId="67" applyNumberFormat="0" applyProtection="0">
      <alignment horizontal="left" vertical="top" indent="1"/>
    </xf>
    <xf numFmtId="4" fontId="116" fillId="60" borderId="67" applyNumberFormat="0" applyProtection="0">
      <alignment horizontal="right" vertical="center"/>
    </xf>
    <xf numFmtId="4" fontId="259" fillId="60" borderId="67" applyNumberFormat="0" applyProtection="0">
      <alignment horizontal="right" vertical="center"/>
    </xf>
    <xf numFmtId="4" fontId="116" fillId="69" borderId="67" applyNumberFormat="0" applyProtection="0">
      <alignment horizontal="left" vertical="center" indent="1"/>
    </xf>
    <xf numFmtId="0" fontId="116" fillId="70" borderId="67" applyNumberFormat="0" applyProtection="0">
      <alignment horizontal="left" vertical="top" indent="1"/>
    </xf>
    <xf numFmtId="4" fontId="260" fillId="0" borderId="0" applyNumberFormat="0" applyProtection="0">
      <alignment horizontal="left" vertical="center" indent="1"/>
    </xf>
    <xf numFmtId="4" fontId="261" fillId="60" borderId="67" applyNumberFormat="0" applyProtection="0">
      <alignment horizontal="right" vertical="center"/>
    </xf>
    <xf numFmtId="187" fontId="262" fillId="0" borderId="0">
      <protection locked="0"/>
    </xf>
    <xf numFmtId="0" fontId="32" fillId="27" borderId="0"/>
    <xf numFmtId="0" fontId="32" fillId="27" borderId="0"/>
    <xf numFmtId="0" fontId="149" fillId="27" borderId="0"/>
    <xf numFmtId="0" fontId="263" fillId="26" borderId="0">
      <alignment vertical="center"/>
    </xf>
    <xf numFmtId="326" fontId="32" fillId="39" borderId="68">
      <protection locked="0"/>
    </xf>
    <xf numFmtId="319" fontId="32" fillId="39" borderId="68">
      <protection locked="0"/>
    </xf>
    <xf numFmtId="327" fontId="31" fillId="0" borderId="0">
      <alignment horizontal="left"/>
    </xf>
    <xf numFmtId="327" fontId="31" fillId="0" borderId="0">
      <alignment horizontal="left"/>
    </xf>
    <xf numFmtId="0" fontId="264" fillId="0" borderId="0" applyFill="0" applyBorder="0">
      <alignment horizontal="left" vertical="center"/>
    </xf>
    <xf numFmtId="0" fontId="34" fillId="44" borderId="16">
      <alignment horizontal="center" vertical="center" wrapText="1"/>
      <protection hidden="1"/>
    </xf>
    <xf numFmtId="0" fontId="34" fillId="44" borderId="16">
      <alignment horizontal="center" vertical="center" wrapText="1"/>
      <protection hidden="1"/>
    </xf>
    <xf numFmtId="207" fontId="32" fillId="39" borderId="68">
      <protection locked="0"/>
    </xf>
    <xf numFmtId="207" fontId="149" fillId="27" borderId="69"/>
    <xf numFmtId="3" fontId="32" fillId="26" borderId="70"/>
    <xf numFmtId="207" fontId="95" fillId="26" borderId="71"/>
    <xf numFmtId="328" fontId="231" fillId="47" borderId="0">
      <alignment horizontal="right"/>
    </xf>
    <xf numFmtId="0" fontId="31" fillId="70" borderId="0" applyNumberFormat="0"/>
    <xf numFmtId="0" fontId="31" fillId="70" borderId="0" applyNumberFormat="0"/>
    <xf numFmtId="243" fontId="31" fillId="0" borderId="0" applyFont="0" applyFill="0" applyBorder="0" applyAlignment="0" applyProtection="0"/>
    <xf numFmtId="165" fontId="31" fillId="0" borderId="0" applyFont="0" applyFill="0" applyBorder="0" applyAlignment="0" applyProtection="0"/>
    <xf numFmtId="187" fontId="265" fillId="0" borderId="0"/>
    <xf numFmtId="37" fontId="265" fillId="0" borderId="0"/>
    <xf numFmtId="0" fontId="31" fillId="71" borderId="0" applyNumberFormat="0" applyFont="0" applyBorder="0" applyAlignment="0" applyProtection="0"/>
    <xf numFmtId="0" fontId="31" fillId="71" borderId="0" applyNumberFormat="0" applyFont="0" applyBorder="0" applyAlignment="0" applyProtection="0"/>
    <xf numFmtId="1" fontId="266" fillId="72" borderId="0" applyNumberFormat="0" applyFont="0" applyBorder="0" applyAlignment="0">
      <alignment horizontal="left"/>
    </xf>
    <xf numFmtId="0" fontId="267" fillId="73" borderId="0" applyNumberFormat="0" applyFont="0" applyBorder="0" applyAlignment="0" applyProtection="0"/>
    <xf numFmtId="324" fontId="242" fillId="0" borderId="0" applyFont="0" applyFill="0" applyBorder="0" applyAlignment="0" applyProtection="0"/>
    <xf numFmtId="0" fontId="35" fillId="0" borderId="0" applyFill="0" applyBorder="0">
      <alignment horizontal="left" vertical="center"/>
    </xf>
    <xf numFmtId="0" fontId="31" fillId="0" borderId="0" applyFill="0" applyBorder="0" applyAlignment="0" applyProtection="0"/>
    <xf numFmtId="0" fontId="31" fillId="0" borderId="0" applyFill="0" applyBorder="0" applyAlignment="0" applyProtection="0"/>
    <xf numFmtId="0" fontId="32" fillId="26" borderId="51">
      <alignment horizontal="right"/>
    </xf>
    <xf numFmtId="0" fontId="32" fillId="26" borderId="51">
      <alignment horizontal="right"/>
    </xf>
    <xf numFmtId="0" fontId="149" fillId="27" borderId="51">
      <alignment horizontal="left"/>
    </xf>
    <xf numFmtId="207" fontId="32" fillId="26" borderId="72"/>
    <xf numFmtId="207" fontId="32" fillId="26" borderId="72"/>
    <xf numFmtId="207" fontId="149" fillId="27" borderId="73"/>
    <xf numFmtId="329" fontId="31" fillId="0" borderId="0">
      <alignment horizontal="left"/>
    </xf>
    <xf numFmtId="329" fontId="31" fillId="0" borderId="0">
      <alignment horizontal="left"/>
    </xf>
    <xf numFmtId="180" fontId="249" fillId="0" borderId="74">
      <alignment horizontal="right"/>
    </xf>
    <xf numFmtId="3" fontId="49" fillId="27" borderId="75" applyFont="0" applyFill="0" applyBorder="0" applyAlignment="0" applyProtection="0"/>
    <xf numFmtId="4" fontId="49" fillId="27" borderId="75" applyFont="0" applyFill="0" applyBorder="0" applyAlignment="0" applyProtection="0"/>
    <xf numFmtId="330" fontId="49" fillId="27" borderId="75" applyFont="0" applyFill="0" applyBorder="0" applyAlignment="0" applyProtection="0"/>
    <xf numFmtId="304" fontId="49" fillId="27" borderId="76" applyFont="0" applyFill="0" applyBorder="0" applyAlignment="0" applyProtection="0"/>
    <xf numFmtId="10" fontId="49" fillId="27" borderId="75" applyFont="0" applyFill="0" applyBorder="0" applyAlignment="0" applyProtection="0"/>
    <xf numFmtId="9" fontId="49" fillId="27" borderId="75" applyFont="0" applyFill="0" applyBorder="0" applyAlignment="0" applyProtection="0"/>
    <xf numFmtId="2" fontId="49" fillId="27" borderId="75" applyFont="0" applyFill="0" applyBorder="0" applyAlignment="0" applyProtection="0"/>
    <xf numFmtId="0" fontId="268" fillId="0" borderId="46"/>
    <xf numFmtId="0" fontId="99" fillId="0" borderId="0">
      <alignment horizontal="centerContinuous"/>
    </xf>
    <xf numFmtId="0" fontId="31" fillId="0" borderId="0"/>
    <xf numFmtId="0" fontId="31" fillId="0" borderId="0">
      <alignment vertical="center"/>
    </xf>
    <xf numFmtId="331" fontId="231" fillId="0" borderId="0" applyFill="0" applyBorder="0" applyProtection="0"/>
    <xf numFmtId="332" fontId="231" fillId="0" borderId="56"/>
    <xf numFmtId="333" fontId="116" fillId="0" borderId="0" applyFill="0" applyBorder="0" applyAlignment="0"/>
    <xf numFmtId="324" fontId="242" fillId="45" borderId="0" applyNumberFormat="0" applyFont="0" applyBorder="0" applyAlignment="0">
      <protection hidden="1"/>
    </xf>
    <xf numFmtId="334" fontId="31" fillId="0" borderId="0" applyNumberFormat="0" applyFont="0" applyFill="0"/>
    <xf numFmtId="334" fontId="31" fillId="0" borderId="0" applyNumberFormat="0" applyFont="0" applyFill="0"/>
    <xf numFmtId="0" fontId="56" fillId="0" borderId="0"/>
    <xf numFmtId="335" fontId="31" fillId="0" borderId="0" applyFont="0" applyFill="0" applyBorder="0" applyAlignment="0" applyProtection="0"/>
    <xf numFmtId="335" fontId="31" fillId="0" borderId="0" applyFont="0" applyFill="0" applyBorder="0" applyAlignment="0" applyProtection="0"/>
    <xf numFmtId="0" fontId="49" fillId="0" borderId="0">
      <alignment vertical="top"/>
    </xf>
    <xf numFmtId="335" fontId="49" fillId="0" borderId="0" applyFont="0" applyFill="0" applyBorder="0" applyAlignment="0" applyProtection="0"/>
    <xf numFmtId="335" fontId="31" fillId="0" borderId="0" applyFont="0" applyFill="0" applyBorder="0" applyAlignment="0" applyProtection="0"/>
    <xf numFmtId="335" fontId="31" fillId="0" borderId="0" applyFont="0" applyFill="0" applyBorder="0" applyAlignment="0" applyProtection="0"/>
    <xf numFmtId="0" fontId="31" fillId="0" borderId="0">
      <alignment vertical="top"/>
    </xf>
    <xf numFmtId="0" fontId="31" fillId="0" borderId="0">
      <alignment vertical="top"/>
    </xf>
    <xf numFmtId="336" fontId="52" fillId="0" borderId="0" applyFill="0" applyBorder="0" applyProtection="0">
      <alignment horizontal="right" wrapText="1"/>
    </xf>
    <xf numFmtId="337" fontId="52" fillId="0" borderId="0" applyFill="0" applyBorder="0" applyProtection="0">
      <alignment horizontal="right" wrapText="1"/>
    </xf>
    <xf numFmtId="338" fontId="52" fillId="0" borderId="0" applyFill="0" applyBorder="0" applyProtection="0">
      <alignment horizontal="right" wrapText="1"/>
    </xf>
    <xf numFmtId="14" fontId="52" fillId="0" borderId="0" applyFill="0" applyBorder="0" applyProtection="0">
      <alignment horizontal="right"/>
    </xf>
    <xf numFmtId="339" fontId="52" fillId="0" borderId="0" applyFill="0" applyBorder="0" applyProtection="0">
      <alignment horizontal="right"/>
    </xf>
    <xf numFmtId="339" fontId="52" fillId="0" borderId="0" applyFill="0" applyBorder="0" applyProtection="0">
      <alignment horizontal="right"/>
    </xf>
    <xf numFmtId="340" fontId="52" fillId="0" borderId="0" applyFill="0" applyBorder="0" applyProtection="0">
      <alignment horizontal="right" wrapText="1"/>
    </xf>
    <xf numFmtId="341" fontId="52" fillId="0" borderId="0" applyFill="0" applyBorder="0" applyProtection="0">
      <alignment horizontal="right" wrapText="1"/>
    </xf>
    <xf numFmtId="4" fontId="52" fillId="0" borderId="0" applyFill="0" applyBorder="0" applyProtection="0">
      <alignment wrapText="1"/>
    </xf>
    <xf numFmtId="0" fontId="31" fillId="0" borderId="0">
      <alignment vertical="top"/>
    </xf>
    <xf numFmtId="0" fontId="49" fillId="0" borderId="0">
      <alignment vertical="top"/>
    </xf>
    <xf numFmtId="0" fontId="31" fillId="0" borderId="0">
      <alignment vertical="top"/>
    </xf>
    <xf numFmtId="0" fontId="49" fillId="0" borderId="0">
      <alignment vertical="top"/>
    </xf>
    <xf numFmtId="0" fontId="52" fillId="0" borderId="0" applyNumberFormat="0" applyFill="0" applyBorder="0" applyProtection="0">
      <alignment horizontal="left" vertical="top" wrapText="1"/>
    </xf>
    <xf numFmtId="0" fontId="121" fillId="0" borderId="0" applyNumberFormat="0" applyFill="0" applyBorder="0" applyProtection="0">
      <alignment horizontal="left" vertical="top" wrapText="1"/>
    </xf>
    <xf numFmtId="342" fontId="269" fillId="0" borderId="0" applyFill="0" applyBorder="0" applyProtection="0">
      <alignment horizontal="center" wrapText="1"/>
    </xf>
    <xf numFmtId="340" fontId="269" fillId="0" borderId="0" applyFill="0" applyBorder="0" applyProtection="0">
      <alignment horizontal="right" wrapText="1"/>
    </xf>
    <xf numFmtId="338" fontId="269" fillId="0" borderId="0" applyFill="0" applyBorder="0" applyProtection="0">
      <alignment horizontal="right" wrapText="1"/>
    </xf>
    <xf numFmtId="343" fontId="269" fillId="0" borderId="0" applyFill="0" applyBorder="0" applyProtection="0">
      <alignment horizontal="right" wrapText="1"/>
    </xf>
    <xf numFmtId="37" fontId="269" fillId="0" borderId="0" applyFill="0" applyBorder="0" applyProtection="0">
      <alignment horizontal="center" wrapText="1"/>
    </xf>
    <xf numFmtId="339" fontId="269" fillId="0" borderId="0" applyFill="0" applyBorder="0" applyProtection="0">
      <alignment horizontal="right"/>
    </xf>
    <xf numFmtId="344" fontId="269" fillId="0" borderId="0" applyFill="0" applyBorder="0" applyProtection="0">
      <alignment horizontal="right"/>
    </xf>
    <xf numFmtId="14" fontId="269" fillId="0" borderId="0" applyFill="0" applyBorder="0" applyProtection="0">
      <alignment horizontal="right"/>
    </xf>
    <xf numFmtId="0" fontId="31" fillId="0" borderId="0">
      <alignment vertical="top"/>
    </xf>
    <xf numFmtId="0" fontId="31" fillId="0" borderId="0">
      <alignment vertical="top"/>
    </xf>
    <xf numFmtId="4" fontId="269" fillId="0" borderId="0" applyFill="0" applyBorder="0" applyProtection="0">
      <alignment wrapText="1"/>
    </xf>
    <xf numFmtId="0" fontId="121" fillId="0" borderId="77" applyNumberFormat="0" applyFill="0" applyProtection="0">
      <alignment wrapText="1"/>
    </xf>
    <xf numFmtId="0" fontId="32" fillId="0" borderId="0" applyNumberFormat="0" applyFill="0" applyBorder="0" applyProtection="0">
      <alignment wrapText="1"/>
    </xf>
    <xf numFmtId="0" fontId="32" fillId="0" borderId="0" applyNumberFormat="0" applyFill="0" applyBorder="0" applyProtection="0">
      <alignment wrapText="1"/>
    </xf>
    <xf numFmtId="0" fontId="270" fillId="39" borderId="0" applyNumberFormat="0" applyProtection="0">
      <alignment horizontal="center" vertical="center"/>
    </xf>
    <xf numFmtId="345" fontId="121" fillId="0" borderId="0" applyFill="0" applyBorder="0" applyProtection="0">
      <alignment horizontal="center" wrapText="1"/>
    </xf>
    <xf numFmtId="0" fontId="34" fillId="0" borderId="0" applyNumberFormat="0" applyFill="0" applyBorder="0" applyProtection="0">
      <alignment horizontal="justify" wrapText="1"/>
    </xf>
    <xf numFmtId="0" fontId="34" fillId="0" borderId="0" applyNumberFormat="0" applyFill="0" applyBorder="0" applyProtection="0">
      <alignment horizontal="justify" wrapText="1"/>
    </xf>
    <xf numFmtId="0" fontId="121" fillId="0" borderId="0" applyNumberFormat="0" applyFill="0" applyBorder="0" applyProtection="0">
      <alignment horizontal="centerContinuous" wrapText="1"/>
    </xf>
    <xf numFmtId="0" fontId="31" fillId="0" borderId="0">
      <alignment vertical="top"/>
    </xf>
    <xf numFmtId="0" fontId="31" fillId="0" borderId="0">
      <alignment vertical="top"/>
    </xf>
    <xf numFmtId="0" fontId="271" fillId="39" borderId="0" applyNumberFormat="0" applyProtection="0">
      <alignment horizontal="center" vertical="center"/>
    </xf>
    <xf numFmtId="0" fontId="270" fillId="39" borderId="0" applyNumberFormat="0" applyProtection="0">
      <alignment horizontal="center" vertical="center"/>
    </xf>
    <xf numFmtId="4" fontId="272" fillId="39" borderId="0" applyProtection="0">
      <alignment horizontal="center" vertical="center"/>
    </xf>
    <xf numFmtId="0" fontId="31" fillId="0" borderId="0">
      <alignment vertical="top"/>
    </xf>
    <xf numFmtId="0" fontId="31" fillId="0" borderId="0">
      <alignment vertical="top"/>
    </xf>
    <xf numFmtId="0" fontId="273" fillId="71" borderId="0" applyNumberFormat="0" applyProtection="0">
      <alignment horizontal="center" vertical="center"/>
    </xf>
    <xf numFmtId="0" fontId="274" fillId="39" borderId="0" applyNumberFormat="0" applyProtection="0">
      <alignment horizontal="center" vertical="center"/>
    </xf>
    <xf numFmtId="0" fontId="275" fillId="61" borderId="0" applyNumberFormat="0" applyProtection="0">
      <alignment horizontal="center" vertical="center"/>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346" fontId="276" fillId="0" borderId="0" applyNumberFormat="0" applyFill="0" applyBorder="0" applyAlignment="0" applyProtection="0">
      <alignment horizontal="right" vertical="center" wrapText="1"/>
    </xf>
    <xf numFmtId="0" fontId="277" fillId="0" borderId="0" applyNumberFormat="0" applyFill="0" applyBorder="0" applyAlignment="0" applyProtection="0"/>
    <xf numFmtId="0" fontId="278" fillId="0" borderId="0" applyNumberFormat="0" applyFill="0" applyBorder="0" applyAlignment="0" applyProtection="0">
      <protection locked="0"/>
    </xf>
    <xf numFmtId="334" fontId="31" fillId="0" borderId="0"/>
    <xf numFmtId="334" fontId="31" fillId="0" borderId="0"/>
    <xf numFmtId="0" fontId="32" fillId="27" borderId="31" applyFont="0" applyBorder="0"/>
    <xf numFmtId="0" fontId="32" fillId="27" borderId="31" applyFont="0" applyBorder="0"/>
    <xf numFmtId="334" fontId="84" fillId="0" borderId="0"/>
    <xf numFmtId="0" fontId="59" fillId="0" borderId="0"/>
    <xf numFmtId="0" fontId="59" fillId="0" borderId="0"/>
    <xf numFmtId="15" fontId="31" fillId="0" borderId="0"/>
    <xf numFmtId="15" fontId="31" fillId="0" borderId="0"/>
    <xf numFmtId="15" fontId="84" fillId="0" borderId="0"/>
    <xf numFmtId="10" fontId="31" fillId="0" borderId="0"/>
    <xf numFmtId="10" fontId="31" fillId="0" borderId="0"/>
    <xf numFmtId="10" fontId="84" fillId="0" borderId="0"/>
    <xf numFmtId="334" fontId="31" fillId="0" borderId="0"/>
    <xf numFmtId="334" fontId="31" fillId="0" borderId="0"/>
    <xf numFmtId="334" fontId="79" fillId="27" borderId="15"/>
    <xf numFmtId="0" fontId="279" fillId="0" borderId="56" applyNumberFormat="0" applyFill="0" applyProtection="0">
      <alignment horizontal="right"/>
    </xf>
    <xf numFmtId="0" fontId="175" fillId="27" borderId="0">
      <alignment horizontal="left"/>
    </xf>
    <xf numFmtId="40" fontId="31" fillId="0" borderId="0" applyBorder="0">
      <alignment horizontal="right"/>
    </xf>
    <xf numFmtId="40" fontId="31" fillId="0" borderId="0" applyBorder="0">
      <alignment horizontal="right"/>
    </xf>
    <xf numFmtId="0" fontId="31" fillId="70" borderId="0" applyNumberFormat="0" applyFont="0" applyBorder="0" applyAlignment="0" applyProtection="0">
      <protection locked="0"/>
    </xf>
    <xf numFmtId="0" fontId="31" fillId="70" borderId="0" applyNumberFormat="0" applyFont="0" applyBorder="0" applyAlignment="0" applyProtection="0">
      <protection locked="0"/>
    </xf>
    <xf numFmtId="0" fontId="97" fillId="27" borderId="0" applyNumberFormat="0" applyFont="0" applyBorder="0" applyAlignment="0" applyProtection="0"/>
    <xf numFmtId="347" fontId="31" fillId="0" borderId="0"/>
    <xf numFmtId="347" fontId="31" fillId="0" borderId="0"/>
    <xf numFmtId="0" fontId="280" fillId="0" borderId="49" applyNumberFormat="0" applyFill="0" applyBorder="0" applyAlignment="0" applyProtection="0"/>
    <xf numFmtId="0" fontId="94" fillId="0" borderId="0" applyFill="0" applyBorder="0" applyProtection="0">
      <alignment horizontal="center" vertical="center"/>
    </xf>
    <xf numFmtId="0" fontId="279" fillId="0" borderId="78" applyNumberFormat="0" applyProtection="0">
      <alignment horizontal="right"/>
    </xf>
    <xf numFmtId="0" fontId="281" fillId="0" borderId="0" applyNumberFormat="0" applyFill="0" applyBorder="0" applyProtection="0">
      <alignment horizontal="left"/>
    </xf>
    <xf numFmtId="0" fontId="31" fillId="0" borderId="35" applyBorder="0" applyProtection="0">
      <alignment horizontal="right" vertical="center"/>
    </xf>
    <xf numFmtId="0" fontId="31" fillId="0" borderId="35" applyBorder="0" applyProtection="0">
      <alignment horizontal="right" vertical="center"/>
    </xf>
    <xf numFmtId="0" fontId="31" fillId="74" borderId="0" applyBorder="0" applyProtection="0">
      <alignment horizontal="centerContinuous" vertical="center"/>
    </xf>
    <xf numFmtId="0" fontId="31" fillId="74" borderId="0" applyBorder="0" applyProtection="0">
      <alignment horizontal="centerContinuous" vertical="center"/>
    </xf>
    <xf numFmtId="0" fontId="31" fillId="61" borderId="35" applyBorder="0" applyProtection="0">
      <alignment horizontal="centerContinuous" vertical="center"/>
    </xf>
    <xf numFmtId="0" fontId="31" fillId="61" borderId="35" applyBorder="0" applyProtection="0">
      <alignment horizontal="centerContinuous" vertical="center"/>
    </xf>
    <xf numFmtId="0" fontId="49" fillId="0" borderId="0" applyBorder="0" applyProtection="0">
      <alignment vertical="center"/>
    </xf>
    <xf numFmtId="0" fontId="282" fillId="61" borderId="0">
      <alignment horizontal="right" vertical="center"/>
    </xf>
    <xf numFmtId="0" fontId="283" fillId="0" borderId="0" applyFill="0" applyBorder="0" applyAlignment="0"/>
    <xf numFmtId="0" fontId="160" fillId="0" borderId="0" applyNumberFormat="0" applyFill="0" applyBorder="0" applyProtection="0">
      <alignment horizontal="left"/>
    </xf>
    <xf numFmtId="0" fontId="94" fillId="0" borderId="0" applyFill="0" applyBorder="0" applyProtection="0"/>
    <xf numFmtId="0" fontId="180" fillId="0" borderId="0" applyNumberFormat="0" applyFill="0" applyBorder="0" applyProtection="0"/>
    <xf numFmtId="0" fontId="284" fillId="0" borderId="0">
      <alignment vertical="center"/>
    </xf>
    <xf numFmtId="0" fontId="285" fillId="0" borderId="0">
      <alignment vertical="center"/>
    </xf>
    <xf numFmtId="0" fontId="286" fillId="0" borderId="0">
      <alignment vertical="center"/>
    </xf>
    <xf numFmtId="0" fontId="177" fillId="0" borderId="0" applyNumberFormat="0" applyFill="0" applyBorder="0" applyProtection="0"/>
    <xf numFmtId="0" fontId="160" fillId="0" borderId="0" applyNumberFormat="0" applyFill="0" applyBorder="0" applyProtection="0"/>
    <xf numFmtId="0" fontId="110" fillId="39" borderId="56" applyNumberFormat="0" applyFont="0" applyFill="0" applyAlignment="0" applyProtection="0">
      <protection locked="0"/>
    </xf>
    <xf numFmtId="0" fontId="110" fillId="39" borderId="79" applyNumberFormat="0" applyFont="0" applyFill="0" applyAlignment="0" applyProtection="0">
      <protection locked="0"/>
    </xf>
    <xf numFmtId="0" fontId="205" fillId="57" borderId="0" applyNumberFormat="0" applyBorder="0" applyProtection="0"/>
    <xf numFmtId="0" fontId="97" fillId="0" borderId="0" applyNumberFormat="0" applyFill="0" applyBorder="0" applyAlignment="0" applyProtection="0"/>
    <xf numFmtId="0" fontId="287" fillId="0" borderId="0" applyNumberFormat="0" applyFill="0" applyBorder="0" applyProtection="0"/>
    <xf numFmtId="0" fontId="287" fillId="0" borderId="0" applyNumberFormat="0" applyFill="0" applyBorder="0" applyProtection="0"/>
    <xf numFmtId="0" fontId="288" fillId="0" borderId="0" applyNumberFormat="0" applyFill="0" applyBorder="0" applyProtection="0"/>
    <xf numFmtId="0" fontId="288" fillId="0" borderId="0" applyNumberFormat="0" applyFill="0" applyBorder="0" applyProtection="0"/>
    <xf numFmtId="0" fontId="287" fillId="0" borderId="0" applyNumberFormat="0" applyFill="0" applyBorder="0" applyProtection="0"/>
    <xf numFmtId="0" fontId="287" fillId="0" borderId="0"/>
    <xf numFmtId="0" fontId="86" fillId="0" borderId="0" applyNumberFormat="0" applyFill="0" applyBorder="0" applyAlignment="0" applyProtection="0"/>
    <xf numFmtId="0" fontId="289" fillId="0" borderId="0"/>
    <xf numFmtId="0" fontId="31" fillId="0" borderId="0">
      <alignment horizontal="left"/>
    </xf>
    <xf numFmtId="0" fontId="31" fillId="0" borderId="0">
      <alignment horizontal="left"/>
    </xf>
    <xf numFmtId="18" fontId="31" fillId="39" borderId="0" applyFont="0" applyFill="0" applyBorder="0" applyAlignment="0" applyProtection="0">
      <protection locked="0"/>
    </xf>
    <xf numFmtId="18" fontId="31" fillId="39" borderId="0" applyFont="0" applyFill="0" applyBorder="0" applyAlignment="0" applyProtection="0">
      <protection locked="0"/>
    </xf>
    <xf numFmtId="0" fontId="31" fillId="0" borderId="0" applyNumberFormat="0" applyFill="0" applyBorder="0" applyAlignment="0" applyProtection="0"/>
    <xf numFmtId="0" fontId="31" fillId="0" borderId="0" applyNumberFormat="0" applyFill="0" applyBorder="0" applyAlignment="0" applyProtection="0"/>
    <xf numFmtId="0" fontId="57" fillId="0" borderId="0" applyNumberFormat="0" applyFill="0" applyBorder="0" applyAlignment="0" applyProtection="0"/>
    <xf numFmtId="0" fontId="19" fillId="0" borderId="0" applyNumberFormat="0" applyFill="0" applyBorder="0" applyAlignment="0" applyProtection="0"/>
    <xf numFmtId="0" fontId="31" fillId="0" borderId="80"/>
    <xf numFmtId="0" fontId="31" fillId="0" borderId="80"/>
    <xf numFmtId="0" fontId="31" fillId="0" borderId="0" applyNumberFormat="0" applyFill="0" applyBorder="0" applyAlignment="0" applyProtection="0"/>
    <xf numFmtId="0" fontId="31" fillId="0" borderId="0" applyNumberFormat="0" applyFill="0" applyBorder="0" applyAlignment="0" applyProtection="0"/>
    <xf numFmtId="0" fontId="31" fillId="0" borderId="0"/>
    <xf numFmtId="0" fontId="31" fillId="0" borderId="0"/>
    <xf numFmtId="0" fontId="175" fillId="0" borderId="0">
      <alignment horizontal="left"/>
    </xf>
    <xf numFmtId="0" fontId="33" fillId="0" borderId="0" applyFill="0" applyBorder="0" applyAlignment="0" applyProtection="0">
      <protection locked="0"/>
    </xf>
    <xf numFmtId="37" fontId="31" fillId="75" borderId="16">
      <alignment horizontal="right"/>
    </xf>
    <xf numFmtId="37" fontId="31" fillId="75" borderId="16">
      <alignment horizontal="right"/>
    </xf>
    <xf numFmtId="3" fontId="31" fillId="76" borderId="16"/>
    <xf numFmtId="0" fontId="288" fillId="0" borderId="0"/>
    <xf numFmtId="0" fontId="287" fillId="0" borderId="0"/>
    <xf numFmtId="182" fontId="205" fillId="77" borderId="0" applyNumberFormat="0" applyProtection="0"/>
    <xf numFmtId="0" fontId="290" fillId="0" borderId="8" applyNumberFormat="0" applyFill="0" applyAlignment="0" applyProtection="0"/>
    <xf numFmtId="227" fontId="31" fillId="0" borderId="16">
      <protection locked="0"/>
    </xf>
    <xf numFmtId="227" fontId="31" fillId="0" borderId="16">
      <protection locked="0"/>
    </xf>
    <xf numFmtId="191" fontId="31" fillId="0" borderId="16">
      <alignment horizontal="right"/>
      <protection locked="0"/>
    </xf>
    <xf numFmtId="191" fontId="31" fillId="0" borderId="16">
      <alignment horizontal="right"/>
      <protection locked="0"/>
    </xf>
    <xf numFmtId="20" fontId="46" fillId="0" borderId="0"/>
    <xf numFmtId="0" fontId="205" fillId="57" borderId="0" applyNumberFormat="0" applyBorder="0" applyProtection="0"/>
    <xf numFmtId="0" fontId="291" fillId="0" borderId="35" applyNumberFormat="0" applyFill="0" applyProtection="0"/>
    <xf numFmtId="0" fontId="31" fillId="0" borderId="0" applyNumberFormat="0" applyFont="0" applyFill="0"/>
    <xf numFmtId="0" fontId="31" fillId="0" borderId="0" applyNumberFormat="0" applyFont="0" applyFill="0"/>
    <xf numFmtId="37" fontId="52" fillId="27" borderId="0" applyNumberFormat="0" applyBorder="0" applyAlignment="0" applyProtection="0"/>
    <xf numFmtId="37" fontId="52" fillId="0" borderId="0"/>
    <xf numFmtId="37" fontId="98" fillId="28" borderId="0" applyNumberFormat="0" applyBorder="0" applyAlignment="0" applyProtection="0"/>
    <xf numFmtId="3" fontId="31" fillId="0" borderId="81" applyProtection="0"/>
    <xf numFmtId="3" fontId="31" fillId="0" borderId="81" applyProtection="0"/>
    <xf numFmtId="0" fontId="59" fillId="0" borderId="0"/>
    <xf numFmtId="0" fontId="54" fillId="0" borderId="0"/>
    <xf numFmtId="256" fontId="46" fillId="0" borderId="0" applyFont="0" applyFill="0" applyBorder="0" applyAlignment="0" applyProtection="0"/>
    <xf numFmtId="204" fontId="292" fillId="0" borderId="0" applyFont="0" applyFill="0" applyBorder="0" applyAlignment="0" applyProtection="0"/>
    <xf numFmtId="348" fontId="31" fillId="0" borderId="0" applyFont="0" applyFill="0" applyBorder="0" applyAlignment="0" applyProtection="0"/>
    <xf numFmtId="335" fontId="49" fillId="0" borderId="0" applyFont="0" applyFill="0" applyBorder="0" applyAlignment="0" applyProtection="0"/>
    <xf numFmtId="236" fontId="31" fillId="0" borderId="0" applyFont="0" applyFill="0" applyBorder="0" applyAlignment="0" applyProtection="0"/>
    <xf numFmtId="0" fontId="293" fillId="0" borderId="0" applyNumberFormat="0" applyFill="0" applyBorder="0" applyAlignment="0" applyProtection="0"/>
    <xf numFmtId="0" fontId="31" fillId="0" borderId="52" applyBorder="0"/>
    <xf numFmtId="0" fontId="31" fillId="0" borderId="52" applyBorder="0"/>
    <xf numFmtId="0" fontId="97" fillId="39" borderId="0" applyNumberFormat="0" applyFont="0" applyAlignment="0" applyProtection="0"/>
    <xf numFmtId="0" fontId="97" fillId="39" borderId="56" applyNumberFormat="0" applyFont="0" applyAlignment="0" applyProtection="0">
      <protection locked="0"/>
    </xf>
    <xf numFmtId="0" fontId="31" fillId="0" borderId="0" applyNumberFormat="0" applyFill="0" applyBorder="0" applyAlignment="0" applyProtection="0"/>
    <xf numFmtId="0" fontId="31" fillId="0" borderId="0" applyNumberFormat="0" applyFill="0" applyBorder="0" applyAlignment="0" applyProtection="0"/>
    <xf numFmtId="1" fontId="105" fillId="0" borderId="0" applyFont="0" applyFill="0" applyBorder="0" applyAlignment="0" applyProtection="0"/>
    <xf numFmtId="251" fontId="31" fillId="0" borderId="0" applyFont="0" applyFill="0" applyBorder="0" applyProtection="0">
      <alignment horizontal="right"/>
    </xf>
    <xf numFmtId="251" fontId="31" fillId="0" borderId="0" applyFont="0" applyFill="0" applyBorder="0" applyProtection="0">
      <alignment horizontal="right"/>
    </xf>
    <xf numFmtId="349" fontId="143" fillId="0" borderId="0" applyFill="0" applyBorder="0" applyProtection="0"/>
    <xf numFmtId="350" fontId="143" fillId="0" borderId="0" applyFill="0" applyBorder="0" applyProtection="0"/>
    <xf numFmtId="351" fontId="31" fillId="0" borderId="0" applyFont="0" applyFill="0" applyBorder="0" applyAlignment="0" applyProtection="0"/>
    <xf numFmtId="310" fontId="31" fillId="0" borderId="0" applyFont="0" applyFill="0" applyBorder="0" applyAlignment="0" applyProtection="0"/>
    <xf numFmtId="310" fontId="31" fillId="0" borderId="0" applyFont="0" applyFill="0" applyBorder="0" applyAlignment="0" applyProtection="0"/>
    <xf numFmtId="0" fontId="294" fillId="0" borderId="0"/>
  </cellStyleXfs>
  <cellXfs count="138">
    <xf numFmtId="0" fontId="0" fillId="0" borderId="0" xfId="0"/>
    <xf numFmtId="0" fontId="8" fillId="0" borderId="0" xfId="37"/>
    <xf numFmtId="168" fontId="8" fillId="0" borderId="0" xfId="37" applyNumberFormat="1"/>
    <xf numFmtId="168" fontId="24" fillId="0" borderId="0" xfId="37" applyNumberFormat="1" applyFont="1"/>
    <xf numFmtId="0" fontId="22" fillId="0" borderId="0" xfId="37" applyFont="1"/>
    <xf numFmtId="168" fontId="25" fillId="0" borderId="0" xfId="37" applyNumberFormat="1" applyFont="1"/>
    <xf numFmtId="44" fontId="22" fillId="0" borderId="0" xfId="45" applyFont="1"/>
    <xf numFmtId="172" fontId="22" fillId="0" borderId="0" xfId="37" applyNumberFormat="1" applyFont="1"/>
    <xf numFmtId="175" fontId="2" fillId="0" borderId="0" xfId="45" applyNumberFormat="1"/>
    <xf numFmtId="170" fontId="2" fillId="0" borderId="0" xfId="45" applyNumberFormat="1"/>
    <xf numFmtId="169" fontId="22" fillId="0" borderId="0" xfId="45" applyNumberFormat="1" applyFont="1"/>
    <xf numFmtId="172" fontId="22" fillId="0" borderId="0" xfId="45" applyNumberFormat="1" applyFont="1"/>
    <xf numFmtId="176" fontId="8" fillId="0" borderId="0" xfId="37" applyNumberFormat="1"/>
    <xf numFmtId="177" fontId="8" fillId="0" borderId="0" xfId="28" applyNumberFormat="1" applyFont="1"/>
    <xf numFmtId="10" fontId="22" fillId="0" borderId="0" xfId="39" applyNumberFormat="1" applyFont="1"/>
    <xf numFmtId="173" fontId="22" fillId="0" borderId="0" xfId="39" applyNumberFormat="1" applyFont="1"/>
    <xf numFmtId="14" fontId="22" fillId="0" borderId="0" xfId="37" applyNumberFormat="1" applyFont="1"/>
    <xf numFmtId="166" fontId="22" fillId="0" borderId="0" xfId="37" applyNumberFormat="1" applyFont="1"/>
    <xf numFmtId="167" fontId="22" fillId="0" borderId="0" xfId="37" applyNumberFormat="1" applyFont="1"/>
    <xf numFmtId="171" fontId="22" fillId="0" borderId="0" xfId="37" applyNumberFormat="1" applyFont="1"/>
    <xf numFmtId="179" fontId="8" fillId="0" borderId="0" xfId="37" applyNumberFormat="1"/>
    <xf numFmtId="178" fontId="8" fillId="0" borderId="0" xfId="37" applyNumberFormat="1"/>
    <xf numFmtId="44" fontId="2" fillId="0" borderId="0" xfId="45"/>
    <xf numFmtId="1" fontId="8" fillId="0" borderId="0" xfId="37" applyNumberFormat="1"/>
    <xf numFmtId="12" fontId="8" fillId="0" borderId="0" xfId="37" applyNumberFormat="1"/>
    <xf numFmtId="0" fontId="8" fillId="0" borderId="0" xfId="37" applyNumberFormat="1"/>
    <xf numFmtId="18" fontId="2" fillId="0" borderId="10" xfId="45" applyNumberFormat="1" applyBorder="1" applyAlignment="1">
      <alignment horizontal="center"/>
    </xf>
    <xf numFmtId="0" fontId="8" fillId="0" borderId="11" xfId="37" applyBorder="1"/>
    <xf numFmtId="0" fontId="8" fillId="0" borderId="12" xfId="37" applyBorder="1"/>
    <xf numFmtId="0" fontId="8" fillId="0" borderId="13" xfId="37" applyBorder="1"/>
    <xf numFmtId="18" fontId="2" fillId="0" borderId="14" xfId="45" applyNumberFormat="1" applyBorder="1" applyAlignment="1">
      <alignment horizontal="center"/>
    </xf>
    <xf numFmtId="0" fontId="8" fillId="0" borderId="15" xfId="37" applyBorder="1"/>
    <xf numFmtId="0" fontId="8" fillId="0" borderId="16" xfId="37" applyBorder="1"/>
    <xf numFmtId="0" fontId="8" fillId="0" borderId="17" xfId="37" applyBorder="1"/>
    <xf numFmtId="0" fontId="27" fillId="0" borderId="0" xfId="37" applyFont="1" applyAlignment="1">
      <alignment horizontal="right"/>
    </xf>
    <xf numFmtId="0" fontId="2" fillId="0" borderId="0" xfId="31"/>
    <xf numFmtId="0" fontId="2" fillId="0" borderId="0" xfId="31" applyNumberFormat="1"/>
    <xf numFmtId="0" fontId="8" fillId="0" borderId="0" xfId="37" applyFont="1"/>
    <xf numFmtId="0" fontId="21" fillId="0" borderId="0" xfId="37" applyFont="1"/>
    <xf numFmtId="174" fontId="8" fillId="0" borderId="0" xfId="37" applyNumberFormat="1" applyFont="1"/>
    <xf numFmtId="0" fontId="22" fillId="0" borderId="0" xfId="37" applyNumberFormat="1" applyFont="1"/>
    <xf numFmtId="168" fontId="22" fillId="0" borderId="0" xfId="37" applyNumberFormat="1" applyFont="1"/>
    <xf numFmtId="0" fontId="8" fillId="0" borderId="0" xfId="37" applyNumberFormat="1" applyFont="1"/>
    <xf numFmtId="0" fontId="8" fillId="0" borderId="10" xfId="39" applyNumberFormat="1" applyFont="1" applyBorder="1"/>
    <xf numFmtId="0" fontId="8" fillId="0" borderId="14" xfId="39" applyNumberFormat="1" applyFont="1" applyBorder="1"/>
    <xf numFmtId="0" fontId="28" fillId="0" borderId="16" xfId="37" applyFont="1" applyBorder="1" applyAlignment="1">
      <alignment horizontal="center" vertical="center"/>
    </xf>
    <xf numFmtId="44" fontId="29" fillId="0" borderId="16" xfId="45" applyFont="1" applyBorder="1" applyAlignment="1">
      <alignment horizontal="center" vertical="center"/>
    </xf>
    <xf numFmtId="0" fontId="26" fillId="29" borderId="16" xfId="37" applyFont="1" applyFill="1" applyBorder="1"/>
    <xf numFmtId="0" fontId="28" fillId="26" borderId="19" xfId="37" applyFont="1" applyFill="1" applyBorder="1" applyAlignment="1">
      <alignment horizontal="center" vertical="center"/>
    </xf>
    <xf numFmtId="0" fontId="28" fillId="26" borderId="20" xfId="37" applyFont="1" applyFill="1" applyBorder="1" applyAlignment="1">
      <alignment horizontal="center" vertical="center"/>
    </xf>
    <xf numFmtId="0" fontId="28" fillId="26" borderId="21" xfId="37" applyFont="1" applyFill="1" applyBorder="1" applyAlignment="1">
      <alignment horizontal="center" vertical="center"/>
    </xf>
    <xf numFmtId="0" fontId="38" fillId="0" borderId="0" xfId="0" applyFont="1" applyAlignment="1">
      <alignment vertical="top"/>
    </xf>
    <xf numFmtId="0" fontId="26" fillId="0" borderId="0" xfId="37" applyFont="1" applyFill="1" applyAlignment="1">
      <alignment vertical="top" wrapText="1"/>
    </xf>
    <xf numFmtId="0" fontId="23" fillId="0" borderId="0" xfId="47"/>
    <xf numFmtId="14" fontId="23" fillId="0" borderId="0" xfId="47" applyNumberFormat="1"/>
    <xf numFmtId="0" fontId="31" fillId="0" borderId="0" xfId="49"/>
    <xf numFmtId="0" fontId="40" fillId="0" borderId="16" xfId="47" applyFont="1" applyBorder="1" applyAlignment="1">
      <alignment horizontal="left"/>
    </xf>
    <xf numFmtId="0" fontId="39" fillId="0" borderId="16" xfId="47" applyFont="1" applyBorder="1"/>
    <xf numFmtId="44" fontId="39" fillId="0" borderId="16" xfId="48" applyFont="1" applyBorder="1"/>
    <xf numFmtId="14" fontId="39" fillId="0" borderId="16" xfId="47" applyNumberFormat="1" applyFont="1" applyBorder="1"/>
    <xf numFmtId="0" fontId="40" fillId="0" borderId="24" xfId="47" applyFont="1" applyBorder="1" applyAlignment="1">
      <alignment horizontal="left"/>
    </xf>
    <xf numFmtId="0" fontId="40" fillId="0" borderId="25" xfId="47" applyFont="1" applyBorder="1" applyAlignment="1">
      <alignment horizontal="left"/>
    </xf>
    <xf numFmtId="0" fontId="40" fillId="0" borderId="20" xfId="47" applyFont="1" applyBorder="1" applyAlignment="1">
      <alignment horizontal="left"/>
    </xf>
    <xf numFmtId="0" fontId="39" fillId="0" borderId="20" xfId="47" applyFont="1" applyBorder="1"/>
    <xf numFmtId="44" fontId="39" fillId="0" borderId="20" xfId="48" applyFont="1" applyBorder="1"/>
    <xf numFmtId="14" fontId="39" fillId="0" borderId="20" xfId="47" applyNumberFormat="1" applyFont="1" applyBorder="1"/>
    <xf numFmtId="0" fontId="40" fillId="0" borderId="30" xfId="47" applyFont="1" applyBorder="1" applyAlignment="1">
      <alignment horizontal="left"/>
    </xf>
    <xf numFmtId="0" fontId="40" fillId="0" borderId="12" xfId="47" applyFont="1" applyBorder="1" applyAlignment="1">
      <alignment horizontal="left"/>
    </xf>
    <xf numFmtId="0" fontId="39" fillId="0" borderId="12" xfId="47" applyFont="1" applyBorder="1"/>
    <xf numFmtId="44" fontId="39" fillId="0" borderId="12" xfId="48" applyFont="1" applyBorder="1"/>
    <xf numFmtId="14" fontId="39" fillId="0" borderId="12" xfId="47" applyNumberFormat="1" applyFont="1" applyBorder="1"/>
    <xf numFmtId="0" fontId="41" fillId="0" borderId="26" xfId="47" applyFont="1" applyBorder="1" applyAlignment="1">
      <alignment horizontal="left" wrapText="1"/>
    </xf>
    <xf numFmtId="0" fontId="41" fillId="0" borderId="27" xfId="47" applyFont="1" applyBorder="1" applyAlignment="1">
      <alignment horizontal="left" wrapText="1"/>
    </xf>
    <xf numFmtId="0" fontId="42" fillId="0" borderId="27" xfId="47" applyFont="1" applyBorder="1" applyAlignment="1">
      <alignment wrapText="1"/>
    </xf>
    <xf numFmtId="0" fontId="42" fillId="32" borderId="27" xfId="47" applyFont="1" applyFill="1" applyBorder="1" applyAlignment="1">
      <alignment wrapText="1"/>
    </xf>
    <xf numFmtId="0" fontId="40" fillId="32" borderId="12" xfId="47" applyFont="1" applyFill="1" applyBorder="1"/>
    <xf numFmtId="0" fontId="41" fillId="33" borderId="27" xfId="47" applyFont="1" applyFill="1" applyBorder="1" applyAlignment="1">
      <alignment wrapText="1"/>
    </xf>
    <xf numFmtId="0" fontId="40" fillId="33" borderId="12" xfId="47" applyFont="1" applyFill="1" applyBorder="1"/>
    <xf numFmtId="0" fontId="41" fillId="34" borderId="28" xfId="47" applyFont="1" applyFill="1" applyBorder="1" applyAlignment="1">
      <alignment wrapText="1"/>
    </xf>
    <xf numFmtId="0" fontId="40" fillId="34" borderId="13" xfId="47" applyFont="1" applyFill="1" applyBorder="1"/>
    <xf numFmtId="0" fontId="41" fillId="31" borderId="41" xfId="47" applyFont="1" applyFill="1" applyBorder="1" applyAlignment="1">
      <alignment wrapText="1"/>
    </xf>
    <xf numFmtId="0" fontId="30" fillId="0" borderId="0" xfId="53"/>
    <xf numFmtId="49" fontId="30" fillId="0" borderId="0" xfId="53" applyNumberFormat="1"/>
    <xf numFmtId="0" fontId="30" fillId="0" borderId="0" xfId="53" applyNumberFormat="1"/>
    <xf numFmtId="0" fontId="36" fillId="30" borderId="0" xfId="37" applyFont="1" applyFill="1" applyAlignment="1">
      <alignment vertical="top" wrapText="1"/>
    </xf>
    <xf numFmtId="0" fontId="37" fillId="30" borderId="0" xfId="0" applyFont="1" applyFill="1" applyAlignment="1">
      <alignment vertical="top"/>
    </xf>
    <xf numFmtId="0" fontId="26" fillId="30" borderId="0" xfId="37" applyFont="1" applyFill="1" applyAlignment="1">
      <alignment vertical="top" wrapText="1"/>
    </xf>
    <xf numFmtId="0" fontId="38" fillId="0" borderId="0" xfId="0" applyFont="1" applyAlignment="1">
      <alignment vertical="top"/>
    </xf>
    <xf numFmtId="0" fontId="38" fillId="0" borderId="0" xfId="0" applyFont="1" applyAlignment="1">
      <alignment vertical="top" wrapText="1"/>
    </xf>
    <xf numFmtId="0" fontId="0" fillId="0" borderId="0" xfId="0" applyAlignment="1">
      <alignment wrapText="1"/>
    </xf>
    <xf numFmtId="0" fontId="37" fillId="30" borderId="0" xfId="0" applyFont="1" applyFill="1" applyAlignment="1">
      <alignment vertical="top" wrapText="1"/>
    </xf>
    <xf numFmtId="0" fontId="31" fillId="0" borderId="0" xfId="0" applyFont="1" applyAlignment="1">
      <alignment wrapText="1"/>
    </xf>
    <xf numFmtId="0" fontId="27" fillId="26" borderId="36" xfId="37" applyFont="1" applyFill="1" applyBorder="1" applyAlignment="1">
      <alignment horizontal="center" vertical="center"/>
    </xf>
    <xf numFmtId="0" fontId="27" fillId="26" borderId="18" xfId="37" applyFont="1" applyFill="1" applyBorder="1" applyAlignment="1">
      <alignment horizontal="center" vertical="center"/>
    </xf>
    <xf numFmtId="0" fontId="27" fillId="26" borderId="37" xfId="37" applyFont="1" applyFill="1" applyBorder="1" applyAlignment="1">
      <alignment horizontal="center"/>
    </xf>
    <xf numFmtId="0" fontId="27" fillId="26" borderId="29" xfId="37" applyFont="1" applyFill="1" applyBorder="1" applyAlignment="1">
      <alignment horizontal="center"/>
    </xf>
    <xf numFmtId="0" fontId="27" fillId="26" borderId="23" xfId="37" applyFont="1" applyFill="1" applyBorder="1" applyAlignment="1">
      <alignment horizontal="center"/>
    </xf>
    <xf numFmtId="0" fontId="27" fillId="26" borderId="38" xfId="37" applyFont="1" applyFill="1" applyBorder="1" applyAlignment="1">
      <alignment horizontal="left"/>
    </xf>
    <xf numFmtId="0" fontId="27" fillId="26" borderId="39" xfId="37" applyFont="1" applyFill="1" applyBorder="1" applyAlignment="1">
      <alignment horizontal="left"/>
    </xf>
    <xf numFmtId="0" fontId="27" fillId="26" borderId="40" xfId="37" applyFont="1" applyFill="1" applyBorder="1" applyAlignment="1">
      <alignment horizontal="left"/>
    </xf>
    <xf numFmtId="310" fontId="8" fillId="0" borderId="0" xfId="37" applyNumberFormat="1"/>
    <xf numFmtId="354" fontId="22" fillId="0" borderId="0" xfId="37" applyNumberFormat="1" applyFont="1"/>
    <xf numFmtId="10" fontId="22" fillId="0" borderId="0" xfId="37" applyNumberFormat="1" applyFont="1"/>
    <xf numFmtId="11" fontId="22" fillId="0" borderId="0" xfId="37" applyNumberFormat="1" applyFont="1"/>
    <xf numFmtId="355" fontId="22" fillId="0" borderId="0" xfId="37" applyNumberFormat="1" applyFont="1"/>
    <xf numFmtId="356" fontId="22" fillId="0" borderId="0" xfId="37" applyNumberFormat="1" applyFont="1"/>
    <xf numFmtId="357" fontId="22" fillId="0" borderId="0" xfId="37" applyNumberFormat="1" applyFont="1"/>
    <xf numFmtId="358" fontId="22" fillId="0" borderId="0" xfId="37" applyNumberFormat="1" applyFont="1"/>
    <xf numFmtId="362" fontId="8" fillId="0" borderId="0" xfId="37" applyNumberFormat="1" applyAlignment="1">
      <alignment horizontal="right"/>
    </xf>
    <xf numFmtId="168" fontId="22" fillId="0" borderId="16" xfId="37" applyNumberFormat="1" applyFont="1" applyBorder="1" applyAlignment="1">
      <alignment horizontal="center" vertical="center"/>
    </xf>
    <xf numFmtId="168" fontId="8" fillId="0" borderId="16" xfId="37" applyNumberFormat="1" applyFont="1" applyBorder="1" applyAlignment="1">
      <alignment horizontal="center" vertical="center" wrapText="1"/>
    </xf>
    <xf numFmtId="0" fontId="22" fillId="0" borderId="16" xfId="37" applyFont="1" applyBorder="1" applyAlignment="1">
      <alignment horizontal="center" vertical="center" textRotation="255"/>
    </xf>
    <xf numFmtId="168" fontId="25" fillId="0" borderId="16" xfId="37" applyNumberFormat="1" applyFont="1" applyBorder="1" applyAlignment="1">
      <alignment horizontal="center" vertical="center" wrapText="1"/>
    </xf>
    <xf numFmtId="168" fontId="297" fillId="0" borderId="16" xfId="37" applyNumberFormat="1" applyFont="1" applyBorder="1" applyAlignment="1">
      <alignment horizontal="center" vertical="center" wrapText="1"/>
    </xf>
    <xf numFmtId="0" fontId="8" fillId="0" borderId="16" xfId="37" applyBorder="1" applyAlignment="1">
      <alignment horizontal="center" vertical="center" wrapText="1"/>
    </xf>
    <xf numFmtId="0" fontId="8" fillId="0" borderId="16" xfId="37" applyBorder="1" applyAlignment="1">
      <alignment horizontal="center" vertical="center" textRotation="90"/>
    </xf>
    <xf numFmtId="0" fontId="21" fillId="78" borderId="16" xfId="37" applyFont="1" applyFill="1" applyBorder="1" applyAlignment="1">
      <alignment horizontal="center" vertical="center" wrapText="1"/>
    </xf>
    <xf numFmtId="0" fontId="21" fillId="78" borderId="16" xfId="37" applyFont="1" applyFill="1" applyBorder="1" applyAlignment="1">
      <alignment horizontal="center" vertical="center"/>
    </xf>
    <xf numFmtId="168" fontId="299" fillId="79" borderId="16" xfId="37" applyNumberFormat="1" applyFont="1" applyFill="1" applyBorder="1" applyAlignment="1">
      <alignment horizontal="center" vertical="center"/>
    </xf>
    <xf numFmtId="168" fontId="299" fillId="79" borderId="16" xfId="37" applyNumberFormat="1" applyFont="1" applyFill="1" applyBorder="1" applyAlignment="1">
      <alignment horizontal="center"/>
    </xf>
    <xf numFmtId="0" fontId="299" fillId="79" borderId="16" xfId="37" applyFont="1" applyFill="1" applyBorder="1" applyAlignment="1">
      <alignment horizontal="center"/>
    </xf>
    <xf numFmtId="1" fontId="40" fillId="31" borderId="42" xfId="47" applyNumberFormat="1" applyFont="1" applyFill="1" applyBorder="1"/>
    <xf numFmtId="0" fontId="23" fillId="0" borderId="0" xfId="47"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49" fontId="23" fillId="80" borderId="83" xfId="47" applyNumberFormat="1" applyFont="1" applyFill="1" applyBorder="1" applyAlignment="1"/>
    <xf numFmtId="49" fontId="23" fillId="0" borderId="0" xfId="47" applyNumberFormat="1"/>
    <xf numFmtId="354" fontId="8" fillId="0" borderId="11" xfId="37" applyNumberFormat="1" applyBorder="1"/>
    <xf numFmtId="0" fontId="8" fillId="0" borderId="84" xfId="39" applyNumberFormat="1" applyFont="1" applyBorder="1"/>
    <xf numFmtId="0" fontId="8" fillId="0" borderId="82" xfId="37" applyBorder="1"/>
    <xf numFmtId="0" fontId="8" fillId="0" borderId="85" xfId="37" applyBorder="1"/>
    <xf numFmtId="0" fontId="8" fillId="0" borderId="86" xfId="37" applyBorder="1"/>
    <xf numFmtId="18" fontId="2" fillId="0" borderId="84" xfId="45" applyNumberFormat="1" applyBorder="1" applyAlignment="1">
      <alignment horizontal="center"/>
    </xf>
    <xf numFmtId="354" fontId="8" fillId="0" borderId="52" xfId="37" applyNumberFormat="1" applyBorder="1"/>
    <xf numFmtId="18" fontId="2" fillId="0" borderId="16" xfId="45" applyNumberFormat="1" applyBorder="1" applyAlignment="1">
      <alignment horizontal="center"/>
    </xf>
  </cellXfs>
  <cellStyles count="2425">
    <cellStyle name="-" xfId="55"/>
    <cellStyle name="---------------------------------------------" xfId="56"/>
    <cellStyle name=" Antiqua,Bold&quot;&amp;10CONFIDENTIAL&amp;R   &amp;&quot;Arial,Bold&quot;&amp;10&amp;P ⭤(]_Sumste1_ALLSTEN(吸͖吘͖_x0007__x0007_䜜͖" xfId="57"/>
    <cellStyle name="_x000a_386grabber=M" xfId="58"/>
    <cellStyle name="$currency" xfId="59"/>
    <cellStyle name="%" xfId="60"/>
    <cellStyle name="% 2" xfId="61"/>
    <cellStyle name="%_02 Model Outputs (Cargo) v1" xfId="62"/>
    <cellStyle name="%_02 Model Outputs (Cargo) v1 2" xfId="63"/>
    <cellStyle name="%_070809 1100 Mx output" xfId="64"/>
    <cellStyle name="%_070818 Mx output" xfId="65"/>
    <cellStyle name="%_070820 Mx output" xfId="66"/>
    <cellStyle name="%_070830 Mx output" xfId="67"/>
    <cellStyle name="%_2008-08-12_FU_Eagle E&amp;M P&amp;L (nominal) v1" xfId="68"/>
    <cellStyle name="%_COO_COP_v20091019 (3)" xfId="69"/>
    <cellStyle name="%0" xfId="70"/>
    <cellStyle name="%1" xfId="71"/>
    <cellStyle name="%2" xfId="72"/>
    <cellStyle name="_%(SignOnly)" xfId="73"/>
    <cellStyle name="_%(SignSpaceOnly)" xfId="74"/>
    <cellStyle name="_115680_3 (2)" xfId="75"/>
    <cellStyle name="_115680_3 (2) 2" xfId="76"/>
    <cellStyle name="_17-stka (2)" xfId="77"/>
    <cellStyle name="_18-stka (2)" xfId="78"/>
    <cellStyle name="_2007-2009 (2)" xfId="79"/>
    <cellStyle name="_2007-2009 (2) 2" xfId="80"/>
    <cellStyle name="_2007-2009 poprawiony" xfId="81"/>
    <cellStyle name="_2007-2009 poprawiony 2" xfId="82"/>
    <cellStyle name="_305183_4" xfId="83"/>
    <cellStyle name="_305183_4 2" xfId="84"/>
    <cellStyle name="_598360_8" xfId="85"/>
    <cellStyle name="_598360_8 2" xfId="86"/>
    <cellStyle name="_598360_9" xfId="87"/>
    <cellStyle name="_598360_9 2" xfId="88"/>
    <cellStyle name="_657799_3" xfId="89"/>
    <cellStyle name="_657799_3 2" xfId="90"/>
    <cellStyle name="_666995_5" xfId="91"/>
    <cellStyle name="_666995_6" xfId="92"/>
    <cellStyle name="_666995_7" xfId="93"/>
    <cellStyle name="_668402_1" xfId="94"/>
    <cellStyle name="_668402_1 2" xfId="95"/>
    <cellStyle name="_690175_1" xfId="96"/>
    <cellStyle name="_690175_1 2" xfId="97"/>
    <cellStyle name="_690264_2" xfId="98"/>
    <cellStyle name="_690264_2 2" xfId="99"/>
    <cellStyle name="_785275_1" xfId="100"/>
    <cellStyle name="_785275_1 2" xfId="101"/>
    <cellStyle name="_867154_1" xfId="102"/>
    <cellStyle name="_867154_1 2" xfId="103"/>
    <cellStyle name="_873191_1" xfId="104"/>
    <cellStyle name="_873191_1 2" xfId="105"/>
    <cellStyle name="-_Acerinox_Model" xfId="106"/>
    <cellStyle name="_Amity" xfId="107"/>
    <cellStyle name="_Amity 2" xfId="108"/>
    <cellStyle name="_Arkusz1" xfId="109"/>
    <cellStyle name="_B2009_v1 - SdRM+PTK (2)" xfId="110"/>
    <cellStyle name="_BC - Archiwizacja 23 11 07 (3)" xfId="111"/>
    <cellStyle name="_BC - Archiwizacja 23 11 07 (3)_#11" xfId="112"/>
    <cellStyle name="_BC - Archiwizacja 23 11 07 (3)_Ini_11_zwalid" xfId="113"/>
    <cellStyle name="_Book2" xfId="114"/>
    <cellStyle name="_Book2 2" xfId="115"/>
    <cellStyle name="_Book2_070809 1100 Mx output" xfId="116"/>
    <cellStyle name="_Book2_070818 Mx output" xfId="117"/>
    <cellStyle name="_Book2_070820 Mx output" xfId="118"/>
    <cellStyle name="_Book2_070830 Mx output" xfId="119"/>
    <cellStyle name="_Book2_2008-08-12_FU_Eagle E&amp;M P&amp;L (nominal) v1" xfId="120"/>
    <cellStyle name="_Comma" xfId="121"/>
    <cellStyle name="_Comma_2007 08 25 Eagle Base Case market projections" xfId="122"/>
    <cellStyle name="_Comma_2007 08 25 Eagle Base Case market projections 2" xfId="123"/>
    <cellStyle name="_Comma_dcf" xfId="124"/>
    <cellStyle name="_Comma_dcf 2" xfId="125"/>
    <cellStyle name="_Comma_GreeceMarketShare_060507_v4_VALUES (PF edits)" xfId="126"/>
    <cellStyle name="_Comma_GreeceMarketShare_060507_v4_VALUES (PF edits) 2" xfId="127"/>
    <cellStyle name="_Comma_Sheet1" xfId="128"/>
    <cellStyle name="_Comma_Sheet2" xfId="129"/>
    <cellStyle name="_Comma_Sheet2 2" xfId="130"/>
    <cellStyle name="_Comma_Standard 1Pager" xfId="131"/>
    <cellStyle name="_Comma_Standard 1Pager 2" xfId="132"/>
    <cellStyle name="_Commercial costs_B2B and B2C_analysis_v2" xfId="133"/>
    <cellStyle name="_Credit Ratios" xfId="134"/>
    <cellStyle name="_Cura - Model 050615" xfId="135"/>
    <cellStyle name="_Cura - Model 050615 2" xfId="136"/>
    <cellStyle name="_Cura - Model 050615_070809 1100 Mx output" xfId="137"/>
    <cellStyle name="_Cura - Model 050615_070818 Mx output" xfId="138"/>
    <cellStyle name="_Cura - Model 050615_070820 Mx output" xfId="139"/>
    <cellStyle name="_Cura - Model 050615_070830 Mx output" xfId="140"/>
    <cellStyle name="_Cura - Model 050615_2008-08-12_FU_Eagle E&amp;M P&amp;L (nominal) v1" xfId="141"/>
    <cellStyle name="_Currency" xfId="142"/>
    <cellStyle name="_Currency_2007 08 25 Eagle Base Case market projections" xfId="143"/>
    <cellStyle name="_Currency_2007 08 25 Eagle Base Case market projections 2" xfId="144"/>
    <cellStyle name="_Currency_758976_6" xfId="145"/>
    <cellStyle name="_Currency_dcf" xfId="146"/>
    <cellStyle name="_Currency_dcf 2" xfId="147"/>
    <cellStyle name="_Currency_Draft output pages" xfId="148"/>
    <cellStyle name="_Currency_Draft output pages 2" xfId="149"/>
    <cellStyle name="_Currency_GreeceMarketShare_060507_v4_VALUES (PF edits)" xfId="150"/>
    <cellStyle name="_Currency_GreeceMarketShare_060507_v4_VALUES (PF edits) 2" xfId="151"/>
    <cellStyle name="_Currency_Integrated Corporate Impact Model_Sent to Joe_30 July" xfId="152"/>
    <cellStyle name="_Currency_Novartis-Roche 0805 v2" xfId="153"/>
    <cellStyle name="_Currency_Novartis-Roche 0805 v2 2" xfId="154"/>
    <cellStyle name="_Currency_Sheet1" xfId="155"/>
    <cellStyle name="_Currency_Sheet2" xfId="156"/>
    <cellStyle name="_Currency_Sheet2 2" xfId="157"/>
    <cellStyle name="_Currency_Standard 1Pager" xfId="158"/>
    <cellStyle name="_Currency_Standard 1Pager 2" xfId="159"/>
    <cellStyle name="_Currency_wacc bb final" xfId="160"/>
    <cellStyle name="_Currency_wacc bb final 2" xfId="161"/>
    <cellStyle name="_CurrencySpace" xfId="162"/>
    <cellStyle name="_CurrencySpace_2007 08 25 Eagle Base Case market projections" xfId="163"/>
    <cellStyle name="_CurrencySpace_2007 08 25 Eagle Base Case market projections 2" xfId="164"/>
    <cellStyle name="_CurrencySpace_dcf" xfId="165"/>
    <cellStyle name="_CurrencySpace_dcf 2" xfId="166"/>
    <cellStyle name="_CurrencySpace_GreeceMarketShare_060507_v4_VALUES (PF edits)" xfId="167"/>
    <cellStyle name="_CurrencySpace_GreeceMarketShare_060507_v4_VALUES (PF edits) 2" xfId="168"/>
    <cellStyle name="_CurrencySpace_Sheet1" xfId="169"/>
    <cellStyle name="_CurrencySpace_Sheet2" xfId="170"/>
    <cellStyle name="_CurrencySpace_Sheet2 2" xfId="171"/>
    <cellStyle name="_CurrencySpace_Standard 1Pager" xfId="172"/>
    <cellStyle name="_CurrencySpace_Standard 1Pager 2" xfId="173"/>
    <cellStyle name="_DCF" xfId="174"/>
    <cellStyle name="_DCF 2" xfId="175"/>
    <cellStyle name="_ElderCare_17Apr05(v2)" xfId="176"/>
    <cellStyle name="_ElderCare_17Apr05(v2) 2" xfId="177"/>
    <cellStyle name="_ElderCare_23May2005" xfId="178"/>
    <cellStyle name="_ElderCare_29Apr2005(Final)" xfId="179"/>
    <cellStyle name="_ESTYMACJA_YTD_2008_OiS_PTOK" xfId="180"/>
    <cellStyle name="_ESTYMACJA_YTD_2008_OiS_PTOK 2" xfId="181"/>
    <cellStyle name="_Euro" xfId="182"/>
    <cellStyle name="_GS_GOL_Model" xfId="183"/>
    <cellStyle name="_Guardian" xfId="184"/>
    <cellStyle name="_Guardian 2" xfId="185"/>
    <cellStyle name="_Guardian Addn" xfId="186"/>
    <cellStyle name="_Guardian Addn 2" xfId="187"/>
    <cellStyle name="_Guardian_12June05(our case)" xfId="188"/>
    <cellStyle name="_Guardian_Amity" xfId="189"/>
    <cellStyle name="_Guardian_Guardian Addn" xfId="190"/>
    <cellStyle name="_Guardian_Regis" xfId="191"/>
    <cellStyle name="_Harold Model - 050706 (2)" xfId="192"/>
    <cellStyle name="_Heading" xfId="193"/>
    <cellStyle name="_Heading_070809 1100 Mx output" xfId="194"/>
    <cellStyle name="_Heading_070818 Mx output" xfId="195"/>
    <cellStyle name="_Heading_070820 Mx output" xfId="196"/>
    <cellStyle name="_Heading_070830 Mx output" xfId="197"/>
    <cellStyle name="_Heading_2007 08 25 Eagle Base Case market projections" xfId="198"/>
    <cellStyle name="_Heading_2008-08-12_FU_Eagle E&amp;M P&amp;L (nominal) v1" xfId="199"/>
    <cellStyle name="_Heading_758976_6" xfId="200"/>
    <cellStyle name="_Heading_GreeceMarketShare_060507_v4_VALUES (PF edits)" xfId="201"/>
    <cellStyle name="_Heading_GS_GOL_Model" xfId="202"/>
    <cellStyle name="_Heading_prestemp" xfId="203"/>
    <cellStyle name="_Heading_prestemp_070809 1100 Mx output" xfId="204"/>
    <cellStyle name="_Heading_prestemp_070818 Mx output" xfId="205"/>
    <cellStyle name="_Heading_prestemp_070820 Mx output" xfId="206"/>
    <cellStyle name="_Heading_prestemp_070830 Mx output" xfId="207"/>
    <cellStyle name="_Heading_prestemp_2008-08-12_FU_Eagle E&amp;M P&amp;L (nominal) v1" xfId="208"/>
    <cellStyle name="_Heading_Sheet1" xfId="209"/>
    <cellStyle name="_Heading_Sheet2" xfId="210"/>
    <cellStyle name="_Highlight" xfId="211"/>
    <cellStyle name="_MAp - Global Airports EBITDA Analysis August 2006 - 6 September 2006" xfId="212"/>
    <cellStyle name="_MAp - Global Airports EBITDA Analysis August 2006 - 6 September 2006 2" xfId="213"/>
    <cellStyle name="_Merger Model - Industrials Grad Training " xfId="214"/>
    <cellStyle name="_model standardowy OUTS" xfId="215"/>
    <cellStyle name="_Multiple" xfId="216"/>
    <cellStyle name="_Multiple_2007 08 25 Eagle Base Case market projections" xfId="217"/>
    <cellStyle name="_Multiple_2007 08 25 Eagle Base Case market projections 2" xfId="218"/>
    <cellStyle name="_Multiple_dcf" xfId="219"/>
    <cellStyle name="_Multiple_dcf 2" xfId="220"/>
    <cellStyle name="_Multiple_GreeceMarketShare_060507_v4_VALUES (PF edits)" xfId="221"/>
    <cellStyle name="_Multiple_GreeceMarketShare_060507_v4_VALUES (PF edits) 2" xfId="222"/>
    <cellStyle name="_Multiple_Novartis-Roche 0805 v2" xfId="223"/>
    <cellStyle name="_Multiple_Novartis-Roche 0805 v2 2" xfId="224"/>
    <cellStyle name="_Multiple_Sheet1" xfId="225"/>
    <cellStyle name="_Multiple_Sheet2" xfId="226"/>
    <cellStyle name="_Multiple_Sheet2 2" xfId="227"/>
    <cellStyle name="_Multiple_Standard 1Pager" xfId="228"/>
    <cellStyle name="_Multiple_Standard 1Pager 2" xfId="229"/>
    <cellStyle name="_Multiple_wacc bb final" xfId="230"/>
    <cellStyle name="_Multiple_wacc bb final 2" xfId="231"/>
    <cellStyle name="_MultipleSpace" xfId="232"/>
    <cellStyle name="_MultipleSpace_2007 08 25 Eagle Base Case market projections" xfId="233"/>
    <cellStyle name="_MultipleSpace_2007 08 25 Eagle Base Case market projections 2" xfId="234"/>
    <cellStyle name="_MultipleSpace_dcf" xfId="235"/>
    <cellStyle name="_MultipleSpace_dcf 2" xfId="236"/>
    <cellStyle name="_MultipleSpace_GreeceMarketShare_060507_v4_VALUES (PF edits)" xfId="237"/>
    <cellStyle name="_MultipleSpace_GreeceMarketShare_060507_v4_VALUES (PF edits) 2" xfId="238"/>
    <cellStyle name="_MultipleSpace_Novartis-Roche 0805 v2" xfId="239"/>
    <cellStyle name="_MultipleSpace_Novartis-Roche 0805 v2 2" xfId="240"/>
    <cellStyle name="_MultipleSpace_Sheet1" xfId="241"/>
    <cellStyle name="_MultipleSpace_Sheet2" xfId="242"/>
    <cellStyle name="_MultipleSpace_Sheet2 2" xfId="243"/>
    <cellStyle name="_MultipleSpace_Standard 1Pager" xfId="244"/>
    <cellStyle name="_MultipleSpace_Standard 1Pager 2" xfId="245"/>
    <cellStyle name="_MultipleSpace_wacc bb final" xfId="246"/>
    <cellStyle name="_MultipleSpace_wacc bb final 2" xfId="247"/>
    <cellStyle name="_OIH_2008-2009 (2)" xfId="248"/>
    <cellStyle name="_OPEX baseline" xfId="249"/>
    <cellStyle name="_Percent" xfId="250"/>
    <cellStyle name="_Percent 2" xfId="251"/>
    <cellStyle name="_PercentSpace" xfId="252"/>
    <cellStyle name="_PercentSpace 2" xfId="253"/>
    <cellStyle name="_PercentSpace_Novartis-Roche 0805 v2" xfId="254"/>
    <cellStyle name="_PercentSpace_Novartis-Roche 0805 v2 2" xfId="255"/>
    <cellStyle name="_PercentSpace_wacc bb final" xfId="256"/>
    <cellStyle name="_PercentSpace_wacc bb final 2" xfId="257"/>
    <cellStyle name="_Plan sprzedaży BBF" xfId="258"/>
    <cellStyle name="_Plan sprzedaży BBF 2" xfId="259"/>
    <cellStyle name="_Plan sprzedaży BBF_#11" xfId="260"/>
    <cellStyle name="_Plan sprzedaży BBF_#11 2" xfId="261"/>
    <cellStyle name="_Plan sprzedaży BBF_Ini_11_zwalid" xfId="262"/>
    <cellStyle name="_Project Links Financial Model (13 June 2005)" xfId="263"/>
    <cellStyle name="_Project Links Financial Model (13 June 2005) 2" xfId="264"/>
    <cellStyle name="_Project Links Financial Model (13 June 2005)_070809 1100 Mx output" xfId="265"/>
    <cellStyle name="_Project Links Financial Model (13 June 2005)_070818 Mx output" xfId="266"/>
    <cellStyle name="_Project Links Financial Model (13 June 2005)_070820 Mx output" xfId="267"/>
    <cellStyle name="_Project Links Financial Model (13 June 2005)_070830 Mx output" xfId="268"/>
    <cellStyle name="_Project Links Financial Model (13 June 2005)_2008-08-12_FU_Eagle E&amp;M P&amp;L (nominal) v1" xfId="269"/>
    <cellStyle name="_prrrrrowizje 2009 wszyscy na 100% D2D róznicą" xfId="270"/>
    <cellStyle name="_prrrrrowizje 2009 wszyscy na 100% D2D róznicą 2" xfId="271"/>
    <cellStyle name="_Regis" xfId="272"/>
    <cellStyle name="_Regis 2" xfId="273"/>
    <cellStyle name="_Service_CAPEX_projects_09-12_2008 11 28 (2)" xfId="274"/>
    <cellStyle name="_Service_CAPEX_projects_09-12_2008 12 12" xfId="275"/>
    <cellStyle name="_Service_CAPEX_projects_OiP_2009 01 29" xfId="276"/>
    <cellStyle name="---------------------------------------------_Slajd Podsumowujacy - Final" xfId="277"/>
    <cellStyle name="_Sources &amp; Uses" xfId="278"/>
    <cellStyle name="_Sources &amp; Uses 2" xfId="279"/>
    <cellStyle name="_Sources &amp; Uses_070809 1100 Mx output" xfId="280"/>
    <cellStyle name="_Sources &amp; Uses_070818 Mx output" xfId="281"/>
    <cellStyle name="_Sources &amp; Uses_070820 Mx output" xfId="282"/>
    <cellStyle name="_Sources &amp; Uses_070830 Mx output" xfId="283"/>
    <cellStyle name="_Sources &amp; Uses_2008-08-12_FU_Eagle E&amp;M P&amp;L (nominal) v1" xfId="284"/>
    <cellStyle name="_SSP_POP_strategic_initiatives_20071108" xfId="285"/>
    <cellStyle name="_SubHeading" xfId="286"/>
    <cellStyle name="_SubHeading_070809 1100 Mx output" xfId="287"/>
    <cellStyle name="_SubHeading_070818 Mx output" xfId="288"/>
    <cellStyle name="_SubHeading_070820 Mx output" xfId="289"/>
    <cellStyle name="_SubHeading_070830 Mx output" xfId="290"/>
    <cellStyle name="_SubHeading_2007 08 25 Eagle Base Case market projections" xfId="291"/>
    <cellStyle name="_SubHeading_2008-08-12_FU_Eagle E&amp;M P&amp;L (nominal) v1" xfId="292"/>
    <cellStyle name="_SubHeading_758976_6" xfId="293"/>
    <cellStyle name="_SubHeading_GreeceMarketShare_060507_v4_VALUES (PF edits)" xfId="294"/>
    <cellStyle name="_SubHeading_GS_GOL_Model" xfId="295"/>
    <cellStyle name="_SubHeading_prestemp" xfId="296"/>
    <cellStyle name="_SubHeading_prestemp_070809 1100 Mx output" xfId="297"/>
    <cellStyle name="_SubHeading_prestemp_070818 Mx output" xfId="298"/>
    <cellStyle name="_SubHeading_prestemp_070820 Mx output" xfId="299"/>
    <cellStyle name="_SubHeading_prestemp_070830 Mx output" xfId="300"/>
    <cellStyle name="_SubHeading_prestemp_2008-08-12_FU_Eagle E&amp;M P&amp;L (nominal) v1" xfId="301"/>
    <cellStyle name="_SubHeading_Sheet1" xfId="302"/>
    <cellStyle name="_SubHeading_Sheet2" xfId="303"/>
    <cellStyle name="_Table" xfId="304"/>
    <cellStyle name="_Table_070809 1100 Mx output" xfId="305"/>
    <cellStyle name="_Table_070818 Mx output" xfId="306"/>
    <cellStyle name="_Table_070820 Mx output" xfId="307"/>
    <cellStyle name="_Table_070830 Mx output" xfId="308"/>
    <cellStyle name="_Table_17  Auna Fixed Line " xfId="309"/>
    <cellStyle name="_Table_2007 08 25 Eagle Base Case market projections" xfId="310"/>
    <cellStyle name="_Table_2008-08-12_FU_Eagle E&amp;M P&amp;L (nominal) v1" xfId="311"/>
    <cellStyle name="_Table_758976_6" xfId="312"/>
    <cellStyle name="_Table_GreeceMarketShare_060507_v4_VALUES (PF edits)" xfId="313"/>
    <cellStyle name="_Table_GS_GOL_Model" xfId="314"/>
    <cellStyle name="_Table_Sheet1" xfId="315"/>
    <cellStyle name="_Table_Sheet2" xfId="316"/>
    <cellStyle name="_TableHead" xfId="317"/>
    <cellStyle name="_TableHead_070809 1100 Mx output" xfId="318"/>
    <cellStyle name="_TableHead_070818 Mx output" xfId="319"/>
    <cellStyle name="_TableHead_070820 Mx output" xfId="320"/>
    <cellStyle name="_TableHead_070830 Mx output" xfId="321"/>
    <cellStyle name="_TableHead_17  Auna Fixed Line " xfId="322"/>
    <cellStyle name="_TableHead_2007 08 25 Eagle Base Case market projections" xfId="323"/>
    <cellStyle name="_TableHead_2008-08-12_FU_Eagle E&amp;M P&amp;L (nominal) v1" xfId="324"/>
    <cellStyle name="_TableHead_758976_6" xfId="325"/>
    <cellStyle name="_TableHead_GreeceMarketShare_060507_v4_VALUES (PF edits)" xfId="326"/>
    <cellStyle name="_TableHead_GS_GOL_Model" xfId="327"/>
    <cellStyle name="_TableHead_Sheet1" xfId="328"/>
    <cellStyle name="_TableHead_Sheet2" xfId="329"/>
    <cellStyle name="_TableRowHead" xfId="330"/>
    <cellStyle name="_TableRowHead_070809 1100 Mx output" xfId="331"/>
    <cellStyle name="_TableRowHead_070818 Mx output" xfId="332"/>
    <cellStyle name="_TableRowHead_070820 Mx output" xfId="333"/>
    <cellStyle name="_TableRowHead_070830 Mx output" xfId="334"/>
    <cellStyle name="_TableRowHead_17  Auna Fixed Line " xfId="335"/>
    <cellStyle name="_TableRowHead_2007 08 25 Eagle Base Case market projections" xfId="336"/>
    <cellStyle name="_TableRowHead_2008-08-12_FU_Eagle E&amp;M P&amp;L (nominal) v1" xfId="337"/>
    <cellStyle name="_TableRowHead_758976_6" xfId="338"/>
    <cellStyle name="_TableRowHead_GreeceMarketShare_060507_v4_VALUES (PF edits)" xfId="339"/>
    <cellStyle name="_TableRowHead_GS_GOL_Model" xfId="340"/>
    <cellStyle name="_TableRowHead_Sheet1" xfId="341"/>
    <cellStyle name="_TableRowHead_Sheet2" xfId="342"/>
    <cellStyle name="_TableSuperHead" xfId="343"/>
    <cellStyle name="_TableSuperHead_070809 1100 Mx output" xfId="344"/>
    <cellStyle name="_TableSuperHead_070818 Mx output" xfId="345"/>
    <cellStyle name="_TableSuperHead_070820 Mx output" xfId="346"/>
    <cellStyle name="_TableSuperHead_070830 Mx output" xfId="347"/>
    <cellStyle name="_TableSuperHead_17  Auna Fixed Line " xfId="348"/>
    <cellStyle name="_TableSuperHead_2007 08 25 Eagle Base Case market projections" xfId="349"/>
    <cellStyle name="_TableSuperHead_2008-08-12_FU_Eagle E&amp;M P&amp;L (nominal) v1" xfId="350"/>
    <cellStyle name="_TableSuperHead_758976_6" xfId="351"/>
    <cellStyle name="_TableSuperHead_GreeceMarketShare_060507_v4_VALUES (PF edits)" xfId="352"/>
    <cellStyle name="_TableSuperHead_GS_GOL_Model" xfId="353"/>
    <cellStyle name="_TableSuperHead_Sheet1" xfId="354"/>
    <cellStyle name="_TableSuperHead_Sheet2" xfId="355"/>
    <cellStyle name="_Template sheet1" xfId="356"/>
    <cellStyle name="_uwolnienia CAPEX po weryfikacji OiS_2008 07 24" xfId="357"/>
    <cellStyle name="_Zmiany_B_vs_Estym_zebrane_20090224" xfId="358"/>
    <cellStyle name="’Ê‰Ý_GE 3 MINIMUM" xfId="359"/>
    <cellStyle name="£ BP" xfId="360"/>
    <cellStyle name="¥ JY" xfId="361"/>
    <cellStyle name="=C:\WINNT\SYSTEM32\COMMAND.COM" xfId="362"/>
    <cellStyle name="=C:\WINNT35\SYSTEM32\COMMAND.COM" xfId="363"/>
    <cellStyle name="•W€_Comparables" xfId="364"/>
    <cellStyle name="•W_GE 3 MINIMUM" xfId="365"/>
    <cellStyle name="0" xfId="366"/>
    <cellStyle name="0%" xfId="367"/>
    <cellStyle name="0% 2" xfId="368"/>
    <cellStyle name="0,0_x000d__x000a_NA_x000d__x000a_" xfId="369"/>
    <cellStyle name="0.0" xfId="370"/>
    <cellStyle name="0.0%" xfId="371"/>
    <cellStyle name="0.0_070809 1100 Mx output" xfId="372"/>
    <cellStyle name="0.00" xfId="373"/>
    <cellStyle name="0.00%" xfId="374"/>
    <cellStyle name="0.00_070809 1100 Mx output" xfId="375"/>
    <cellStyle name="0.0x" xfId="376"/>
    <cellStyle name="0_070809 1100 Mx output" xfId="377"/>
    <cellStyle name="0_070818 Mx output" xfId="378"/>
    <cellStyle name="0_070820 Mx output" xfId="379"/>
    <cellStyle name="0_070830 Mx output" xfId="380"/>
    <cellStyle name="0_2008-08-12_FU_Eagle E&amp;M P&amp;L (nominal) v1" xfId="381"/>
    <cellStyle name="0_Acerinox_Model" xfId="382"/>
    <cellStyle name="0_Acerinox_Model_070809 1100 Mx output" xfId="383"/>
    <cellStyle name="0_Acerinox_Model_070818 Mx output" xfId="384"/>
    <cellStyle name="0_Acerinox_Model_070820 Mx output" xfId="385"/>
    <cellStyle name="0_Acerinox_Model_070830 Mx output" xfId="386"/>
    <cellStyle name="0_Acerinox_Model_2008-08-12_FU_Eagle E&amp;M P&amp;L (nominal) v1" xfId="387"/>
    <cellStyle name="0_ARCELOR_Model" xfId="388"/>
    <cellStyle name="0_ARCELOR_Model_070809 1100 Mx output" xfId="389"/>
    <cellStyle name="0_ARCELOR_Model_070818 Mx output" xfId="390"/>
    <cellStyle name="0_ARCELOR_Model_070820 Mx output" xfId="391"/>
    <cellStyle name="0_ARCELOR_Model_070830 Mx output" xfId="392"/>
    <cellStyle name="0_ARCELOR_Model_2008-08-12_FU_Eagle E&amp;M P&amp;L (nominal) v1" xfId="393"/>
    <cellStyle name="0_ARCELOR_SUM" xfId="394"/>
    <cellStyle name="0_ARCELOR_SUM_070809 1100 Mx output" xfId="395"/>
    <cellStyle name="0_ARCELOR_SUM_070818 Mx output" xfId="396"/>
    <cellStyle name="0_ARCELOR_SUM_070820 Mx output" xfId="397"/>
    <cellStyle name="0_ARCELOR_SUM_070830 Mx output" xfId="398"/>
    <cellStyle name="0_ARCELOR_SUM_2008-08-12_FU_Eagle E&amp;M P&amp;L (nominal) v1" xfId="399"/>
    <cellStyle name="0_BS-Cashflow" xfId="400"/>
    <cellStyle name="0_BS-Cashflow_070809 1100 Mx output" xfId="401"/>
    <cellStyle name="0_BS-Cashflow_070818 Mx output" xfId="402"/>
    <cellStyle name="0_BS-Cashflow_070820 Mx output" xfId="403"/>
    <cellStyle name="0_BS-Cashflow_070830 Mx output" xfId="404"/>
    <cellStyle name="0_BS-Cashflow_2008-08-12_FU_Eagle E&amp;M P&amp;L (nominal) v1" xfId="405"/>
    <cellStyle name="0_Bullet model 122" xfId="406"/>
    <cellStyle name="0_Bullet model 122_070809 1100 Mx output" xfId="407"/>
    <cellStyle name="0_Bullet model 122_070818 Mx output" xfId="408"/>
    <cellStyle name="0_Bullet model 122_070820 Mx output" xfId="409"/>
    <cellStyle name="0_Bullet model 122_070830 Mx output" xfId="410"/>
    <cellStyle name="0_Bullet model 122_2008-08-12_FU_Eagle E&amp;M P&amp;L (nominal) v1" xfId="411"/>
    <cellStyle name="0_CIBASC" xfId="412"/>
    <cellStyle name="0_CIBASC_070809 1100 Mx output" xfId="413"/>
    <cellStyle name="0_CIBASC_070818 Mx output" xfId="414"/>
    <cellStyle name="0_CIBASC_070820 Mx output" xfId="415"/>
    <cellStyle name="0_CIBASC_070830 Mx output" xfId="416"/>
    <cellStyle name="0_CIBASC_2008-08-12_FU_Eagle E&amp;M P&amp;L (nominal) v1" xfId="417"/>
    <cellStyle name="0_Copy of PCA" xfId="418"/>
    <cellStyle name="0_Copy of PCA_070809 1100 Mx output" xfId="419"/>
    <cellStyle name="0_Copy of PCA_070818 Mx output" xfId="420"/>
    <cellStyle name="0_Copy of PCA_070820 Mx output" xfId="421"/>
    <cellStyle name="0_Copy of PCA_070830 Mx output" xfId="422"/>
    <cellStyle name="0_Copy of PCA_2008-08-12_FU_Eagle E&amp;M P&amp;L (nominal) v1" xfId="423"/>
    <cellStyle name="0_CORUS_Model" xfId="424"/>
    <cellStyle name="0_CORUS_Model_070809 1100 Mx output" xfId="425"/>
    <cellStyle name="0_CORUS_Model_070818 Mx output" xfId="426"/>
    <cellStyle name="0_CORUS_Model_070820 Mx output" xfId="427"/>
    <cellStyle name="0_CORUS_Model_070830 Mx output" xfId="428"/>
    <cellStyle name="0_CORUS_Model_2008-08-12_FU_Eagle E&amp;M P&amp;L (nominal) v1" xfId="429"/>
    <cellStyle name="0_DS_Smith_Model" xfId="430"/>
    <cellStyle name="0_DS_Smith_Model_070809 1100 Mx output" xfId="431"/>
    <cellStyle name="0_DS_Smith_Model_070818 Mx output" xfId="432"/>
    <cellStyle name="0_DS_Smith_Model_070820 Mx output" xfId="433"/>
    <cellStyle name="0_DS_Smith_Model_070830 Mx output" xfId="434"/>
    <cellStyle name="0_DS_Smith_Model_2008-08-12_FU_Eagle E&amp;M P&amp;L (nominal) v1" xfId="435"/>
    <cellStyle name="0_Grandvision_LBO2" xfId="436"/>
    <cellStyle name="0_Iberia LBO 06 01 06" xfId="437"/>
    <cellStyle name="0_Iberia LBO 06 01 06_070809 1100 Mx output" xfId="438"/>
    <cellStyle name="0_Iberia LBO 06 01 06_070818 Mx output" xfId="439"/>
    <cellStyle name="0_Iberia LBO 06 01 06_070820 Mx output" xfId="440"/>
    <cellStyle name="0_Iberia LBO 06 01 06_070830 Mx output" xfId="441"/>
    <cellStyle name="0_Iberia LBO 06 01 06_2008-08-12_FU_Eagle E&amp;M P&amp;L (nominal) v1" xfId="442"/>
    <cellStyle name="0_Iberia LBO 30 10 06v2" xfId="443"/>
    <cellStyle name="0_Iberia LBO 30 10 06v2_070809 1100 Mx output" xfId="444"/>
    <cellStyle name="0_Iberia LBO 30 10 06v2_070818 Mx output" xfId="445"/>
    <cellStyle name="0_Iberia LBO 30 10 06v2_070820 Mx output" xfId="446"/>
    <cellStyle name="0_Iberia LBO 30 10 06v2_070830 Mx output" xfId="447"/>
    <cellStyle name="0_Iberia LBO 30 10 06v2_2008-08-12_FU_Eagle E&amp;M P&amp;L (nominal) v1" xfId="448"/>
    <cellStyle name="0_MReal_model" xfId="449"/>
    <cellStyle name="0_MReal_model_070809 1100 Mx output" xfId="450"/>
    <cellStyle name="0_MReal_model_070818 Mx output" xfId="451"/>
    <cellStyle name="0_MReal_model_070820 Mx output" xfId="452"/>
    <cellStyle name="0_MReal_model_070830 Mx output" xfId="453"/>
    <cellStyle name="0_MReal_model_2008-08-12_FU_Eagle E&amp;M P&amp;L (nominal) v1" xfId="454"/>
    <cellStyle name="0_NorskeSkog_Model" xfId="455"/>
    <cellStyle name="0_NorskeSkog_Model_070809 1100 Mx output" xfId="456"/>
    <cellStyle name="0_NorskeSkog_Model_070818 Mx output" xfId="457"/>
    <cellStyle name="0_NorskeSkog_Model_070820 Mx output" xfId="458"/>
    <cellStyle name="0_NorskeSkog_Model_070830 Mx output" xfId="459"/>
    <cellStyle name="0_NorskeSkog_Model_2008-08-12_FU_Eagle E&amp;M P&amp;L (nominal) v1" xfId="460"/>
    <cellStyle name="0_Outokumpu_model" xfId="461"/>
    <cellStyle name="0_Outokumpu_model WIP" xfId="462"/>
    <cellStyle name="0_Outokumpu_model WIP_070809 1100 Mx output" xfId="463"/>
    <cellStyle name="0_Outokumpu_model WIP_070818 Mx output" xfId="464"/>
    <cellStyle name="0_Outokumpu_model WIP_070820 Mx output" xfId="465"/>
    <cellStyle name="0_Outokumpu_model WIP_070830 Mx output" xfId="466"/>
    <cellStyle name="0_Outokumpu_model WIP_2008-08-12_FU_Eagle E&amp;M P&amp;L (nominal) v1" xfId="467"/>
    <cellStyle name="0_Outokumpu_model_070809 1100 Mx output" xfId="468"/>
    <cellStyle name="0_Outokumpu_model_070818 Mx output" xfId="469"/>
    <cellStyle name="0_Outokumpu_model_070820 Mx output" xfId="470"/>
    <cellStyle name="0_Outokumpu_model_070830 Mx output" xfId="471"/>
    <cellStyle name="0_Outokumpu_model_2008-08-12_FU_Eagle E&amp;M P&amp;L (nominal) v1" xfId="472"/>
    <cellStyle name="0_PCA (4)" xfId="473"/>
    <cellStyle name="0_PCA (4)_070809 1100 Mx output" xfId="474"/>
    <cellStyle name="0_PCA (4)_070818 Mx output" xfId="475"/>
    <cellStyle name="0_PCA (4)_070820 Mx output" xfId="476"/>
    <cellStyle name="0_PCA (4)_070830 Mx output" xfId="477"/>
    <cellStyle name="0_PCA (4)_2008-08-12_FU_Eagle E&amp;M P&amp;L (nominal) v1" xfId="478"/>
    <cellStyle name="0_PKG_VAL" xfId="479"/>
    <cellStyle name="0_PKG_VAL_070809 1100 Mx output" xfId="480"/>
    <cellStyle name="0_PKG_VAL_070818 Mx output" xfId="481"/>
    <cellStyle name="0_PKG_VAL_070820 Mx output" xfId="482"/>
    <cellStyle name="0_PKG_VAL_070830 Mx output" xfId="483"/>
    <cellStyle name="0_PKG_VAL_2008-08-12_FU_Eagle E&amp;M P&amp;L (nominal) v1" xfId="484"/>
    <cellStyle name="0_prjacx2004" xfId="485"/>
    <cellStyle name="0_prjacx2004_070809 1100 Mx output" xfId="486"/>
    <cellStyle name="0_prjacx2004_070818 Mx output" xfId="487"/>
    <cellStyle name="0_prjacx2004_070820 Mx output" xfId="488"/>
    <cellStyle name="0_prjacx2004_070830 Mx output" xfId="489"/>
    <cellStyle name="0_prjacx2004_2008-08-12_FU_Eagle E&amp;M P&amp;L (nominal) v1" xfId="490"/>
    <cellStyle name="0_Proforma Model 100701 v.5" xfId="491"/>
    <cellStyle name="0_Project IBE-TPG 05 01 06v6" xfId="492"/>
    <cellStyle name="0_Rhodia" xfId="493"/>
    <cellStyle name="0_Rhodia_070809 1100 Mx output" xfId="494"/>
    <cellStyle name="0_Rhodia_070818 Mx output" xfId="495"/>
    <cellStyle name="0_Rhodia_070820 Mx output" xfId="496"/>
    <cellStyle name="0_Rhodia_070830 Mx output" xfId="497"/>
    <cellStyle name="0_Rhodia_2008-08-12_FU_Eagle E&amp;M P&amp;L (nominal) v1" xfId="498"/>
    <cellStyle name="0_SCA_Model" xfId="499"/>
    <cellStyle name="0_SCA_Model_070809 1100 Mx output" xfId="500"/>
    <cellStyle name="0_SCA_Model_070818 Mx output" xfId="501"/>
    <cellStyle name="0_SCA_Model_070820 Mx output" xfId="502"/>
    <cellStyle name="0_SCA_Model_070830 Mx output" xfId="503"/>
    <cellStyle name="0_SCA_Model_2008-08-12_FU_Eagle E&amp;M P&amp;L (nominal) v1" xfId="504"/>
    <cellStyle name="0_StoraEnso_Model" xfId="505"/>
    <cellStyle name="0_StoraEnso_Model_070809 1100 Mx output" xfId="506"/>
    <cellStyle name="0_StoraEnso_Model_070818 Mx output" xfId="507"/>
    <cellStyle name="0_StoraEnso_Model_070820 Mx output" xfId="508"/>
    <cellStyle name="0_StoraEnso_Model_070830 Mx output" xfId="509"/>
    <cellStyle name="0_StoraEnso_Model_1" xfId="510"/>
    <cellStyle name="0_StoraEnso_Model_1_070809 1100 Mx output" xfId="511"/>
    <cellStyle name="0_StoraEnso_Model_1_070818 Mx output" xfId="512"/>
    <cellStyle name="0_StoraEnso_Model_1_070820 Mx output" xfId="513"/>
    <cellStyle name="0_StoraEnso_Model_1_070830 Mx output" xfId="514"/>
    <cellStyle name="0_StoraEnso_Model_1_2008-08-12_FU_Eagle E&amp;M P&amp;L (nominal) v1" xfId="515"/>
    <cellStyle name="0_StoraEnso_Model_2008-08-12_FU_Eagle E&amp;M P&amp;L (nominal) v1" xfId="516"/>
    <cellStyle name="0_Template LBO Cover Page" xfId="517"/>
    <cellStyle name="0_Template LBO Cover Page_070809 1100 Mx output" xfId="518"/>
    <cellStyle name="0_Template LBO Cover Page_070818 Mx output" xfId="519"/>
    <cellStyle name="0_Template LBO Cover Page_070820 Mx output" xfId="520"/>
    <cellStyle name="0_Template LBO Cover Page_070830 Mx output" xfId="521"/>
    <cellStyle name="0_Template LBO Cover Page_2008-08-12_FU_Eagle E&amp;M P&amp;L (nominal) v1" xfId="522"/>
    <cellStyle name="0_ThyssenKrupp_MODEL" xfId="523"/>
    <cellStyle name="0_ThyssenKrupp_MODEL_070809 1100 Mx output" xfId="524"/>
    <cellStyle name="0_ThyssenKrupp_MODEL_070818 Mx output" xfId="525"/>
    <cellStyle name="0_ThyssenKrupp_MODEL_070820 Mx output" xfId="526"/>
    <cellStyle name="0_ThyssenKrupp_MODEL_070830 Mx output" xfId="527"/>
    <cellStyle name="0_ThyssenKrupp_MODEL_2008-08-12_FU_Eagle E&amp;M P&amp;L (nominal) v1" xfId="528"/>
    <cellStyle name="0_UPM Kymmene model" xfId="529"/>
    <cellStyle name="0_UPM Kymmene model_070809 1100 Mx output" xfId="530"/>
    <cellStyle name="0_UPM Kymmene model_070818 Mx output" xfId="531"/>
    <cellStyle name="0_UPM Kymmene model_070820 Mx output" xfId="532"/>
    <cellStyle name="0_UPM Kymmene model_070830 Mx output" xfId="533"/>
    <cellStyle name="0_UPM Kymmene model_2008-08-12_FU_Eagle E&amp;M P&amp;L (nominal) v1" xfId="534"/>
    <cellStyle name="1" xfId="535"/>
    <cellStyle name="1,comma" xfId="536"/>
    <cellStyle name="1,comma 2" xfId="537"/>
    <cellStyle name="1000-sep (2 dec)_Backbone Cost Talkline Internet, Festnetz and Combined" xfId="538"/>
    <cellStyle name="14" xfId="539"/>
    <cellStyle name="14 2" xfId="540"/>
    <cellStyle name="1dp" xfId="541"/>
    <cellStyle name="1dp 2" xfId="542"/>
    <cellStyle name="2" xfId="543"/>
    <cellStyle name="20% - Accent1 2" xfId="544"/>
    <cellStyle name="20% - Accent2 2" xfId="545"/>
    <cellStyle name="20% - Accent3 2" xfId="546"/>
    <cellStyle name="20% - Accent4 2" xfId="547"/>
    <cellStyle name="20% - Accent5 2" xfId="548"/>
    <cellStyle name="20% - Accent6 2" xfId="549"/>
    <cellStyle name="20% — akcent 1" xfId="1" builtinId="30" customBuiltin="1"/>
    <cellStyle name="20% — akcent 2" xfId="2" builtinId="34" customBuiltin="1"/>
    <cellStyle name="20% — akcent 3" xfId="3" builtinId="38" customBuiltin="1"/>
    <cellStyle name="20% — akcent 4" xfId="4" builtinId="42" customBuiltin="1"/>
    <cellStyle name="20% — akcent 5" xfId="5" builtinId="46" customBuiltin="1"/>
    <cellStyle name="20% — akcent 6" xfId="6" builtinId="50" customBuiltin="1"/>
    <cellStyle name="2dp" xfId="550"/>
    <cellStyle name="2dp 2" xfId="551"/>
    <cellStyle name="3dp" xfId="552"/>
    <cellStyle name="3dp 2" xfId="553"/>
    <cellStyle name="40% - Accent1 2" xfId="554"/>
    <cellStyle name="40% - Accent2 2" xfId="555"/>
    <cellStyle name="40% - Accent3 2" xfId="556"/>
    <cellStyle name="40% - Accent4 2" xfId="557"/>
    <cellStyle name="40% - Accent5 2" xfId="558"/>
    <cellStyle name="40% - Accent6 2" xfId="559"/>
    <cellStyle name="40% — akcent 1" xfId="7" builtinId="31" customBuiltin="1"/>
    <cellStyle name="40% — akcent 2" xfId="8" builtinId="35" customBuiltin="1"/>
    <cellStyle name="40% — akcent 3" xfId="9" builtinId="39" customBuiltin="1"/>
    <cellStyle name="40% — akcent 4" xfId="10" builtinId="43" customBuiltin="1"/>
    <cellStyle name="40% — akcent 5" xfId="11" builtinId="47" customBuiltin="1"/>
    <cellStyle name="40% — akcent 6" xfId="12" builtinId="51" customBuiltin="1"/>
    <cellStyle name="56,7" xfId="560"/>
    <cellStyle name="6" xfId="561"/>
    <cellStyle name="60% - Accent1 2" xfId="562"/>
    <cellStyle name="60% - Accent2 2" xfId="563"/>
    <cellStyle name="60% - Accent3 2" xfId="564"/>
    <cellStyle name="60% - Accent4 2" xfId="565"/>
    <cellStyle name="60% - Accent5 2" xfId="566"/>
    <cellStyle name="60% - Accent6 2" xfId="567"/>
    <cellStyle name="60% — akcent 1" xfId="13" builtinId="32" customBuiltin="1"/>
    <cellStyle name="60% — akcent 2" xfId="14" builtinId="36" customBuiltin="1"/>
    <cellStyle name="60% — akcent 3" xfId="15" builtinId="40" customBuiltin="1"/>
    <cellStyle name="60% — akcent 4" xfId="16" builtinId="44" customBuiltin="1"/>
    <cellStyle name="60% — akcent 5" xfId="17" builtinId="48" customBuiltin="1"/>
    <cellStyle name="60% — akcent 6" xfId="18" builtinId="52" customBuiltin="1"/>
    <cellStyle name="752131" xfId="568"/>
    <cellStyle name="9" xfId="569"/>
    <cellStyle name="_x0007_Á" xfId="570"/>
    <cellStyle name="Accent1 2" xfId="571"/>
    <cellStyle name="Accent2 2" xfId="572"/>
    <cellStyle name="Accent3 2" xfId="573"/>
    <cellStyle name="Accent4 2" xfId="574"/>
    <cellStyle name="Accent5 2" xfId="575"/>
    <cellStyle name="Accent6 2" xfId="576"/>
    <cellStyle name="Acctg" xfId="577"/>
    <cellStyle name="Across" xfId="578"/>
    <cellStyle name="Act_%1" xfId="579"/>
    <cellStyle name="Actual data" xfId="580"/>
    <cellStyle name="Actual Date" xfId="581"/>
    <cellStyle name="Actual Date 2" xfId="582"/>
    <cellStyle name="Actual year" xfId="583"/>
    <cellStyle name="Actuals Cells" xfId="584"/>
    <cellStyle name="AFE" xfId="585"/>
    <cellStyle name="Akcent 1" xfId="19" builtinId="29" customBuiltin="1"/>
    <cellStyle name="Akcent 2" xfId="20" builtinId="33" customBuiltin="1"/>
    <cellStyle name="Akcent 3" xfId="21" builtinId="37" customBuiltin="1"/>
    <cellStyle name="Akcent 4" xfId="22" builtinId="41" customBuiltin="1"/>
    <cellStyle name="Akcent 5" xfId="23" builtinId="45" customBuiltin="1"/>
    <cellStyle name="Akcent 6" xfId="24" builtinId="49" customBuiltin="1"/>
    <cellStyle name="AMALIA" xfId="586"/>
    <cellStyle name="AMALIA 2" xfId="587"/>
    <cellStyle name="ANA" xfId="588"/>
    <cellStyle name="Annual Report Heading 1" xfId="589"/>
    <cellStyle name="Annual Report Heading 2" xfId="590"/>
    <cellStyle name="Annual Report Table Note" xfId="591"/>
    <cellStyle name="Annual Report Totals" xfId="592"/>
    <cellStyle name="ARIAL" xfId="593"/>
    <cellStyle name="Arial 10" xfId="594"/>
    <cellStyle name="Arial 12" xfId="595"/>
    <cellStyle name="ARIAL 2" xfId="596"/>
    <cellStyle name="Arial Normal" xfId="597"/>
    <cellStyle name="Arial Normal 2" xfId="598"/>
    <cellStyle name="Arial6Bold" xfId="599"/>
    <cellStyle name="Arial8Bold" xfId="600"/>
    <cellStyle name="Arial8Italic" xfId="601"/>
    <cellStyle name="ArialNormal" xfId="602"/>
    <cellStyle name="Assumptions Center Currency" xfId="603"/>
    <cellStyle name="Assumptions Center Date" xfId="604"/>
    <cellStyle name="Assumptions Center Multiple" xfId="605"/>
    <cellStyle name="Assumptions Center Number" xfId="606"/>
    <cellStyle name="Assumptions Center Percentage" xfId="607"/>
    <cellStyle name="Assumptions Center Year" xfId="608"/>
    <cellStyle name="Assumptions Heading" xfId="609"/>
    <cellStyle name="Assumptions Right Currency" xfId="610"/>
    <cellStyle name="Assumptions Right Date" xfId="611"/>
    <cellStyle name="Assumptions Right Multiple" xfId="612"/>
    <cellStyle name="Assumptions Right Number" xfId="613"/>
    <cellStyle name="Assumptions Right Percentage" xfId="614"/>
    <cellStyle name="Assumptions Right Year" xfId="615"/>
    <cellStyle name="at" xfId="616"/>
    <cellStyle name="Azul" xfId="617"/>
    <cellStyle name="Azul(%)" xfId="618"/>
    <cellStyle name="AZUL_Bal (2)" xfId="619"/>
    <cellStyle name="b" xfId="620"/>
    <cellStyle name="b%0" xfId="621"/>
    <cellStyle name="b%1" xfId="622"/>
    <cellStyle name="b%2" xfId="623"/>
    <cellStyle name="b_070809 1100 Mx output" xfId="624"/>
    <cellStyle name="b_070818 Mx output" xfId="625"/>
    <cellStyle name="b_070820 Mx output" xfId="626"/>
    <cellStyle name="b_070830 Mx output" xfId="627"/>
    <cellStyle name="b_2008-08-12_FU_Eagle E&amp;M P&amp;L (nominal) v1" xfId="628"/>
    <cellStyle name="b0" xfId="629"/>
    <cellStyle name="b09" xfId="630"/>
    <cellStyle name="b1" xfId="631"/>
    <cellStyle name="b1 2" xfId="632"/>
    <cellStyle name="b2" xfId="633"/>
    <cellStyle name="Background" xfId="634"/>
    <cellStyle name="Background 2" xfId="635"/>
    <cellStyle name="Background 2 2" xfId="636"/>
    <cellStyle name="Background 3" xfId="637"/>
    <cellStyle name="Bad 2" xfId="638"/>
    <cellStyle name="BalanceSheet" xfId="639"/>
    <cellStyle name="Band 2" xfId="640"/>
    <cellStyle name="Black" xfId="641"/>
    <cellStyle name="black - Style1" xfId="642"/>
    <cellStyle name="black_Acerinox_Model" xfId="643"/>
    <cellStyle name="BlackStrike" xfId="644"/>
    <cellStyle name="BlackText" xfId="645"/>
    <cellStyle name="blank" xfId="646"/>
    <cellStyle name="blue" xfId="647"/>
    <cellStyle name="bo" xfId="648"/>
    <cellStyle name="Bold/Border" xfId="649"/>
    <cellStyle name="BoldText" xfId="650"/>
    <cellStyle name="Border" xfId="651"/>
    <cellStyle name="Border Heavy" xfId="652"/>
    <cellStyle name="Border Thin" xfId="653"/>
    <cellStyle name="Border Thin 2" xfId="654"/>
    <cellStyle name="Bottom" xfId="655"/>
    <cellStyle name="bout" xfId="656"/>
    <cellStyle name="British Pound" xfId="657"/>
    <cellStyle name="British Pound 2" xfId="658"/>
    <cellStyle name="bt" xfId="659"/>
    <cellStyle name="btit" xfId="660"/>
    <cellStyle name="btit 2" xfId="661"/>
    <cellStyle name="Bullet" xfId="662"/>
    <cellStyle name="Bulletin" xfId="663"/>
    <cellStyle name="c" xfId="664"/>
    <cellStyle name="c_070809 1100 Mx output" xfId="665"/>
    <cellStyle name="c_070818 Mx output" xfId="666"/>
    <cellStyle name="c_070820 Mx output" xfId="667"/>
    <cellStyle name="c_070830 Mx output" xfId="668"/>
    <cellStyle name="c_2008-08-12_FU_Eagle E&amp;M P&amp;L (nominal) v1" xfId="669"/>
    <cellStyle name="c_ad3" xfId="670"/>
    <cellStyle name="c_ad3_070809 1100 Mx output" xfId="671"/>
    <cellStyle name="c_ad3_070818 Mx output" xfId="672"/>
    <cellStyle name="c_ad3_070820 Mx output" xfId="673"/>
    <cellStyle name="c_ad3_070830 Mx output" xfId="674"/>
    <cellStyle name="c_ad3_2008-08-12_FU_Eagle E&amp;M P&amp;L (nominal) v1" xfId="675"/>
    <cellStyle name="c_ad5" xfId="676"/>
    <cellStyle name="c_ad5_070809 1100 Mx output" xfId="677"/>
    <cellStyle name="c_ad5_070818 Mx output" xfId="678"/>
    <cellStyle name="c_ad5_070820 Mx output" xfId="679"/>
    <cellStyle name="c_ad5_070830 Mx output" xfId="680"/>
    <cellStyle name="c_ad5_2008-08-12_FU_Eagle E&amp;M P&amp;L (nominal) v1" xfId="681"/>
    <cellStyle name="c_asko1" xfId="682"/>
    <cellStyle name="c_asko1_070809 1100 Mx output" xfId="683"/>
    <cellStyle name="c_asko1_070818 Mx output" xfId="684"/>
    <cellStyle name="c_asko1_070820 Mx output" xfId="685"/>
    <cellStyle name="c_asko1_070830 Mx output" xfId="686"/>
    <cellStyle name="c_asko1_2008-08-12_FU_Eagle E&amp;M P&amp;L (nominal) v1" xfId="687"/>
    <cellStyle name="c_btr_2" xfId="688"/>
    <cellStyle name="c_btr_2_070809 1100 Mx output" xfId="689"/>
    <cellStyle name="c_btr_2_070818 Mx output" xfId="690"/>
    <cellStyle name="c_btr_2_070820 Mx output" xfId="691"/>
    <cellStyle name="c_btr_2_070830 Mx output" xfId="692"/>
    <cellStyle name="c_btr_2_2008-08-12_FU_Eagle E&amp;M P&amp;L (nominal) v1" xfId="693"/>
    <cellStyle name="c_btr_3" xfId="694"/>
    <cellStyle name="c_btr_3_070809 1100 Mx output" xfId="695"/>
    <cellStyle name="c_btr_3_070818 Mx output" xfId="696"/>
    <cellStyle name="c_btr_3_070820 Mx output" xfId="697"/>
    <cellStyle name="c_btr_3_070830 Mx output" xfId="698"/>
    <cellStyle name="c_btr_3_2008-08-12_FU_Eagle E&amp;M P&amp;L (nominal) v1" xfId="699"/>
    <cellStyle name="c_Cases (2)" xfId="700"/>
    <cellStyle name="c_Cases (2)_070809 1100 Mx output" xfId="701"/>
    <cellStyle name="c_Cases (2)_070818 Mx output" xfId="702"/>
    <cellStyle name="c_Cases (2)_070820 Mx output" xfId="703"/>
    <cellStyle name="c_Cases (2)_070830 Mx output" xfId="704"/>
    <cellStyle name="c_Cases (2)_2008-08-12_FU_Eagle E&amp;M P&amp;L (nominal) v1" xfId="705"/>
    <cellStyle name="c_dccmod1" xfId="706"/>
    <cellStyle name="c_dccmod1_070809 1100 Mx output" xfId="707"/>
    <cellStyle name="c_dccmod1_070818 Mx output" xfId="708"/>
    <cellStyle name="c_dccmod1_070820 Mx output" xfId="709"/>
    <cellStyle name="c_dccmod1_070830 Mx output" xfId="710"/>
    <cellStyle name="c_dccmod1_2008-08-12_FU_Eagle E&amp;M P&amp;L (nominal) v1" xfId="711"/>
    <cellStyle name="c_Earnings (2)" xfId="712"/>
    <cellStyle name="c_Earnings (2)_070809 1100 Mx output" xfId="713"/>
    <cellStyle name="c_Earnings (2)_070818 Mx output" xfId="714"/>
    <cellStyle name="c_Earnings (2)_070820 Mx output" xfId="715"/>
    <cellStyle name="c_Earnings (2)_070830 Mx output" xfId="716"/>
    <cellStyle name="c_Earnings (2)_2008-08-12_FU_Eagle E&amp;M P&amp;L (nominal) v1" xfId="717"/>
    <cellStyle name="c_Grouse+Pelican" xfId="718"/>
    <cellStyle name="c_LBO" xfId="719"/>
    <cellStyle name="c_LBO_070809 1100 Mx output" xfId="720"/>
    <cellStyle name="c_LBO_070818 Mx output" xfId="721"/>
    <cellStyle name="c_LBO_070820 Mx output" xfId="722"/>
    <cellStyle name="c_LBO_070830 Mx output" xfId="723"/>
    <cellStyle name="c_LBO_2008-08-12_FU_Eagle E&amp;M P&amp;L (nominal) v1" xfId="724"/>
    <cellStyle name="c_lbo1" xfId="725"/>
    <cellStyle name="c_lbo1_070809 1100 Mx output" xfId="726"/>
    <cellStyle name="c_lbo1_070818 Mx output" xfId="727"/>
    <cellStyle name="c_lbo1_070820 Mx output" xfId="728"/>
    <cellStyle name="c_lbo1_070830 Mx output" xfId="729"/>
    <cellStyle name="c_lbo1_2008-08-12_FU_Eagle E&amp;M P&amp;L (nominal) v1" xfId="730"/>
    <cellStyle name="c_lbo3" xfId="731"/>
    <cellStyle name="c_lbo3_070809 1100 Mx output" xfId="732"/>
    <cellStyle name="c_lbo3_070818 Mx output" xfId="733"/>
    <cellStyle name="c_lbo3_070820 Mx output" xfId="734"/>
    <cellStyle name="c_lbo3_070830 Mx output" xfId="735"/>
    <cellStyle name="c_lbo3_2008-08-12_FU_Eagle E&amp;M P&amp;L (nominal) v1" xfId="736"/>
    <cellStyle name="c_LBO5" xfId="737"/>
    <cellStyle name="c_LBO5_070809 1100 Mx output" xfId="738"/>
    <cellStyle name="c_LBO5_070818 Mx output" xfId="739"/>
    <cellStyle name="c_LBO5_070820 Mx output" xfId="740"/>
    <cellStyle name="c_LBO5_070830 Mx output" xfId="741"/>
    <cellStyle name="c_LBO5_2008-08-12_FU_Eagle E&amp;M P&amp;L (nominal) v1" xfId="742"/>
    <cellStyle name="c_Macros" xfId="743"/>
    <cellStyle name="c_Macros (2)" xfId="744"/>
    <cellStyle name="c_Macros (2)_070809 1100 Mx output" xfId="745"/>
    <cellStyle name="c_Macros (2)_070818 Mx output" xfId="746"/>
    <cellStyle name="c_Macros (2)_070820 Mx output" xfId="747"/>
    <cellStyle name="c_Macros (2)_070830 Mx output" xfId="748"/>
    <cellStyle name="c_Macros (2)_2008-08-12_FU_Eagle E&amp;M P&amp;L (nominal) v1" xfId="749"/>
    <cellStyle name="c_Macros_070809 1100 Mx output" xfId="750"/>
    <cellStyle name="c_Macros_070818 Mx output" xfId="751"/>
    <cellStyle name="c_Macros_070820 Mx output" xfId="752"/>
    <cellStyle name="c_Macros_070830 Mx output" xfId="753"/>
    <cellStyle name="c_Macros_2008-08-12_FU_Eagle E&amp;M P&amp;L (nominal) v1" xfId="754"/>
    <cellStyle name="c_Manager (2)" xfId="755"/>
    <cellStyle name="c_Manager (2)_070809 1100 Mx output" xfId="756"/>
    <cellStyle name="c_Manager (2)_070818 Mx output" xfId="757"/>
    <cellStyle name="c_Manager (2)_070820 Mx output" xfId="758"/>
    <cellStyle name="c_Manager (2)_070830 Mx output" xfId="759"/>
    <cellStyle name="c_Manager (2)_2008-08-12_FU_Eagle E&amp;M P&amp;L (nominal) v1" xfId="760"/>
    <cellStyle name="c_model1" xfId="761"/>
    <cellStyle name="c_model1_070809 1100 Mx output" xfId="762"/>
    <cellStyle name="c_model1_070818 Mx output" xfId="763"/>
    <cellStyle name="c_model1_070820 Mx output" xfId="764"/>
    <cellStyle name="c_model1_070830 Mx output" xfId="765"/>
    <cellStyle name="c_model1_2008-08-12_FU_Eagle E&amp;M P&amp;L (nominal) v1" xfId="766"/>
    <cellStyle name="c_model6" xfId="767"/>
    <cellStyle name="c_model6_070809 1100 Mx output" xfId="768"/>
    <cellStyle name="c_model6_070818 Mx output" xfId="769"/>
    <cellStyle name="c_model6_070820 Mx output" xfId="770"/>
    <cellStyle name="c_model6_070830 Mx output" xfId="771"/>
    <cellStyle name="c_model6_2008-08-12_FU_Eagle E&amp;M P&amp;L (nominal) v1" xfId="772"/>
    <cellStyle name="c_saft_1" xfId="773"/>
    <cellStyle name="c_saft_1_070809 1100 Mx output" xfId="774"/>
    <cellStyle name="c_saft_1_070818 Mx output" xfId="775"/>
    <cellStyle name="c_saft_1_070820 Mx output" xfId="776"/>
    <cellStyle name="c_saft_1_070830 Mx output" xfId="777"/>
    <cellStyle name="c_saft_1_2008-08-12_FU_Eagle E&amp;M P&amp;L (nominal) v1" xfId="778"/>
    <cellStyle name="c_WACC benchmarking" xfId="779"/>
    <cellStyle name="c_WACC benchmarking_070809 1100 Mx output" xfId="780"/>
    <cellStyle name="c_WACC benchmarking_070818 Mx output" xfId="781"/>
    <cellStyle name="c_WACC benchmarking_070820 Mx output" xfId="782"/>
    <cellStyle name="c_WACC benchmarking_070830 Mx output" xfId="783"/>
    <cellStyle name="c_WACC benchmarking_2008-08-12_FU_Eagle E&amp;M P&amp;L (nominal) v1" xfId="784"/>
    <cellStyle name="c_West Ham (2)" xfId="785"/>
    <cellStyle name="c_West Ham (2)_070809 1100 Mx output" xfId="786"/>
    <cellStyle name="c_West Ham (2)_070818 Mx output" xfId="787"/>
    <cellStyle name="c_West Ham (2)_070820 Mx output" xfId="788"/>
    <cellStyle name="c_West Ham (2)_070830 Mx output" xfId="789"/>
    <cellStyle name="c_West Ham (2)_2008-08-12_FU_Eagle E&amp;M P&amp;L (nominal) v1" xfId="790"/>
    <cellStyle name="c_Westham (2)" xfId="791"/>
    <cellStyle name="c_Westham (2)_070809 1100 Mx output" xfId="792"/>
    <cellStyle name="c_Westham (2)_070818 Mx output" xfId="793"/>
    <cellStyle name="c_Westham (2)_070820 Mx output" xfId="794"/>
    <cellStyle name="c_Westham (2)_070830 Mx output" xfId="795"/>
    <cellStyle name="c_Westham (2)_2008-08-12_FU_Eagle E&amp;M P&amp;L (nominal) v1" xfId="796"/>
    <cellStyle name="c_Wool_01_07_12_1999" xfId="797"/>
    <cellStyle name="c_Wool_01_07_12_1999_070809 1100 Mx output" xfId="798"/>
    <cellStyle name="c_Wool_01_07_12_1999_070818 Mx output" xfId="799"/>
    <cellStyle name="c_Wool_01_07_12_1999_070820 Mx output" xfId="800"/>
    <cellStyle name="c_Wool_01_07_12_1999_070830 Mx output" xfId="801"/>
    <cellStyle name="c_Wool_01_07_12_1999_2008-08-12_FU_Eagle E&amp;M P&amp;L (nominal) v1" xfId="802"/>
    <cellStyle name="c_Wool_14_12_1999_2" xfId="803"/>
    <cellStyle name="c_Wool_14_12_1999_2_070809 1100 Mx output" xfId="804"/>
    <cellStyle name="c_Wool_14_12_1999_2_070818 Mx output" xfId="805"/>
    <cellStyle name="c_Wool_14_12_1999_2_070820 Mx output" xfId="806"/>
    <cellStyle name="c_Wool_14_12_1999_2_070830 Mx output" xfId="807"/>
    <cellStyle name="c_Wool_14_12_1999_2_2008-08-12_FU_Eagle E&amp;M P&amp;L (nominal) v1" xfId="808"/>
    <cellStyle name="c_Wool_15_02_2000" xfId="809"/>
    <cellStyle name="c_Wool_15_02_2000_070809 1100 Mx output" xfId="810"/>
    <cellStyle name="c_Wool_15_02_2000_070818 Mx output" xfId="811"/>
    <cellStyle name="c_Wool_15_02_2000_070820 Mx output" xfId="812"/>
    <cellStyle name="c_Wool_15_02_2000_070830 Mx output" xfId="813"/>
    <cellStyle name="c_Wool_15_02_2000_2008-08-12_FU_Eagle E&amp;M P&amp;L (nominal) v1" xfId="814"/>
    <cellStyle name="c_Wool_28_01_2000_02" xfId="815"/>
    <cellStyle name="c_Wool_28_01_2000_02_070809 1100 Mx output" xfId="816"/>
    <cellStyle name="c_Wool_28_01_2000_02_070818 Mx output" xfId="817"/>
    <cellStyle name="c_Wool_28_01_2000_02_070820 Mx output" xfId="818"/>
    <cellStyle name="c_Wool_28_01_2000_02_070830 Mx output" xfId="819"/>
    <cellStyle name="c_Wool_28_01_2000_02_2008-08-12_FU_Eagle E&amp;M P&amp;L (nominal) v1" xfId="820"/>
    <cellStyle name="c_WoolEuro_12_04_2000_02" xfId="821"/>
    <cellStyle name="c_WoolEuro_12_04_2000_02_070809 1100 Mx output" xfId="822"/>
    <cellStyle name="c_WoolEuro_12_04_2000_02_070818 Mx output" xfId="823"/>
    <cellStyle name="c_WoolEuro_12_04_2000_02_070820 Mx output" xfId="824"/>
    <cellStyle name="c_WoolEuro_12_04_2000_02_070830 Mx output" xfId="825"/>
    <cellStyle name="c_WoolEuro_12_04_2000_02_2008-08-12_FU_Eagle E&amp;M P&amp;L (nominal) v1" xfId="826"/>
    <cellStyle name="c_WoolEuro_17_03_2000" xfId="827"/>
    <cellStyle name="c_WoolEuro_17_03_2000_070809 1100 Mx output" xfId="828"/>
    <cellStyle name="c_WoolEuro_17_03_2000_070818 Mx output" xfId="829"/>
    <cellStyle name="c_WoolEuro_17_03_2000_070820 Mx output" xfId="830"/>
    <cellStyle name="c_WoolEuro_17_03_2000_070830 Mx output" xfId="831"/>
    <cellStyle name="c_WoolEuro_17_03_2000_2008-08-12_FU_Eagle E&amp;M P&amp;L (nominal) v1" xfId="832"/>
    <cellStyle name="c_WoolEuro_20_03_2000_3" xfId="833"/>
    <cellStyle name="c_WoolEuro_20_03_2000_3_070809 1100 Mx output" xfId="834"/>
    <cellStyle name="c_WoolEuro_20_03_2000_3_070818 Mx output" xfId="835"/>
    <cellStyle name="c_WoolEuro_20_03_2000_3_070820 Mx output" xfId="836"/>
    <cellStyle name="c_WoolEuro_20_03_2000_3_070830 Mx output" xfId="837"/>
    <cellStyle name="c_WoolEuro_20_03_2000_3_2008-08-12_FU_Eagle E&amp;M P&amp;L (nominal) v1" xfId="838"/>
    <cellStyle name="c_WoolEuroEx_14_04_2000_01" xfId="839"/>
    <cellStyle name="c_WoolEuroEx_14_04_2000_01_070809 1100 Mx output" xfId="840"/>
    <cellStyle name="c_WoolEuroEx_14_04_2000_01_070818 Mx output" xfId="841"/>
    <cellStyle name="c_WoolEuroEx_14_04_2000_01_070820 Mx output" xfId="842"/>
    <cellStyle name="c_WoolEuroEx_14_04_2000_01_070830 Mx output" xfId="843"/>
    <cellStyle name="c_WoolEuroEx_14_04_2000_01_2008-08-12_FU_Eagle E&amp;M P&amp;L (nominal) v1" xfId="844"/>
    <cellStyle name="c0" xfId="845"/>
    <cellStyle name="C05_Style E Text" xfId="846"/>
    <cellStyle name="c2" xfId="847"/>
    <cellStyle name="cach" xfId="848"/>
    <cellStyle name="Calc Cells" xfId="849"/>
    <cellStyle name="Calc Currency (0)" xfId="850"/>
    <cellStyle name="Calc$" xfId="851"/>
    <cellStyle name="Calculation 2" xfId="852"/>
    <cellStyle name="Cancel" xfId="853"/>
    <cellStyle name="CashFlow" xfId="854"/>
    <cellStyle name="CashFlow 2" xfId="855"/>
    <cellStyle name="Cell Link" xfId="856"/>
    <cellStyle name="Center" xfId="857"/>
    <cellStyle name="Center Currency" xfId="858"/>
    <cellStyle name="Center Date" xfId="859"/>
    <cellStyle name="Center Multiple" xfId="860"/>
    <cellStyle name="Center Number" xfId="861"/>
    <cellStyle name="Center Percentage" xfId="862"/>
    <cellStyle name="Center Year" xfId="863"/>
    <cellStyle name="Cents" xfId="864"/>
    <cellStyle name="Change" xfId="865"/>
    <cellStyle name="Changeable" xfId="866"/>
    <cellStyle name="Check Cell 2" xfId="867"/>
    <cellStyle name="co" xfId="868"/>
    <cellStyle name="Code" xfId="869"/>
    <cellStyle name="Code Section" xfId="870"/>
    <cellStyle name="ColHeading" xfId="871"/>
    <cellStyle name="ColHeading 2" xfId="872"/>
    <cellStyle name="Column Headings" xfId="873"/>
    <cellStyle name="ColumnHeadings" xfId="874"/>
    <cellStyle name="ColumnHeadings2" xfId="875"/>
    <cellStyle name="Coma1" xfId="876"/>
    <cellStyle name="Comma  - Style1" xfId="877"/>
    <cellStyle name="Comma  - Style1 2" xfId="878"/>
    <cellStyle name="Comma  - Style2" xfId="879"/>
    <cellStyle name="Comma  - Style2 2" xfId="880"/>
    <cellStyle name="Comma  - Style3" xfId="881"/>
    <cellStyle name="Comma  - Style3 2" xfId="882"/>
    <cellStyle name="Comma  - Style4" xfId="883"/>
    <cellStyle name="Comma  - Style4 2" xfId="884"/>
    <cellStyle name="Comma  - Style5" xfId="885"/>
    <cellStyle name="Comma  - Style5 2" xfId="886"/>
    <cellStyle name="Comma  - Style6" xfId="887"/>
    <cellStyle name="Comma  - Style6 2" xfId="888"/>
    <cellStyle name="Comma  - Style7" xfId="889"/>
    <cellStyle name="Comma  - Style7 2" xfId="890"/>
    <cellStyle name="Comma  - Style8" xfId="891"/>
    <cellStyle name="Comma  - Style8 2" xfId="892"/>
    <cellStyle name="Comma (0)" xfId="893"/>
    <cellStyle name="Comma [0]_12 CITIES" xfId="894"/>
    <cellStyle name="Comma [1]" xfId="895"/>
    <cellStyle name="Comma [1] 2" xfId="896"/>
    <cellStyle name="Comma [2]" xfId="897"/>
    <cellStyle name="Comma [3]" xfId="898"/>
    <cellStyle name="Comma [3] 2" xfId="899"/>
    <cellStyle name="Comma 0" xfId="900"/>
    <cellStyle name="Comma 0*" xfId="901"/>
    <cellStyle name="Comma 2" xfId="902"/>
    <cellStyle name="Comma 2*" xfId="903"/>
    <cellStyle name="Comma 2_070809 1100 Mx output" xfId="904"/>
    <cellStyle name="Comma 3" xfId="905"/>
    <cellStyle name="Comma 3*" xfId="906"/>
    <cellStyle name="Comma 4" xfId="907"/>
    <cellStyle name="Comma*" xfId="908"/>
    <cellStyle name="Comma, 1 dec" xfId="909"/>
    <cellStyle name="Comma, 1 dec 2" xfId="910"/>
    <cellStyle name="Comma_12 CITIES" xfId="911"/>
    <cellStyle name="Comma0" xfId="912"/>
    <cellStyle name="Comma1" xfId="913"/>
    <cellStyle name="Comma1 2" xfId="914"/>
    <cellStyle name="Comment" xfId="915"/>
    <cellStyle name="Company" xfId="916"/>
    <cellStyle name="Company Name" xfId="917"/>
    <cellStyle name="Company Name 2" xfId="918"/>
    <cellStyle name="Company_Axtelmod2007-05-11" xfId="919"/>
    <cellStyle name="CompanyName" xfId="920"/>
    <cellStyle name="Content - Calculation" xfId="921"/>
    <cellStyle name="Content - Calculation 2" xfId="922"/>
    <cellStyle name="Content - Historic Link" xfId="923"/>
    <cellStyle name="Content - Historic Link 2" xfId="924"/>
    <cellStyle name="Content - Input" xfId="925"/>
    <cellStyle name="Content - Input 2" xfId="926"/>
    <cellStyle name="Content - Name" xfId="927"/>
    <cellStyle name="Content - Name 2" xfId="928"/>
    <cellStyle name="Content - Unique" xfId="929"/>
    <cellStyle name="Content - Unique 2" xfId="930"/>
    <cellStyle name="Control Check" xfId="931"/>
    <cellStyle name="Copied" xfId="932"/>
    <cellStyle name="Copied 2" xfId="933"/>
    <cellStyle name="Cover Date" xfId="934"/>
    <cellStyle name="Cover Subtitle" xfId="935"/>
    <cellStyle name="Cover Title" xfId="936"/>
    <cellStyle name="CurRatio" xfId="937"/>
    <cellStyle name="CurRatio 2" xfId="938"/>
    <cellStyle name="Currency (1)" xfId="939"/>
    <cellStyle name="Currency [0]_12 CITIES" xfId="940"/>
    <cellStyle name="Currency [1]" xfId="941"/>
    <cellStyle name="Currency [1] 2" xfId="942"/>
    <cellStyle name="Currency [2]" xfId="943"/>
    <cellStyle name="Currency [3]" xfId="944"/>
    <cellStyle name="Currency [3] 2" xfId="945"/>
    <cellStyle name="Currency [B]" xfId="946"/>
    <cellStyle name="Currency 0" xfId="947"/>
    <cellStyle name="Currency 0.0" xfId="948"/>
    <cellStyle name="Currency 2" xfId="949"/>
    <cellStyle name="Currency 2*" xfId="950"/>
    <cellStyle name="Currency 2_070809 1100 Mx output" xfId="951"/>
    <cellStyle name="Currency 3*" xfId="952"/>
    <cellStyle name="Currency Euro" xfId="953"/>
    <cellStyle name="Currency Euro 2" xfId="954"/>
    <cellStyle name="Currency Pound" xfId="955"/>
    <cellStyle name="Currency Pound 2" xfId="956"/>
    <cellStyle name="Currency*" xfId="957"/>
    <cellStyle name="Currency_12 CITIES" xfId="958"/>
    <cellStyle name="Currency0" xfId="959"/>
    <cellStyle name="Currsmall" xfId="960"/>
    <cellStyle name="custom" xfId="961"/>
    <cellStyle name="custom 2" xfId="962"/>
    <cellStyle name="d" xfId="963"/>
    <cellStyle name="Dane wejściowe" xfId="25" builtinId="20" customBuiltin="1"/>
    <cellStyle name="Dane wyjściowe" xfId="26" builtinId="21" customBuiltin="1"/>
    <cellStyle name="Dash" xfId="964"/>
    <cellStyle name="data" xfId="965"/>
    <cellStyle name="Data Link" xfId="966"/>
    <cellStyle name="data top 2" xfId="967"/>
    <cellStyle name="Data_Calculation" xfId="968"/>
    <cellStyle name="dataheader" xfId="969"/>
    <cellStyle name="Date" xfId="970"/>
    <cellStyle name="Date [mmm-d-yyyy]" xfId="971"/>
    <cellStyle name="Date [mmm-yy]" xfId="972"/>
    <cellStyle name="Date [mmm-yyyy]" xfId="973"/>
    <cellStyle name="Date 2" xfId="974"/>
    <cellStyle name="Date Aligned" xfId="975"/>
    <cellStyle name="Date Aligned*" xfId="976"/>
    <cellStyle name="Date, Long" xfId="977"/>
    <cellStyle name="Date, Short" xfId="978"/>
    <cellStyle name="Date_02 - Synthèse Wanadoo" xfId="979"/>
    <cellStyle name="Date2" xfId="980"/>
    <cellStyle name="Date2 2" xfId="981"/>
    <cellStyle name="Dates" xfId="982"/>
    <cellStyle name="Dates 2" xfId="983"/>
    <cellStyle name="DateYear" xfId="984"/>
    <cellStyle name="DateYear 2" xfId="985"/>
    <cellStyle name="Datum" xfId="986"/>
    <cellStyle name="Days" xfId="987"/>
    <cellStyle name="Days 2" xfId="988"/>
    <cellStyle name="DBTemplate" xfId="989"/>
    <cellStyle name="dd" xfId="990"/>
    <cellStyle name="ddd" xfId="991"/>
    <cellStyle name="dec" xfId="992"/>
    <cellStyle name="Decimal" xfId="993"/>
    <cellStyle name="Delta" xfId="994"/>
    <cellStyle name="Dezimal [0]_Compiling Utility Macros" xfId="995"/>
    <cellStyle name="Dezimal_airt-rev" xfId="996"/>
    <cellStyle name="Dia" xfId="997"/>
    <cellStyle name="Disabled" xfId="998"/>
    <cellStyle name="Diseño" xfId="999"/>
    <cellStyle name="Diseño 2" xfId="1000"/>
    <cellStyle name="Dobry" xfId="27" builtinId="26" customBuiltin="1"/>
    <cellStyle name="Doc Sched" xfId="1001"/>
    <cellStyle name="dollar" xfId="1002"/>
    <cellStyle name="Dollars" xfId="1003"/>
    <cellStyle name="Dollars 2" xfId="1004"/>
    <cellStyle name="DollarWhole" xfId="1005"/>
    <cellStyle name="Dotted Line" xfId="1006"/>
    <cellStyle name="Double" xfId="1007"/>
    <cellStyle name="Double Accounting" xfId="1008"/>
    <cellStyle name="Download" xfId="1009"/>
    <cellStyle name="dr" xfId="1010"/>
    <cellStyle name="ds" xfId="1011"/>
    <cellStyle name="DWNFTCELL" xfId="1012"/>
    <cellStyle name="Dziesietny [0]_980708MH Wymiarowanie MSC" xfId="1013"/>
    <cellStyle name="Dziesiêtny [0]_Arkusz1" xfId="1014"/>
    <cellStyle name="Dziesietny [0]_Arkusz1_First" xfId="1015"/>
    <cellStyle name="Dziesiêtny [0]_Arkusz1_First" xfId="1016"/>
    <cellStyle name="Dziesietny [0]_Balance Sheet" xfId="1017"/>
    <cellStyle name="Dziesiêtny [0]_DANE" xfId="1018"/>
    <cellStyle name="Dziesietny [0]_Dimensioning (2)" xfId="1019"/>
    <cellStyle name="Dziesiêtny [0]_LSum" xfId="1020"/>
    <cellStyle name="Dziesietny [0]_Modul1" xfId="1021"/>
    <cellStyle name="Dziesiêtny [0]_Pivot_K" xfId="1022"/>
    <cellStyle name="Dziesietny [0]_PLDT" xfId="1023"/>
    <cellStyle name="Dziesiêtny [0]_PvSalda (2)" xfId="1024"/>
    <cellStyle name="Dziesietny [0]_Regina64-models" xfId="1025"/>
    <cellStyle name="Dziesiêtny [0]_Sheet1" xfId="1026"/>
    <cellStyle name="Dziesietny [0]_Sheet1_Arkusz1" xfId="1027"/>
    <cellStyle name="Dziesiêtny [0]_Sheet1_LSum" xfId="1028"/>
    <cellStyle name="Dziesietny [0]_Sheet1_Opex1" xfId="1029"/>
    <cellStyle name="Dziesiêtny [0]_Sheet1_Szefowie New" xfId="1030"/>
    <cellStyle name="Dziesietny [0]_Sheet1_Szefowie New (2)" xfId="1031"/>
    <cellStyle name="Dziesiêtny [0]_Sheet1_Szefowie New (2)" xfId="1032"/>
    <cellStyle name="Dziesietny [0]_Sheet1_Szefowie New (2)_IDEA_analizy_odchylen" xfId="1033"/>
    <cellStyle name="Dziesiêtny [0]_Sheet1_Szefowie New (2)_IDEA_analizy_odchylen" xfId="1034"/>
    <cellStyle name="Dziesietny [0]_SUBS-dcs2000" xfId="1035"/>
    <cellStyle name="Dziesiêtny [0]_Szefowie New" xfId="1036"/>
    <cellStyle name="Dziesietny [0]_Szefowie New_1" xfId="1037"/>
    <cellStyle name="Dziesietny_980708MH Wymiarowanie MSC" xfId="1038"/>
    <cellStyle name="Dziesiêtny_Arkusz1" xfId="1039"/>
    <cellStyle name="Dziesietny_Balance Sheet" xfId="1040"/>
    <cellStyle name="Dziesiêtny_DANE" xfId="1041"/>
    <cellStyle name="Dziesietny_Dimensioning (2)" xfId="1042"/>
    <cellStyle name="Dziesiêtny_LSum" xfId="1043"/>
    <cellStyle name="Dziesietny_Modul1" xfId="1044"/>
    <cellStyle name="Dziesiêtny_Pivot_K" xfId="1045"/>
    <cellStyle name="Dziesietny_PLDT" xfId="1046"/>
    <cellStyle name="Dziesiêtny_PvSalda (2)" xfId="1047"/>
    <cellStyle name="Dziesietny_Regina64-models" xfId="1048"/>
    <cellStyle name="Dziesiêtny_Sheet1" xfId="1049"/>
    <cellStyle name="Dziesietny_Sheet1_Arkusz1" xfId="1050"/>
    <cellStyle name="Dziesiêtny_Sheet1_LSum" xfId="1051"/>
    <cellStyle name="Dziesietny_Sheet1_Opex1" xfId="1052"/>
    <cellStyle name="Dziesiêtny_Sheet1_Szefowie New" xfId="1053"/>
    <cellStyle name="Dziesietny_Sheet1_Szefowie New (2)" xfId="1054"/>
    <cellStyle name="Dziesiêtny_Sheet1_Szefowie New (2)" xfId="1055"/>
    <cellStyle name="Dziesietny_Sheet1_Szefowie New (2)_IDEA_analizy_odchylen" xfId="1056"/>
    <cellStyle name="Dziesiêtny_Sheet1_Szefowie New (2)_IDEA_analizy_odchylen" xfId="1057"/>
    <cellStyle name="Dziesietny_SUBS-dcs2000" xfId="1058"/>
    <cellStyle name="Dziesiêtny_Szefowie New" xfId="1059"/>
    <cellStyle name="Dziesietny_Szefowie New_1" xfId="1060"/>
    <cellStyle name="Dziesiętny" xfId="28" builtinId="3"/>
    <cellStyle name="Dziesiętny 2" xfId="1061"/>
    <cellStyle name="Dziesiętny 3" xfId="1062"/>
    <cellStyle name="Dziesiętny 4" xfId="1063"/>
    <cellStyle name="Dziesiętny 4 2" xfId="1064"/>
    <cellStyle name="Dziesiętny 5" xfId="1065"/>
    <cellStyle name="Dziesiętny 6" xfId="51"/>
    <cellStyle name="Encabez1" xfId="1066"/>
    <cellStyle name="Encabez1 2" xfId="1067"/>
    <cellStyle name="Encabez2" xfId="1068"/>
    <cellStyle name="Encabez2 2" xfId="1069"/>
    <cellStyle name="Entered" xfId="1070"/>
    <cellStyle name="Entered 2" xfId="1071"/>
    <cellStyle name="entrada" xfId="1072"/>
    <cellStyle name="entrada 2" xfId="1073"/>
    <cellStyle name="Euro" xfId="1074"/>
    <cellStyle name="Euro 2" xfId="1075"/>
    <cellStyle name="Explanatory Text 2" xfId="1076"/>
    <cellStyle name="External File Cells" xfId="1077"/>
    <cellStyle name="EY House" xfId="1078"/>
    <cellStyle name="f" xfId="1079"/>
    <cellStyle name="F4" xfId="1080"/>
    <cellStyle name="F8 - Estilo5" xfId="1081"/>
    <cellStyle name="ff" xfId="1082"/>
    <cellStyle name="fff" xfId="1083"/>
    <cellStyle name="FieldName" xfId="1084"/>
    <cellStyle name="Fijo" xfId="1085"/>
    <cellStyle name="Fijo 2" xfId="1086"/>
    <cellStyle name="Financiero" xfId="1087"/>
    <cellStyle name="Financiero 2" xfId="1088"/>
    <cellStyle name="Fixed" xfId="1089"/>
    <cellStyle name="Fixlong" xfId="1090"/>
    <cellStyle name="Fixlong 2" xfId="1091"/>
    <cellStyle name="fn" xfId="1092"/>
    <cellStyle name="Footer SBILogo1" xfId="1093"/>
    <cellStyle name="Footer SBILogo2" xfId="1094"/>
    <cellStyle name="Footnote" xfId="1095"/>
    <cellStyle name="Footnote Reference" xfId="1096"/>
    <cellStyle name="Footnote_COO_COP_v20091019 (3)" xfId="1097"/>
    <cellStyle name="Footnote8ital" xfId="1098"/>
    <cellStyle name="Footnote8ital 2" xfId="1099"/>
    <cellStyle name="Forecast Cells" xfId="1100"/>
    <cellStyle name="Formula" xfId="1101"/>
    <cellStyle name="Formula 2" xfId="1102"/>
    <cellStyle name="fourdecplace" xfId="1103"/>
    <cellStyle name="from Input Sheet" xfId="1104"/>
    <cellStyle name="From Project Models" xfId="1105"/>
    <cellStyle name="From Project Models 2" xfId="1106"/>
    <cellStyle name="G02 Table Text" xfId="1107"/>
    <cellStyle name="G04_Main head" xfId="1108"/>
    <cellStyle name="G05 Tab Head Bold" xfId="1109"/>
    <cellStyle name="G05 Tab Head Bold 2" xfId="1110"/>
    <cellStyle name="G05 Tab Head Light" xfId="1111"/>
    <cellStyle name="G05 Tab Head Light 2" xfId="1112"/>
    <cellStyle name="G1_1999 figures" xfId="1113"/>
    <cellStyle name="General" xfId="1114"/>
    <cellStyle name="Global" xfId="1115"/>
    <cellStyle name="Good 2" xfId="1116"/>
    <cellStyle name="Green" xfId="1117"/>
    <cellStyle name="Grey" xfId="1118"/>
    <cellStyle name="GrowthRate" xfId="1119"/>
    <cellStyle name="GrowthRate 2" xfId="1120"/>
    <cellStyle name="h" xfId="1121"/>
    <cellStyle name="H 2" xfId="1122"/>
    <cellStyle name="H_1998_col_head" xfId="1123"/>
    <cellStyle name="H_1998_col_head_New_Markets_BUConsolidator_v1_06" xfId="1124"/>
    <cellStyle name="H_1999_col_head" xfId="1125"/>
    <cellStyle name="h1" xfId="1126"/>
    <cellStyle name="h2" xfId="1127"/>
    <cellStyle name="hard no" xfId="1128"/>
    <cellStyle name="hard no." xfId="1129"/>
    <cellStyle name="hard no. 2" xfId="1130"/>
    <cellStyle name="hard no_BritishVita" xfId="1131"/>
    <cellStyle name="Hard Percent" xfId="1132"/>
    <cellStyle name="hardno" xfId="1133"/>
    <cellStyle name="Header" xfId="1134"/>
    <cellStyle name="Header Draft Stamp" xfId="1135"/>
    <cellStyle name="Header_Back up forecast 02" xfId="1136"/>
    <cellStyle name="Header1" xfId="1137"/>
    <cellStyle name="Header2" xfId="1138"/>
    <cellStyle name="header3" xfId="1139"/>
    <cellStyle name="header3 2" xfId="1140"/>
    <cellStyle name="Heading" xfId="1141"/>
    <cellStyle name="Heading - Section" xfId="1142"/>
    <cellStyle name="Heading - Sheet" xfId="1143"/>
    <cellStyle name="Heading - Sub" xfId="1144"/>
    <cellStyle name="Heading - Totals" xfId="1145"/>
    <cellStyle name="Heading 1 2" xfId="1146"/>
    <cellStyle name="Heading 1 Above" xfId="1147"/>
    <cellStyle name="Heading 1+" xfId="1148"/>
    <cellStyle name="Heading 2 2" xfId="1149"/>
    <cellStyle name="Heading 2 Below" xfId="1150"/>
    <cellStyle name="Heading 2 lines" xfId="1151"/>
    <cellStyle name="Heading 2+" xfId="1152"/>
    <cellStyle name="Heading 3 2" xfId="1153"/>
    <cellStyle name="Heading 3+" xfId="1154"/>
    <cellStyle name="Heading 4 2" xfId="1155"/>
    <cellStyle name="Heading1" xfId="1156"/>
    <cellStyle name="Heading1 2" xfId="1157"/>
    <cellStyle name="Heading11Bold" xfId="1158"/>
    <cellStyle name="Heading11Bold 2" xfId="1159"/>
    <cellStyle name="Heading12Bold" xfId="1160"/>
    <cellStyle name="Heading12Bold 2" xfId="1161"/>
    <cellStyle name="Heading2" xfId="1162"/>
    <cellStyle name="Heading3" xfId="1163"/>
    <cellStyle name="Heading4" xfId="1164"/>
    <cellStyle name="Headings" xfId="1165"/>
    <cellStyle name="Headings 2" xfId="1166"/>
    <cellStyle name="hh" xfId="1167"/>
    <cellStyle name="Hidden" xfId="1168"/>
    <cellStyle name="High" xfId="1169"/>
    <cellStyle name="Highlight" xfId="1170"/>
    <cellStyle name="Hipervínculo" xfId="1171"/>
    <cellStyle name="Hipervínculo visitado" xfId="1172"/>
    <cellStyle name="Hist inmatning" xfId="1173"/>
    <cellStyle name="hj" xfId="1174"/>
    <cellStyle name="HspColumn" xfId="1175"/>
    <cellStyle name="HspColumnBottom" xfId="1176"/>
    <cellStyle name="HspCurrency" xfId="1177"/>
    <cellStyle name="HspCurrency 2" xfId="1178"/>
    <cellStyle name="HspCurrency 2 2" xfId="1179"/>
    <cellStyle name="HspCurrency 3" xfId="1180"/>
    <cellStyle name="HspNonCurrency" xfId="1181"/>
    <cellStyle name="HspPage" xfId="1182"/>
    <cellStyle name="HspPage 2" xfId="1183"/>
    <cellStyle name="HspPercentage" xfId="1184"/>
    <cellStyle name="HspPercentage 2" xfId="1185"/>
    <cellStyle name="HspPercentage 2 2" xfId="1186"/>
    <cellStyle name="HspPercentage 3" xfId="1187"/>
    <cellStyle name="HspPlanType" xfId="1188"/>
    <cellStyle name="HspPlanType 2" xfId="1189"/>
    <cellStyle name="HspPOV" xfId="1190"/>
    <cellStyle name="HspPOV 2" xfId="1191"/>
    <cellStyle name="HspRow" xfId="1192"/>
    <cellStyle name="HspRow 2" xfId="1193"/>
    <cellStyle name="Hyperlink Arrow" xfId="1194"/>
    <cellStyle name="Hyperlink seguido" xfId="1195"/>
    <cellStyle name="Hyperlink Text" xfId="1196"/>
    <cellStyle name="i" xfId="1197"/>
    <cellStyle name="i0" xfId="1198"/>
    <cellStyle name="i1" xfId="1199"/>
    <cellStyle name="i2" xfId="1200"/>
    <cellStyle name="i3" xfId="1201"/>
    <cellStyle name="i4" xfId="1202"/>
    <cellStyle name="i5" xfId="1203"/>
    <cellStyle name="IncomeStatement" xfId="1204"/>
    <cellStyle name="inmatning" xfId="1205"/>
    <cellStyle name="Input [yellow]" xfId="1206"/>
    <cellStyle name="Input 2" xfId="1207"/>
    <cellStyle name="Input 3" xfId="1208"/>
    <cellStyle name="Input 4" xfId="1209"/>
    <cellStyle name="Input Cells" xfId="1210"/>
    <cellStyle name="Input Normal" xfId="1211"/>
    <cellStyle name="Input Percent" xfId="1212"/>
    <cellStyle name="input value" xfId="1213"/>
    <cellStyle name="Input$" xfId="1214"/>
    <cellStyle name="Input, 0 dec" xfId="1215"/>
    <cellStyle name="Input, 1 dec" xfId="1216"/>
    <cellStyle name="Input, 2 dec" xfId="1217"/>
    <cellStyle name="Input1" xfId="1218"/>
    <cellStyle name="Input1 2" xfId="1219"/>
    <cellStyle name="Input2" xfId="1220"/>
    <cellStyle name="InputBlueFont" xfId="1221"/>
    <cellStyle name="InputBlueFontLocked" xfId="1222"/>
    <cellStyle name="InputCurrency" xfId="1223"/>
    <cellStyle name="InputNormal" xfId="1224"/>
    <cellStyle name="InputPct" xfId="1225"/>
    <cellStyle name="Inputs" xfId="1226"/>
    <cellStyle name="Inputs2" xfId="1227"/>
    <cellStyle name="Integer" xfId="1228"/>
    <cellStyle name="italic" xfId="1229"/>
    <cellStyle name="Item" xfId="1230"/>
    <cellStyle name="Item 2" xfId="1231"/>
    <cellStyle name="ItemTypeClass" xfId="1232"/>
    <cellStyle name="ItemTypeClass 2" xfId="1233"/>
    <cellStyle name="Jason" xfId="1234"/>
    <cellStyle name="Jason 2" xfId="1235"/>
    <cellStyle name="Javier" xfId="1236"/>
    <cellStyle name="Javier 2" xfId="1237"/>
    <cellStyle name="Komma [0]_Assumptions" xfId="1238"/>
    <cellStyle name="Komma_Assumptions" xfId="1239"/>
    <cellStyle name="Komórka połączona" xfId="29" builtinId="24" customBuiltin="1"/>
    <cellStyle name="Komórka zaznaczona" xfId="30" builtinId="23" customBuiltin="1"/>
    <cellStyle name="kopregel" xfId="1240"/>
    <cellStyle name="KPMG Heading 1" xfId="1241"/>
    <cellStyle name="KPMG Heading 2" xfId="1242"/>
    <cellStyle name="KPMG Heading 3" xfId="1243"/>
    <cellStyle name="KPMG Heading 4" xfId="1244"/>
    <cellStyle name="KPMG Normal" xfId="1245"/>
    <cellStyle name="KPMG Normal Text" xfId="1246"/>
    <cellStyle name="KPMG Normal_Contract breakdown 18.2.2003" xfId="1247"/>
    <cellStyle name="ld&quot;&amp;10&amp;P ⭤(]_Sumste1_ALLSTEN(吸͖吘͖_x0007__x0007_䜜͖" xfId="1248"/>
    <cellStyle name="lev1" xfId="1249"/>
    <cellStyle name="lev2" xfId="1250"/>
    <cellStyle name="lev3" xfId="1251"/>
    <cellStyle name="lev4" xfId="1252"/>
    <cellStyle name="LEVERS69" xfId="1253"/>
    <cellStyle name="Lien hypertexte" xfId="1254"/>
    <cellStyle name="Lien hypertexte visité" xfId="1255"/>
    <cellStyle name="Lien hypertexte_070809 1100 Mx output" xfId="1256"/>
    <cellStyle name="Lines" xfId="1257"/>
    <cellStyle name="Link" xfId="1258"/>
    <cellStyle name="Link 2" xfId="1259"/>
    <cellStyle name="Linked" xfId="1260"/>
    <cellStyle name="Linked Cell 2" xfId="1261"/>
    <cellStyle name="LongDate" xfId="1262"/>
    <cellStyle name="LongDate 2" xfId="1263"/>
    <cellStyle name="Lookup Table Heading" xfId="1264"/>
    <cellStyle name="Lookup Table Label" xfId="1265"/>
    <cellStyle name="Lookup Table Number" xfId="1266"/>
    <cellStyle name="m" xfId="1267"/>
    <cellStyle name="m1" xfId="1268"/>
    <cellStyle name="m1 2" xfId="1269"/>
    <cellStyle name="m2" xfId="1270"/>
    <cellStyle name="Mainhead" xfId="1271"/>
    <cellStyle name="maj-title" xfId="1272"/>
    <cellStyle name="Margins" xfId="1273"/>
    <cellStyle name="Margins 2" xfId="1274"/>
    <cellStyle name="Migliaia (0)" xfId="1275"/>
    <cellStyle name="Migliaia_Foglio di lavoro in ALV" xfId="1276"/>
    <cellStyle name="Millares [0]_CSC" xfId="1277"/>
    <cellStyle name="Millares [00]" xfId="1278"/>
    <cellStyle name="Millares_CAP_Curr(deuda)" xfId="1279"/>
    <cellStyle name="MLComma0" xfId="1280"/>
    <cellStyle name="MLComma0 2" xfId="1281"/>
    <cellStyle name="mod1" xfId="1282"/>
    <cellStyle name="Model Name" xfId="1283"/>
    <cellStyle name="Model Name 2" xfId="1284"/>
    <cellStyle name="Model_Calculation" xfId="1285"/>
    <cellStyle name="modelo1" xfId="1286"/>
    <cellStyle name="Moeda [0]_CFADS.xls Gráfico 1" xfId="1287"/>
    <cellStyle name="Moeda_CFADS.xls Gráfico 1" xfId="1288"/>
    <cellStyle name="Monétaire_Format-counterP" xfId="1289"/>
    <cellStyle name="Monetario" xfId="1290"/>
    <cellStyle name="Monetario 2" xfId="1291"/>
    <cellStyle name="Monitor" xfId="1292"/>
    <cellStyle name="mój" xfId="31"/>
    <cellStyle name="mt" xfId="1293"/>
    <cellStyle name="Multiple" xfId="1294"/>
    <cellStyle name="Multiple [1]" xfId="1295"/>
    <cellStyle name="Multiple [1] 2" xfId="1296"/>
    <cellStyle name="Multiple 2" xfId="1297"/>
    <cellStyle name="Multiple, 1 dec" xfId="1298"/>
    <cellStyle name="Multiple, 2 dec" xfId="1299"/>
    <cellStyle name="Multiple_02 - Synthèse Wanadoo" xfId="1300"/>
    <cellStyle name="MultipleBelow" xfId="1301"/>
    <cellStyle name="Multiples" xfId="1302"/>
    <cellStyle name="Multiples 2" xfId="1303"/>
    <cellStyle name="n" xfId="1304"/>
    <cellStyle name="n 2" xfId="1305"/>
    <cellStyle name="n_02 - Synthèse Wanadoo" xfId="1306"/>
    <cellStyle name="n_02 - Synthèse Wanadoo 2" xfId="1307"/>
    <cellStyle name="n_Flash inter" xfId="1308"/>
    <cellStyle name="n_Flash inter 2" xfId="1309"/>
    <cellStyle name="n_Flash September eresMas" xfId="1310"/>
    <cellStyle name="n_Flash September eresMas 2" xfId="1311"/>
    <cellStyle name="n_Flash September eresMas_02 - Synthèse Wanadoo" xfId="1312"/>
    <cellStyle name="n_Flash September eresMas_02 - Synthèse Wanadoo 2" xfId="1313"/>
    <cellStyle name="n_Flash September eresMas_Flash inter" xfId="1314"/>
    <cellStyle name="n_Flash September eresMas_Flash inter 2" xfId="1315"/>
    <cellStyle name="n_IS (functional) and BS " xfId="1316"/>
    <cellStyle name="n_IS (traditional) and BS " xfId="1317"/>
    <cellStyle name="n_page 1_IS (functional) and BS " xfId="1318"/>
    <cellStyle name="NA is zero" xfId="1319"/>
    <cellStyle name="NA is zero 2" xfId="1320"/>
    <cellStyle name="Nagłówek 1" xfId="32" builtinId="16" customBuiltin="1"/>
    <cellStyle name="Nagłówek 2" xfId="33" builtinId="17" customBuiltin="1"/>
    <cellStyle name="Nagłówek 3" xfId="34" builtinId="18" customBuiltin="1"/>
    <cellStyle name="Nagłówek 4" xfId="35" builtinId="19" customBuiltin="1"/>
    <cellStyle name="Name" xfId="1321"/>
    <cellStyle name="Neutral 2" xfId="1322"/>
    <cellStyle name="Neutralny" xfId="36" builtinId="28" customBuiltin="1"/>
    <cellStyle name="Never Changes" xfId="1323"/>
    <cellStyle name="New Times Roman" xfId="1324"/>
    <cellStyle name="NewAcct" xfId="1325"/>
    <cellStyle name="no dec" xfId="1326"/>
    <cellStyle name="NORAYAS" xfId="1327"/>
    <cellStyle name="Normal - Style1" xfId="1328"/>
    <cellStyle name="Normal - Style1 2" xfId="1329"/>
    <cellStyle name="Normal 0.0" xfId="1330"/>
    <cellStyle name="Normal 2" xfId="1331"/>
    <cellStyle name="Normal 3" xfId="1332"/>
    <cellStyle name="Normal 4" xfId="1333"/>
    <cellStyle name="Normal 5" xfId="1334"/>
    <cellStyle name="Normal 6" xfId="1335"/>
    <cellStyle name="Normal Bold" xfId="1336"/>
    <cellStyle name="Normal Cells" xfId="1337"/>
    <cellStyle name="Normal U" xfId="1338"/>
    <cellStyle name="Normal_(C) wydatki standardowe (2)" xfId="1339"/>
    <cellStyle name="Normal9pt" xfId="1340"/>
    <cellStyle name="Normal9pt 2" xfId="1341"/>
    <cellStyle name="Normale_20060925_DB" xfId="1342"/>
    <cellStyle name="NormalHelv" xfId="1343"/>
    <cellStyle name="NormalMultiple" xfId="1344"/>
    <cellStyle name="Normalny" xfId="0" builtinId="0"/>
    <cellStyle name="Normalny 2" xfId="49"/>
    <cellStyle name="Normalny 2 2" xfId="1345"/>
    <cellStyle name="Normalny 2 2 2" xfId="1346"/>
    <cellStyle name="Normalny 2 3" xfId="52"/>
    <cellStyle name="Normalny 3" xfId="1347"/>
    <cellStyle name="Normalny 4" xfId="53"/>
    <cellStyle name="Normalny 5" xfId="50"/>
    <cellStyle name="Normalny_exc_cw1-1" xfId="37"/>
    <cellStyle name="Normalny_zadania3" xfId="47"/>
    <cellStyle name="NormalX" xfId="1348"/>
    <cellStyle name="NOT" xfId="1349"/>
    <cellStyle name="Note 2" xfId="1350"/>
    <cellStyle name="Note 2 2" xfId="1351"/>
    <cellStyle name="Note 3" xfId="1352"/>
    <cellStyle name="number" xfId="1353"/>
    <cellStyle name="Number, 0 dec" xfId="1354"/>
    <cellStyle name="Number, 1 dec" xfId="1355"/>
    <cellStyle name="Number, 2 dec" xfId="1356"/>
    <cellStyle name="number_COO_COP_v20091019 (3)" xfId="1357"/>
    <cellStyle name="NWI%S" xfId="1358"/>
    <cellStyle name="ny" xfId="1359"/>
    <cellStyle name="Obliczenia" xfId="38" builtinId="22" customBuiltin="1"/>
    <cellStyle name="Œ…‹æØ‚è [0.00]_GE 3 MINIMUM" xfId="1360"/>
    <cellStyle name="Œ…‹æØ‚è_GE 3 MINIMUM" xfId="1361"/>
    <cellStyle name="oft Excel]_x000d__x000a_Comment=Las líneas open=/f cargan funciones personalizadas en la lista del diálogo Pegar función._x000d__x000a_Maxi" xfId="1362"/>
    <cellStyle name="OLELink" xfId="1363"/>
    <cellStyle name="Onedec" xfId="1364"/>
    <cellStyle name="Out_range" xfId="1365"/>
    <cellStyle name="outh America" xfId="1366"/>
    <cellStyle name="outh America 2" xfId="1367"/>
    <cellStyle name="Outline" xfId="1368"/>
    <cellStyle name="Output 2" xfId="1369"/>
    <cellStyle name="Output Amounts" xfId="1370"/>
    <cellStyle name="Output Amounts 2" xfId="1371"/>
    <cellStyle name="Output Column Headings" xfId="1372"/>
    <cellStyle name="Output Labels" xfId="1373"/>
    <cellStyle name="Output Line Items" xfId="1374"/>
    <cellStyle name="Output Line Items 2" xfId="1375"/>
    <cellStyle name="Output Report Heading" xfId="1376"/>
    <cellStyle name="Output Report Title" xfId="1377"/>
    <cellStyle name="OutputPlain" xfId="1378"/>
    <cellStyle name="p" xfId="1379"/>
    <cellStyle name="P&amp;L Numbers" xfId="1380"/>
    <cellStyle name="p_WACC benchmarking" xfId="1381"/>
    <cellStyle name="p1" xfId="1382"/>
    <cellStyle name="Page header" xfId="1383"/>
    <cellStyle name="Page Heading" xfId="1384"/>
    <cellStyle name="Page Heading 2" xfId="1385"/>
    <cellStyle name="Page Heading Large" xfId="1386"/>
    <cellStyle name="Page Heading Large 2" xfId="1387"/>
    <cellStyle name="Page Heading Small" xfId="1388"/>
    <cellStyle name="Page Heading Small 2" xfId="1389"/>
    <cellStyle name="Page Heading_02 - Synthèse Wanadoo" xfId="1390"/>
    <cellStyle name="Page Number" xfId="1391"/>
    <cellStyle name="pc1" xfId="1392"/>
    <cellStyle name="pc1 2" xfId="1393"/>
    <cellStyle name="pcent" xfId="1394"/>
    <cellStyle name="pcent 2" xfId="1395"/>
    <cellStyle name="pct_sub" xfId="1396"/>
    <cellStyle name="pd" xfId="1397"/>
    <cellStyle name="pe" xfId="1398"/>
    <cellStyle name="pence" xfId="1399"/>
    <cellStyle name="pence [1]" xfId="1400"/>
    <cellStyle name="pence [1] 2" xfId="1401"/>
    <cellStyle name="pence 2" xfId="1402"/>
    <cellStyle name="per" xfId="1403"/>
    <cellStyle name="Percent (0)" xfId="1404"/>
    <cellStyle name="Percent [0%]" xfId="1405"/>
    <cellStyle name="Percent [0%] 2" xfId="1406"/>
    <cellStyle name="Percent [0.00%]" xfId="1407"/>
    <cellStyle name="Percent [0.00%] 2" xfId="1408"/>
    <cellStyle name="Percent [0]" xfId="1409"/>
    <cellStyle name="Percent [0] 2" xfId="1410"/>
    <cellStyle name="Percent [1]" xfId="1411"/>
    <cellStyle name="Percent [1] 2" xfId="1412"/>
    <cellStyle name="percent [100]" xfId="1413"/>
    <cellStyle name="percent [100] 2" xfId="1414"/>
    <cellStyle name="Percent [2]" xfId="1415"/>
    <cellStyle name="Percent [2] 2" xfId="1416"/>
    <cellStyle name="Percent 0.0" xfId="1417"/>
    <cellStyle name="Percent 2" xfId="1418"/>
    <cellStyle name="Percent 3" xfId="1419"/>
    <cellStyle name="Percent 4" xfId="1420"/>
    <cellStyle name="Percent Hard" xfId="1421"/>
    <cellStyle name="Percent Hard 2" xfId="1422"/>
    <cellStyle name="Percent*" xfId="1423"/>
    <cellStyle name="Percent, 0 dec" xfId="1424"/>
    <cellStyle name="Percent, 1 dec" xfId="1425"/>
    <cellStyle name="Percent, 2 dec" xfId="1426"/>
    <cellStyle name="Percent, bp" xfId="1427"/>
    <cellStyle name="PercentChange" xfId="1428"/>
    <cellStyle name="PercentChange 2" xfId="1429"/>
    <cellStyle name="PercentPresentation" xfId="1430"/>
    <cellStyle name="PercentSales" xfId="1431"/>
    <cellStyle name="perct_input" xfId="1432"/>
    <cellStyle name="Period Title" xfId="1433"/>
    <cellStyle name="Perlong" xfId="1434"/>
    <cellStyle name="pf" xfId="1435"/>
    <cellStyle name="PlainDollar" xfId="1436"/>
    <cellStyle name="Plan" xfId="1437"/>
    <cellStyle name="PLAN1" xfId="1438"/>
    <cellStyle name="POPS" xfId="1439"/>
    <cellStyle name="Porcen - Estilo7" xfId="1440"/>
    <cellStyle name="Porcentaje" xfId="1441"/>
    <cellStyle name="Porcentaje 2" xfId="1442"/>
    <cellStyle name="Porcentual_BAL" xfId="1443"/>
    <cellStyle name="Pound" xfId="1444"/>
    <cellStyle name="Pound [1]" xfId="1445"/>
    <cellStyle name="Pound [2]" xfId="1446"/>
    <cellStyle name="Pounds" xfId="1447"/>
    <cellStyle name="Pounds (0)" xfId="1448"/>
    <cellStyle name="Pounds (0) 2" xfId="1449"/>
    <cellStyle name="Pounds 2" xfId="1450"/>
    <cellStyle name="Pounds_02 - Synthèse Wanadoo" xfId="1451"/>
    <cellStyle name="pp" xfId="1452"/>
    <cellStyle name="ppp" xfId="1453"/>
    <cellStyle name="PresentationZero" xfId="1454"/>
    <cellStyle name="Previous" xfId="1455"/>
    <cellStyle name="Price" xfId="1456"/>
    <cellStyle name="Price - Decimal" xfId="1457"/>
    <cellStyle name="Price - Decimal 2" xfId="1458"/>
    <cellStyle name="Price 2" xfId="1459"/>
    <cellStyle name="Price_070809 1100 Mx output" xfId="1460"/>
    <cellStyle name="Private" xfId="1461"/>
    <cellStyle name="Private1" xfId="1462"/>
    <cellStyle name="Private1 2" xfId="1463"/>
    <cellStyle name="Procentowy" xfId="39" builtinId="5"/>
    <cellStyle name="Procentowy 2" xfId="1464"/>
    <cellStyle name="Procentowy 2 2" xfId="1465"/>
    <cellStyle name="Procentowy 2 2 2" xfId="1466"/>
    <cellStyle name="Procentowy 2 3" xfId="1467"/>
    <cellStyle name="Procentowy 3" xfId="1468"/>
    <cellStyle name="Procentowy 4" xfId="54"/>
    <cellStyle name="ProtectedDates" xfId="1469"/>
    <cellStyle name="Prozent_Anadat" xfId="1470"/>
    <cellStyle name="PSChar" xfId="1471"/>
    <cellStyle name="PSDate" xfId="1472"/>
    <cellStyle name="PSDec" xfId="1473"/>
    <cellStyle name="PSHeading" xfId="1474"/>
    <cellStyle name="PSInt" xfId="1475"/>
    <cellStyle name="PSSpacer" xfId="1476"/>
    <cellStyle name="pt" xfId="1477"/>
    <cellStyle name="ptit" xfId="1478"/>
    <cellStyle name="Punto (2)" xfId="1479"/>
    <cellStyle name="Punto0" xfId="1480"/>
    <cellStyle name="Punto0 - Estilo6" xfId="1481"/>
    <cellStyle name="r" xfId="1482"/>
    <cellStyle name="rat" xfId="1483"/>
    <cellStyle name="rate" xfId="1484"/>
    <cellStyle name="rate 2" xfId="1485"/>
    <cellStyle name="Ratio" xfId="1486"/>
    <cellStyle name="Ratio 2" xfId="1487"/>
    <cellStyle name="RatioX" xfId="1488"/>
    <cellStyle name="RatioX 2" xfId="1489"/>
    <cellStyle name="Real (00)" xfId="1490"/>
    <cellStyle name="Real (00) 2" xfId="1491"/>
    <cellStyle name="RED" xfId="1492"/>
    <cellStyle name="Red font" xfId="1493"/>
    <cellStyle name="RED_070809 1100 Mx output" xfId="1494"/>
    <cellStyle name="Restruct" xfId="1495"/>
    <cellStyle name="results" xfId="1496"/>
    <cellStyle name="Results % 3 dp" xfId="1497"/>
    <cellStyle name="Results % 3 dp 2" xfId="1498"/>
    <cellStyle name="results 2" xfId="1499"/>
    <cellStyle name="Results 3 dp" xfId="1500"/>
    <cellStyle name="Results 3 dp 2" xfId="1501"/>
    <cellStyle name="results_02 - Synthèse Wanadoo" xfId="1502"/>
    <cellStyle name="Reuters Cells" xfId="1503"/>
    <cellStyle name="RevList" xfId="1504"/>
    <cellStyle name="Right" xfId="1505"/>
    <cellStyle name="Right 2" xfId="1506"/>
    <cellStyle name="Right Currency" xfId="1507"/>
    <cellStyle name="Right Date" xfId="1508"/>
    <cellStyle name="Right Multiple" xfId="1509"/>
    <cellStyle name="Right Number" xfId="1510"/>
    <cellStyle name="Right Percentage" xfId="1511"/>
    <cellStyle name="Right Year" xfId="1512"/>
    <cellStyle name="Row Headings" xfId="1513"/>
    <cellStyle name="Row Title 1" xfId="1514"/>
    <cellStyle name="Row Title 2" xfId="1515"/>
    <cellStyle name="Row Title 3" xfId="1516"/>
    <cellStyle name="Row Total" xfId="1517"/>
    <cellStyle name="s" xfId="1518"/>
    <cellStyle name="s_070809 1100 Mx output" xfId="1519"/>
    <cellStyle name="s_070818 Mx output" xfId="1520"/>
    <cellStyle name="s_070820 Mx output" xfId="1521"/>
    <cellStyle name="s_070830 Mx output" xfId="1522"/>
    <cellStyle name="s_2008-08-12_FU_Eagle E&amp;M P&amp;L (nominal) v1" xfId="1523"/>
    <cellStyle name="s_AcquisitionFinanceFrontSheet" xfId="1524"/>
    <cellStyle name="s_AcquisitionFinanceFrontSheet_070809 1100 Mx output" xfId="1525"/>
    <cellStyle name="s_AcquisitionFinanceFrontSheet_070818 Mx output" xfId="1526"/>
    <cellStyle name="s_AcquisitionFinanceFrontSheet_070820 Mx output" xfId="1527"/>
    <cellStyle name="s_AcquisitionFinanceFrontSheet_070830 Mx output" xfId="1528"/>
    <cellStyle name="s_AcquisitionFinanceFrontSheet_2008-08-12_FU_Eagle E&amp;M P&amp;L (nominal) v1" xfId="1529"/>
    <cellStyle name="s_ad3" xfId="1530"/>
    <cellStyle name="s_ad3_070809 1100 Mx output" xfId="1531"/>
    <cellStyle name="s_ad3_070818 Mx output" xfId="1532"/>
    <cellStyle name="s_ad3_070820 Mx output" xfId="1533"/>
    <cellStyle name="s_ad3_070830 Mx output" xfId="1534"/>
    <cellStyle name="s_ad3_1" xfId="1535"/>
    <cellStyle name="s_ad3_1_070809 1100 Mx output" xfId="1536"/>
    <cellStyle name="s_ad3_1_070818 Mx output" xfId="1537"/>
    <cellStyle name="s_ad3_1_070820 Mx output" xfId="1538"/>
    <cellStyle name="s_ad3_1_070830 Mx output" xfId="1539"/>
    <cellStyle name="s_ad3_1_2008-08-12_FU_Eagle E&amp;M P&amp;L (nominal) v1" xfId="1540"/>
    <cellStyle name="s_ad3_2" xfId="1541"/>
    <cellStyle name="s_ad3_2_070809 1100 Mx output" xfId="1542"/>
    <cellStyle name="s_ad3_2_070818 Mx output" xfId="1543"/>
    <cellStyle name="s_ad3_2_070820 Mx output" xfId="1544"/>
    <cellStyle name="s_ad3_2_070830 Mx output" xfId="1545"/>
    <cellStyle name="s_ad3_2_2008-08-12_FU_Eagle E&amp;M P&amp;L (nominal) v1" xfId="1546"/>
    <cellStyle name="s_ad3_2008-08-12_FU_Eagle E&amp;M P&amp;L (nominal) v1" xfId="1547"/>
    <cellStyle name="s_ad5" xfId="1548"/>
    <cellStyle name="s_ad5_070809 1100 Mx output" xfId="1549"/>
    <cellStyle name="s_ad5_070818 Mx output" xfId="1550"/>
    <cellStyle name="s_ad5_070820 Mx output" xfId="1551"/>
    <cellStyle name="s_ad5_070830 Mx output" xfId="1552"/>
    <cellStyle name="s_ad5_1" xfId="1553"/>
    <cellStyle name="s_ad5_1_070809 1100 Mx output" xfId="1554"/>
    <cellStyle name="s_ad5_1_070818 Mx output" xfId="1555"/>
    <cellStyle name="s_ad5_1_070820 Mx output" xfId="1556"/>
    <cellStyle name="s_ad5_1_070830 Mx output" xfId="1557"/>
    <cellStyle name="s_ad5_1_2008-08-12_FU_Eagle E&amp;M P&amp;L (nominal) v1" xfId="1558"/>
    <cellStyle name="s_ad5_2008-08-12_FU_Eagle E&amp;M P&amp;L (nominal) v1" xfId="1559"/>
    <cellStyle name="s_asko1" xfId="1560"/>
    <cellStyle name="s_asko1_070809 1100 Mx output" xfId="1561"/>
    <cellStyle name="s_asko1_070818 Mx output" xfId="1562"/>
    <cellStyle name="s_asko1_070820 Mx output" xfId="1563"/>
    <cellStyle name="s_asko1_070830 Mx output" xfId="1564"/>
    <cellStyle name="s_asko1_1" xfId="1565"/>
    <cellStyle name="s_asko1_1_070809 1100 Mx output" xfId="1566"/>
    <cellStyle name="s_asko1_1_070818 Mx output" xfId="1567"/>
    <cellStyle name="s_asko1_1_070820 Mx output" xfId="1568"/>
    <cellStyle name="s_asko1_1_070830 Mx output" xfId="1569"/>
    <cellStyle name="s_asko1_1_2008-08-12_FU_Eagle E&amp;M P&amp;L (nominal) v1" xfId="1570"/>
    <cellStyle name="s_asko1_2008-08-12_FU_Eagle E&amp;M P&amp;L (nominal) v1" xfId="1571"/>
    <cellStyle name="s_Assumptions" xfId="1572"/>
    <cellStyle name="s_Assumptions_070809 1100 Mx output" xfId="1573"/>
    <cellStyle name="s_Assumptions_070818 Mx output" xfId="1574"/>
    <cellStyle name="s_Assumptions_070820 Mx output" xfId="1575"/>
    <cellStyle name="s_Assumptions_070830 Mx output" xfId="1576"/>
    <cellStyle name="s_Assumptions_2008-08-12_FU_Eagle E&amp;M P&amp;L (nominal) v1" xfId="1577"/>
    <cellStyle name="s_B_S_Ratios _B" xfId="1578"/>
    <cellStyle name="s_B_S_Ratios _B_070809 1100 Mx output" xfId="1579"/>
    <cellStyle name="s_B_S_Ratios _B_070818 Mx output" xfId="1580"/>
    <cellStyle name="s_B_S_Ratios _B_070820 Mx output" xfId="1581"/>
    <cellStyle name="s_B_S_Ratios _B_070830 Mx output" xfId="1582"/>
    <cellStyle name="s_B_S_Ratios _B_2008-08-12_FU_Eagle E&amp;M P&amp;L (nominal) v1" xfId="1583"/>
    <cellStyle name="s_B_S_Ratios_T" xfId="1584"/>
    <cellStyle name="s_B_S_Ratios_T_070809 1100 Mx output" xfId="1585"/>
    <cellStyle name="s_B_S_Ratios_T_070818 Mx output" xfId="1586"/>
    <cellStyle name="s_B_S_Ratios_T_070820 Mx output" xfId="1587"/>
    <cellStyle name="s_B_S_Ratios_T_070830 Mx output" xfId="1588"/>
    <cellStyle name="s_B_S_Ratios_T_2008-08-12_FU_Eagle E&amp;M P&amp;L (nominal) v1" xfId="1589"/>
    <cellStyle name="s_btr_2" xfId="1590"/>
    <cellStyle name="s_btr_2_070809 1100 Mx output" xfId="1591"/>
    <cellStyle name="s_btr_2_070818 Mx output" xfId="1592"/>
    <cellStyle name="s_btr_2_070820 Mx output" xfId="1593"/>
    <cellStyle name="s_btr_2_070830 Mx output" xfId="1594"/>
    <cellStyle name="s_btr_2_1" xfId="1595"/>
    <cellStyle name="s_btr_2_1_070809 1100 Mx output" xfId="1596"/>
    <cellStyle name="s_btr_2_1_070818 Mx output" xfId="1597"/>
    <cellStyle name="s_btr_2_1_070820 Mx output" xfId="1598"/>
    <cellStyle name="s_btr_2_1_070830 Mx output" xfId="1599"/>
    <cellStyle name="s_btr_2_1_2008-08-12_FU_Eagle E&amp;M P&amp;L (nominal) v1" xfId="1600"/>
    <cellStyle name="s_btr_2_2" xfId="1601"/>
    <cellStyle name="s_btr_2_2_070809 1100 Mx output" xfId="1602"/>
    <cellStyle name="s_btr_2_2_070818 Mx output" xfId="1603"/>
    <cellStyle name="s_btr_2_2_070820 Mx output" xfId="1604"/>
    <cellStyle name="s_btr_2_2_070830 Mx output" xfId="1605"/>
    <cellStyle name="s_btr_2_2_2008-08-12_FU_Eagle E&amp;M P&amp;L (nominal) v1" xfId="1606"/>
    <cellStyle name="s_btr_2_2008-08-12_FU_Eagle E&amp;M P&amp;L (nominal) v1" xfId="1607"/>
    <cellStyle name="s_btr_3" xfId="1608"/>
    <cellStyle name="s_btr_3_070809 1100 Mx output" xfId="1609"/>
    <cellStyle name="s_btr_3_070818 Mx output" xfId="1610"/>
    <cellStyle name="s_btr_3_070820 Mx output" xfId="1611"/>
    <cellStyle name="s_btr_3_070830 Mx output" xfId="1612"/>
    <cellStyle name="s_btr_3_1" xfId="1613"/>
    <cellStyle name="s_btr_3_1_070809 1100 Mx output" xfId="1614"/>
    <cellStyle name="s_btr_3_1_070818 Mx output" xfId="1615"/>
    <cellStyle name="s_btr_3_1_070820 Mx output" xfId="1616"/>
    <cellStyle name="s_btr_3_1_070830 Mx output" xfId="1617"/>
    <cellStyle name="s_btr_3_1_2008-08-12_FU_Eagle E&amp;M P&amp;L (nominal) v1" xfId="1618"/>
    <cellStyle name="s_btr_3_2008-08-12_FU_Eagle E&amp;M P&amp;L (nominal) v1" xfId="1619"/>
    <cellStyle name="s_Bullet model 122" xfId="1620"/>
    <cellStyle name="s_Bullet model 122_070809 1100 Mx output" xfId="1621"/>
    <cellStyle name="s_Bullet model 122_070818 Mx output" xfId="1622"/>
    <cellStyle name="s_Bullet model 122_070820 Mx output" xfId="1623"/>
    <cellStyle name="s_Bullet model 122_070830 Mx output" xfId="1624"/>
    <cellStyle name="s_Bullet model 122_2008-08-12_FU_Eagle E&amp;M P&amp;L (nominal) v1" xfId="1625"/>
    <cellStyle name="s_Buy Back Model_adapted" xfId="1626"/>
    <cellStyle name="s_Buy Back Model_adapted_070809 1100 Mx output" xfId="1627"/>
    <cellStyle name="s_Buy Back Model_adapted_070818 Mx output" xfId="1628"/>
    <cellStyle name="s_Buy Back Model_adapted_070820 Mx output" xfId="1629"/>
    <cellStyle name="s_Buy Back Model_adapted_070830 Mx output" xfId="1630"/>
    <cellStyle name="s_Buy Back Model_adapted_2008-08-12_FU_Eagle E&amp;M P&amp;L (nominal) v1" xfId="1631"/>
    <cellStyle name="s_Cases (2)" xfId="1632"/>
    <cellStyle name="s_Cases (2)_070809 1100 Mx output" xfId="1633"/>
    <cellStyle name="s_Cases (2)_070818 Mx output" xfId="1634"/>
    <cellStyle name="s_Cases (2)_070820 Mx output" xfId="1635"/>
    <cellStyle name="s_Cases (2)_070830 Mx output" xfId="1636"/>
    <cellStyle name="s_Cases (2)_1" xfId="1637"/>
    <cellStyle name="s_Cases (2)_1_070809 1100 Mx output" xfId="1638"/>
    <cellStyle name="s_Cases (2)_1_070818 Mx output" xfId="1639"/>
    <cellStyle name="s_Cases (2)_1_070820 Mx output" xfId="1640"/>
    <cellStyle name="s_Cases (2)_1_070830 Mx output" xfId="1641"/>
    <cellStyle name="s_Cases (2)_1_2008-08-12_FU_Eagle E&amp;M P&amp;L (nominal) v1" xfId="1642"/>
    <cellStyle name="s_Cases (2)_2008-08-12_FU_Eagle E&amp;M P&amp;L (nominal) v1" xfId="1643"/>
    <cellStyle name="s_dccmod1" xfId="1644"/>
    <cellStyle name="s_dccmod1_070809 1100 Mx output" xfId="1645"/>
    <cellStyle name="s_dccmod1_070818 Mx output" xfId="1646"/>
    <cellStyle name="s_dccmod1_070820 Mx output" xfId="1647"/>
    <cellStyle name="s_dccmod1_070830 Mx output" xfId="1648"/>
    <cellStyle name="s_dccmod1_1" xfId="1649"/>
    <cellStyle name="s_dccmod1_1_070809 1100 Mx output" xfId="1650"/>
    <cellStyle name="s_dccmod1_1_070818 Mx output" xfId="1651"/>
    <cellStyle name="s_dccmod1_1_070820 Mx output" xfId="1652"/>
    <cellStyle name="s_dccmod1_1_070830 Mx output" xfId="1653"/>
    <cellStyle name="s_dccmod1_1_2008-08-12_FU_Eagle E&amp;M P&amp;L (nominal) v1" xfId="1654"/>
    <cellStyle name="s_dccmod1_2" xfId="1655"/>
    <cellStyle name="s_dccmod1_2_070809 1100 Mx output" xfId="1656"/>
    <cellStyle name="s_dccmod1_2_070818 Mx output" xfId="1657"/>
    <cellStyle name="s_dccmod1_2_070820 Mx output" xfId="1658"/>
    <cellStyle name="s_dccmod1_2_070830 Mx output" xfId="1659"/>
    <cellStyle name="s_dccmod1_2_2008-08-12_FU_Eagle E&amp;M P&amp;L (nominal) v1" xfId="1660"/>
    <cellStyle name="s_dccmod1_2008-08-12_FU_Eagle E&amp;M P&amp;L (nominal) v1" xfId="1661"/>
    <cellStyle name="s_dcf" xfId="1662"/>
    <cellStyle name="s_dcf_070809 1100 Mx output" xfId="1663"/>
    <cellStyle name="s_dcf_070818 Mx output" xfId="1664"/>
    <cellStyle name="s_dcf_070820 Mx output" xfId="1665"/>
    <cellStyle name="s_dcf_070830 Mx output" xfId="1666"/>
    <cellStyle name="s_dcf_1" xfId="1667"/>
    <cellStyle name="s_dcf_1_070809 1100 Mx output" xfId="1668"/>
    <cellStyle name="s_dcf_1_070818 Mx output" xfId="1669"/>
    <cellStyle name="s_dcf_1_070820 Mx output" xfId="1670"/>
    <cellStyle name="s_dcf_1_070830 Mx output" xfId="1671"/>
    <cellStyle name="s_dcf_1_2008-08-12_FU_Eagle E&amp;M P&amp;L (nominal) v1" xfId="1672"/>
    <cellStyle name="s_dcf_2008-08-12_FU_Eagle E&amp;M P&amp;L (nominal) v1" xfId="1673"/>
    <cellStyle name="s_DCFLBO Code" xfId="1674"/>
    <cellStyle name="s_DCFLBO Code_070809 1100 Mx output" xfId="1675"/>
    <cellStyle name="s_DCFLBO Code_070818 Mx output" xfId="1676"/>
    <cellStyle name="s_DCFLBO Code_070820 Mx output" xfId="1677"/>
    <cellStyle name="s_DCFLBO Code_070830 Mx output" xfId="1678"/>
    <cellStyle name="s_DCFLBO Code_1" xfId="1679"/>
    <cellStyle name="s_DCFLBO Code_1_070809 1100 Mx output" xfId="1680"/>
    <cellStyle name="s_DCFLBO Code_1_070818 Mx output" xfId="1681"/>
    <cellStyle name="s_DCFLBO Code_1_070820 Mx output" xfId="1682"/>
    <cellStyle name="s_DCFLBO Code_1_070830 Mx output" xfId="1683"/>
    <cellStyle name="s_DCFLBO Code_1_2008-08-12_FU_Eagle E&amp;M P&amp;L (nominal) v1" xfId="1684"/>
    <cellStyle name="s_DCFLBO Code_2008-08-12_FU_Eagle E&amp;M P&amp;L (nominal) v1" xfId="1685"/>
    <cellStyle name="s_Definc_dcf_Industries_270301_ma" xfId="1686"/>
    <cellStyle name="s_Definc_dcf_Industries_270301_ma_070809 1100 Mx output" xfId="1687"/>
    <cellStyle name="s_Definc_dcf_Industries_270301_ma_070809 1100 Mx output 2" xfId="1688"/>
    <cellStyle name="s_Definc_dcf_Industries_270301_ma_070818 Mx output" xfId="1689"/>
    <cellStyle name="s_Definc_dcf_Industries_270301_ma_070818 Mx output 2" xfId="1690"/>
    <cellStyle name="s_Definc_dcf_Industries_270301_ma_070820 Mx output" xfId="1691"/>
    <cellStyle name="s_Definc_dcf_Industries_270301_ma_070820 Mx output 2" xfId="1692"/>
    <cellStyle name="s_Definc_dcf_Industries_270301_ma_070830 Mx output" xfId="1693"/>
    <cellStyle name="s_Definc_dcf_Industries_270301_ma_070830 Mx output 2" xfId="1694"/>
    <cellStyle name="s_Definc_dcf_Industries_270301_ma_2008-08-12_FU_Eagle E&amp;M P&amp;L (nominal) v1" xfId="1695"/>
    <cellStyle name="s_Definc_dcf_Industries_270301_ma_2008-08-12_FU_Eagle E&amp;M P&amp;L (nominal) v1 2" xfId="1696"/>
    <cellStyle name="s_Dilution" xfId="1697"/>
    <cellStyle name="s_Dilution_070809 1100 Mx output" xfId="1698"/>
    <cellStyle name="s_Dilution_070818 Mx output" xfId="1699"/>
    <cellStyle name="s_Dilution_070820 Mx output" xfId="1700"/>
    <cellStyle name="s_Dilution_070830 Mx output" xfId="1701"/>
    <cellStyle name="s_Dilution_2008-08-12_FU_Eagle E&amp;M P&amp;L (nominal) v1" xfId="1702"/>
    <cellStyle name="s_Earnings (2)" xfId="1703"/>
    <cellStyle name="s_Earnings (2)_070809 1100 Mx output" xfId="1704"/>
    <cellStyle name="s_Earnings (2)_070818 Mx output" xfId="1705"/>
    <cellStyle name="s_Earnings (2)_070820 Mx output" xfId="1706"/>
    <cellStyle name="s_Earnings (2)_070830 Mx output" xfId="1707"/>
    <cellStyle name="s_Earnings (2)_1" xfId="1708"/>
    <cellStyle name="s_Earnings (2)_1_070809 1100 Mx output" xfId="1709"/>
    <cellStyle name="s_Earnings (2)_1_070818 Mx output" xfId="1710"/>
    <cellStyle name="s_Earnings (2)_1_070820 Mx output" xfId="1711"/>
    <cellStyle name="s_Earnings (2)_1_070830 Mx output" xfId="1712"/>
    <cellStyle name="s_Earnings (2)_1_2008-08-12_FU_Eagle E&amp;M P&amp;L (nominal) v1" xfId="1713"/>
    <cellStyle name="s_Earnings (2)_2" xfId="1714"/>
    <cellStyle name="s_Earnings (2)_2_070809 1100 Mx output" xfId="1715"/>
    <cellStyle name="s_Earnings (2)_2_070818 Mx output" xfId="1716"/>
    <cellStyle name="s_Earnings (2)_2_070820 Mx output" xfId="1717"/>
    <cellStyle name="s_Earnings (2)_2_070830 Mx output" xfId="1718"/>
    <cellStyle name="s_Earnings (2)_2_2008-08-12_FU_Eagle E&amp;M P&amp;L (nominal) v1" xfId="1719"/>
    <cellStyle name="s_Earnings (2)_2008-08-12_FU_Eagle E&amp;M P&amp;L (nominal) v1" xfId="1720"/>
    <cellStyle name="s_Final Model2" xfId="1721"/>
    <cellStyle name="s_Final Model2_070809 1100 Mx output" xfId="1722"/>
    <cellStyle name="s_Final Model2_070818 Mx output" xfId="1723"/>
    <cellStyle name="s_Final Model2_070820 Mx output" xfId="1724"/>
    <cellStyle name="s_Final Model2_070830 Mx output" xfId="1725"/>
    <cellStyle name="s_Final Model2_1" xfId="1726"/>
    <cellStyle name="s_Final Model2_1_070809 1100 Mx output" xfId="1727"/>
    <cellStyle name="s_Final Model2_1_070818 Mx output" xfId="1728"/>
    <cellStyle name="s_Final Model2_1_070820 Mx output" xfId="1729"/>
    <cellStyle name="s_Final Model2_1_070830 Mx output" xfId="1730"/>
    <cellStyle name="s_Final Model2_1_2008-08-12_FU_Eagle E&amp;M P&amp;L (nominal) v1" xfId="1731"/>
    <cellStyle name="s_Final Model2_2008-08-12_FU_Eagle E&amp;M P&amp;L (nominal) v1" xfId="1732"/>
    <cellStyle name="s_FINALWOOLMODEL" xfId="1733"/>
    <cellStyle name="s_FINALWOOLMODEL_070809 1100 Mx output" xfId="1734"/>
    <cellStyle name="s_FINALWOOLMODEL_070818 Mx output" xfId="1735"/>
    <cellStyle name="s_FINALWOOLMODEL_070820 Mx output" xfId="1736"/>
    <cellStyle name="s_FINALWOOLMODEL_070830 Mx output" xfId="1737"/>
    <cellStyle name="s_FINALWOOLMODEL_1" xfId="1738"/>
    <cellStyle name="s_FINALWOOLMODEL_1_070809 1100 Mx output" xfId="1739"/>
    <cellStyle name="s_FINALWOOLMODEL_1_070818 Mx output" xfId="1740"/>
    <cellStyle name="s_FINALWOOLMODEL_1_070820 Mx output" xfId="1741"/>
    <cellStyle name="s_FINALWOOLMODEL_1_070830 Mx output" xfId="1742"/>
    <cellStyle name="s_FINALWOOLMODEL_1_2008-08-12_FU_Eagle E&amp;M P&amp;L (nominal) v1" xfId="1743"/>
    <cellStyle name="s_FINALWOOLMODEL_2008-08-12_FU_Eagle E&amp;M P&amp;L (nominal) v1" xfId="1744"/>
    <cellStyle name="s_Financials_B" xfId="1745"/>
    <cellStyle name="s_Financials_B_070809 1100 Mx output" xfId="1746"/>
    <cellStyle name="s_Financials_B_070818 Mx output" xfId="1747"/>
    <cellStyle name="s_Financials_B_070820 Mx output" xfId="1748"/>
    <cellStyle name="s_Financials_B_070830 Mx output" xfId="1749"/>
    <cellStyle name="s_Financials_B_2008-08-12_FU_Eagle E&amp;M P&amp;L (nominal) v1" xfId="1750"/>
    <cellStyle name="s_Financials_T" xfId="1751"/>
    <cellStyle name="s_Financials_T_070809 1100 Mx output" xfId="1752"/>
    <cellStyle name="s_Financials_T_070818 Mx output" xfId="1753"/>
    <cellStyle name="s_Financials_T_070820 Mx output" xfId="1754"/>
    <cellStyle name="s_Financials_T_070830 Mx output" xfId="1755"/>
    <cellStyle name="s_Financials_T_2008-08-12_FU_Eagle E&amp;M P&amp;L (nominal) v1" xfId="1756"/>
    <cellStyle name="s_Grandvision_LBO2" xfId="1757"/>
    <cellStyle name="s_Grandvision_LBO2_070809 1100 Mx output" xfId="1758"/>
    <cellStyle name="s_Grandvision_LBO2_070818 Mx output" xfId="1759"/>
    <cellStyle name="s_Grandvision_LBO2_070820 Mx output" xfId="1760"/>
    <cellStyle name="s_Grandvision_LBO2_070830 Mx output" xfId="1761"/>
    <cellStyle name="s_Grandvision_LBO2_2008-08-12_FU_Eagle E&amp;M P&amp;L (nominal) v1" xfId="1762"/>
    <cellStyle name="s_Grouse+Pelican" xfId="1763"/>
    <cellStyle name="s_Iberia LBO 06 01 06" xfId="1764"/>
    <cellStyle name="s_Iberia LBO 06 01 06_070809 1100 Mx output" xfId="1765"/>
    <cellStyle name="s_Iberia LBO 06 01 06_070818 Mx output" xfId="1766"/>
    <cellStyle name="s_Iberia LBO 06 01 06_070820 Mx output" xfId="1767"/>
    <cellStyle name="s_Iberia LBO 06 01 06_070830 Mx output" xfId="1768"/>
    <cellStyle name="s_Iberia LBO 06 01 06_2008-08-12_FU_Eagle E&amp;M P&amp;L (nominal) v1" xfId="1769"/>
    <cellStyle name="s_Iberia LBO 30 10 06v2" xfId="1770"/>
    <cellStyle name="s_Iberia LBO 30 10 06v2_070809 1100 Mx output" xfId="1771"/>
    <cellStyle name="s_Iberia LBO 30 10 06v2_070818 Mx output" xfId="1772"/>
    <cellStyle name="s_Iberia LBO 30 10 06v2_070820 Mx output" xfId="1773"/>
    <cellStyle name="s_Iberia LBO 30 10 06v2_070830 Mx output" xfId="1774"/>
    <cellStyle name="s_Iberia LBO 30 10 06v2_2008-08-12_FU_Eagle E&amp;M P&amp;L (nominal) v1" xfId="1775"/>
    <cellStyle name="s_LBO" xfId="1776"/>
    <cellStyle name="s_LBO_070809 1100 Mx output" xfId="1777"/>
    <cellStyle name="s_LBO_070818 Mx output" xfId="1778"/>
    <cellStyle name="s_LBO_070820 Mx output" xfId="1779"/>
    <cellStyle name="s_LBO_070830 Mx output" xfId="1780"/>
    <cellStyle name="s_LBO_1" xfId="1781"/>
    <cellStyle name="s_LBO_1_070809 1100 Mx output" xfId="1782"/>
    <cellStyle name="s_LBO_1_070818 Mx output" xfId="1783"/>
    <cellStyle name="s_LBO_1_070820 Mx output" xfId="1784"/>
    <cellStyle name="s_LBO_1_070830 Mx output" xfId="1785"/>
    <cellStyle name="s_LBO_1_2008-08-12_FU_Eagle E&amp;M P&amp;L (nominal) v1" xfId="1786"/>
    <cellStyle name="s_LBO_2" xfId="1787"/>
    <cellStyle name="s_LBO_2_070809 1100 Mx output" xfId="1788"/>
    <cellStyle name="s_LBO_2_070818 Mx output" xfId="1789"/>
    <cellStyle name="s_LBO_2_070820 Mx output" xfId="1790"/>
    <cellStyle name="s_LBO_2_070830 Mx output" xfId="1791"/>
    <cellStyle name="s_LBO_2_2008-08-12_FU_Eagle E&amp;M P&amp;L (nominal) v1" xfId="1792"/>
    <cellStyle name="s_LBO_2008-08-12_FU_Eagle E&amp;M P&amp;L (nominal) v1" xfId="1793"/>
    <cellStyle name="s_lbo1" xfId="1794"/>
    <cellStyle name="s_lbo1_070809 1100 Mx output" xfId="1795"/>
    <cellStyle name="s_lbo1_070818 Mx output" xfId="1796"/>
    <cellStyle name="s_lbo1_070820 Mx output" xfId="1797"/>
    <cellStyle name="s_lbo1_070830 Mx output" xfId="1798"/>
    <cellStyle name="s_lbo1_1" xfId="1799"/>
    <cellStyle name="s_lbo1_1_070809 1100 Mx output" xfId="1800"/>
    <cellStyle name="s_lbo1_1_070818 Mx output" xfId="1801"/>
    <cellStyle name="s_lbo1_1_070820 Mx output" xfId="1802"/>
    <cellStyle name="s_lbo1_1_070830 Mx output" xfId="1803"/>
    <cellStyle name="s_lbo1_1_2008-08-12_FU_Eagle E&amp;M P&amp;L (nominal) v1" xfId="1804"/>
    <cellStyle name="s_lbo1_2" xfId="1805"/>
    <cellStyle name="s_lbo1_2_070809 1100 Mx output" xfId="1806"/>
    <cellStyle name="s_lbo1_2_070818 Mx output" xfId="1807"/>
    <cellStyle name="s_lbo1_2_070820 Mx output" xfId="1808"/>
    <cellStyle name="s_lbo1_2_070830 Mx output" xfId="1809"/>
    <cellStyle name="s_lbo1_2_2008-08-12_FU_Eagle E&amp;M P&amp;L (nominal) v1" xfId="1810"/>
    <cellStyle name="s_lbo1_2008-08-12_FU_Eagle E&amp;M P&amp;L (nominal) v1" xfId="1811"/>
    <cellStyle name="s_lbo3" xfId="1812"/>
    <cellStyle name="s_lbo3_070809 1100 Mx output" xfId="1813"/>
    <cellStyle name="s_lbo3_070818 Mx output" xfId="1814"/>
    <cellStyle name="s_lbo3_070820 Mx output" xfId="1815"/>
    <cellStyle name="s_lbo3_070830 Mx output" xfId="1816"/>
    <cellStyle name="s_lbo3_1" xfId="1817"/>
    <cellStyle name="s_lbo3_1_070809 1100 Mx output" xfId="1818"/>
    <cellStyle name="s_lbo3_1_070818 Mx output" xfId="1819"/>
    <cellStyle name="s_lbo3_1_070820 Mx output" xfId="1820"/>
    <cellStyle name="s_lbo3_1_070830 Mx output" xfId="1821"/>
    <cellStyle name="s_lbo3_1_2008-08-12_FU_Eagle E&amp;M P&amp;L (nominal) v1" xfId="1822"/>
    <cellStyle name="s_lbo3_2008-08-12_FU_Eagle E&amp;M P&amp;L (nominal) v1" xfId="1823"/>
    <cellStyle name="s_LBO5" xfId="1824"/>
    <cellStyle name="s_LBO5_070809 1100 Mx output" xfId="1825"/>
    <cellStyle name="s_LBO5_070818 Mx output" xfId="1826"/>
    <cellStyle name="s_LBO5_070820 Mx output" xfId="1827"/>
    <cellStyle name="s_LBO5_070830 Mx output" xfId="1828"/>
    <cellStyle name="s_LBO5_1" xfId="1829"/>
    <cellStyle name="s_LBO5_1_070809 1100 Mx output" xfId="1830"/>
    <cellStyle name="s_LBO5_1_070818 Mx output" xfId="1831"/>
    <cellStyle name="s_LBO5_1_070820 Mx output" xfId="1832"/>
    <cellStyle name="s_LBO5_1_070830 Mx output" xfId="1833"/>
    <cellStyle name="s_LBO5_1_2008-08-12_FU_Eagle E&amp;M P&amp;L (nominal) v1" xfId="1834"/>
    <cellStyle name="s_LBO5_2008-08-12_FU_Eagle E&amp;M P&amp;L (nominal) v1" xfId="1835"/>
    <cellStyle name="s_Matrix_B" xfId="1836"/>
    <cellStyle name="s_Matrix_B_070809 1100 Mx output" xfId="1837"/>
    <cellStyle name="s_Matrix_B_070818 Mx output" xfId="1838"/>
    <cellStyle name="s_Matrix_B_070820 Mx output" xfId="1839"/>
    <cellStyle name="s_Matrix_B_070830 Mx output" xfId="1840"/>
    <cellStyle name="s_Matrix_B_2008-08-12_FU_Eagle E&amp;M P&amp;L (nominal) v1" xfId="1841"/>
    <cellStyle name="s_Matrix_T" xfId="1842"/>
    <cellStyle name="s_Matrix_T_070809 1100 Mx output" xfId="1843"/>
    <cellStyle name="s_Matrix_T_070818 Mx output" xfId="1844"/>
    <cellStyle name="s_Matrix_T_070820 Mx output" xfId="1845"/>
    <cellStyle name="s_Matrix_T_070830 Mx output" xfId="1846"/>
    <cellStyle name="s_Matrix_T_2008-08-12_FU_Eagle E&amp;M P&amp;L (nominal) v1" xfId="1847"/>
    <cellStyle name="s_model1" xfId="1848"/>
    <cellStyle name="s_model1_070809 1100 Mx output" xfId="1849"/>
    <cellStyle name="s_model1_070818 Mx output" xfId="1850"/>
    <cellStyle name="s_model1_070820 Mx output" xfId="1851"/>
    <cellStyle name="s_model1_070830 Mx output" xfId="1852"/>
    <cellStyle name="s_model1_1" xfId="1853"/>
    <cellStyle name="s_model1_1_070809 1100 Mx output" xfId="1854"/>
    <cellStyle name="s_model1_1_070818 Mx output" xfId="1855"/>
    <cellStyle name="s_model1_1_070820 Mx output" xfId="1856"/>
    <cellStyle name="s_model1_1_070830 Mx output" xfId="1857"/>
    <cellStyle name="s_model1_1_2008-08-12_FU_Eagle E&amp;M P&amp;L (nominal) v1" xfId="1858"/>
    <cellStyle name="s_model1_2008-08-12_FU_Eagle E&amp;M P&amp;L (nominal) v1" xfId="1859"/>
    <cellStyle name="s_model19" xfId="1860"/>
    <cellStyle name="s_model19_070809 1100 Mx output" xfId="1861"/>
    <cellStyle name="s_model19_070818 Mx output" xfId="1862"/>
    <cellStyle name="s_model19_070820 Mx output" xfId="1863"/>
    <cellStyle name="s_model19_070830 Mx output" xfId="1864"/>
    <cellStyle name="s_model19_1" xfId="1865"/>
    <cellStyle name="s_model19_1_070809 1100 Mx output" xfId="1866"/>
    <cellStyle name="s_model19_1_070818 Mx output" xfId="1867"/>
    <cellStyle name="s_model19_1_070820 Mx output" xfId="1868"/>
    <cellStyle name="s_model19_1_070830 Mx output" xfId="1869"/>
    <cellStyle name="s_model19_1_2008-08-12_FU_Eagle E&amp;M P&amp;L (nominal) v1" xfId="1870"/>
    <cellStyle name="s_model19_2008-08-12_FU_Eagle E&amp;M P&amp;L (nominal) v1" xfId="1871"/>
    <cellStyle name="s_model2" xfId="1872"/>
    <cellStyle name="s_model2_070809 1100 Mx output" xfId="1873"/>
    <cellStyle name="s_model2_070818 Mx output" xfId="1874"/>
    <cellStyle name="s_model2_070820 Mx output" xfId="1875"/>
    <cellStyle name="s_model2_070830 Mx output" xfId="1876"/>
    <cellStyle name="s_model2_2008-08-12_FU_Eagle E&amp;M P&amp;L (nominal) v1" xfId="1877"/>
    <cellStyle name="s_model6" xfId="1878"/>
    <cellStyle name="s_model6_070809 1100 Mx output" xfId="1879"/>
    <cellStyle name="s_model6_070818 Mx output" xfId="1880"/>
    <cellStyle name="s_model6_070820 Mx output" xfId="1881"/>
    <cellStyle name="s_model6_070830 Mx output" xfId="1882"/>
    <cellStyle name="s_model6_1" xfId="1883"/>
    <cellStyle name="s_model6_1_070809 1100 Mx output" xfId="1884"/>
    <cellStyle name="s_model6_1_070818 Mx output" xfId="1885"/>
    <cellStyle name="s_model6_1_070820 Mx output" xfId="1886"/>
    <cellStyle name="s_model6_1_070830 Mx output" xfId="1887"/>
    <cellStyle name="s_model6_1_2008-08-12_FU_Eagle E&amp;M P&amp;L (nominal) v1" xfId="1888"/>
    <cellStyle name="s_model6_2" xfId="1889"/>
    <cellStyle name="s_model6_2_070809 1100 Mx output" xfId="1890"/>
    <cellStyle name="s_model6_2_070818 Mx output" xfId="1891"/>
    <cellStyle name="s_model6_2_070820 Mx output" xfId="1892"/>
    <cellStyle name="s_model6_2_070830 Mx output" xfId="1893"/>
    <cellStyle name="s_model6_2_2008-08-12_FU_Eagle E&amp;M P&amp;L (nominal) v1" xfId="1894"/>
    <cellStyle name="s_model6_2008-08-12_FU_Eagle E&amp;M P&amp;L (nominal) v1" xfId="1895"/>
    <cellStyle name="s_P_L_Ratios" xfId="1896"/>
    <cellStyle name="s_P_L_Ratios_070809 1100 Mx output" xfId="1897"/>
    <cellStyle name="s_P_L_Ratios_070818 Mx output" xfId="1898"/>
    <cellStyle name="s_P_L_Ratios_070820 Mx output" xfId="1899"/>
    <cellStyle name="s_P_L_Ratios_070830 Mx output" xfId="1900"/>
    <cellStyle name="s_P_L_Ratios_2008-08-12_FU_Eagle E&amp;M P&amp;L (nominal) v1" xfId="1901"/>
    <cellStyle name="s_P_L_Ratios_B" xfId="1902"/>
    <cellStyle name="s_P_L_Ratios_B_070809 1100 Mx output" xfId="1903"/>
    <cellStyle name="s_P_L_Ratios_B_070818 Mx output" xfId="1904"/>
    <cellStyle name="s_P_L_Ratios_B_070820 Mx output" xfId="1905"/>
    <cellStyle name="s_P_L_Ratios_B_070830 Mx output" xfId="1906"/>
    <cellStyle name="s_P_L_Ratios_B_2008-08-12_FU_Eagle E&amp;M P&amp;L (nominal) v1" xfId="1907"/>
    <cellStyle name="s_Paint 18 - MC" xfId="1908"/>
    <cellStyle name="s_Paint 18 - MC_070809 1100 Mx output" xfId="1909"/>
    <cellStyle name="s_Paint 18 - MC_070818 Mx output" xfId="1910"/>
    <cellStyle name="s_Paint 18 - MC_070820 Mx output" xfId="1911"/>
    <cellStyle name="s_Paint 18 - MC_070830 Mx output" xfId="1912"/>
    <cellStyle name="s_Paint 18 - MC_2008-08-12_FU_Eagle E&amp;M P&amp;L (nominal) v1" xfId="1913"/>
    <cellStyle name="s_Project IBE-TPG 05 01 06v6" xfId="1914"/>
    <cellStyle name="s_Project IBE-TPG 05 01 06v6_070809 1100 Mx output" xfId="1915"/>
    <cellStyle name="s_Project IBE-TPG 05 01 06v6_070818 Mx output" xfId="1916"/>
    <cellStyle name="s_Project IBE-TPG 05 01 06v6_070820 Mx output" xfId="1917"/>
    <cellStyle name="s_Project IBE-TPG 05 01 06v6_070830 Mx output" xfId="1918"/>
    <cellStyle name="s_Project IBE-TPG 05 01 06v6_2008-08-12_FU_Eagle E&amp;M P&amp;L (nominal) v1" xfId="1919"/>
    <cellStyle name="s_Project L  12-12-01" xfId="1920"/>
    <cellStyle name="s_Project L  12-12-01_070809 1100 Mx output" xfId="1921"/>
    <cellStyle name="s_Project L  12-12-01_070818 Mx output" xfId="1922"/>
    <cellStyle name="s_Project L  12-12-01_070820 Mx output" xfId="1923"/>
    <cellStyle name="s_Project L  12-12-01_070830 Mx output" xfId="1924"/>
    <cellStyle name="s_Project L  12-12-01_2008-08-12_FU_Eagle E&amp;M P&amp;L (nominal) v1" xfId="1925"/>
    <cellStyle name="s_RECESSA" xfId="1926"/>
    <cellStyle name="s_RECESSA_070809 1100 Mx output" xfId="1927"/>
    <cellStyle name="s_RECESSA_070818 Mx output" xfId="1928"/>
    <cellStyle name="s_RECESSA_070820 Mx output" xfId="1929"/>
    <cellStyle name="s_RECESSA_070830 Mx output" xfId="1930"/>
    <cellStyle name="s_RECESSA_1" xfId="1931"/>
    <cellStyle name="s_RECESSA_1_070809 1100 Mx output" xfId="1932"/>
    <cellStyle name="s_RECESSA_1_070818 Mx output" xfId="1933"/>
    <cellStyle name="s_RECESSA_1_070820 Mx output" xfId="1934"/>
    <cellStyle name="s_RECESSA_1_070830 Mx output" xfId="1935"/>
    <cellStyle name="s_RECESSA_1_2008-08-12_FU_Eagle E&amp;M P&amp;L (nominal) v1" xfId="1936"/>
    <cellStyle name="s_RECESSA_2008-08-12_FU_Eagle E&amp;M P&amp;L (nominal) v1" xfId="1937"/>
    <cellStyle name="s_S_By_S" xfId="1938"/>
    <cellStyle name="s_S_By_S_070809 1100 Mx output" xfId="1939"/>
    <cellStyle name="s_S_By_S_070818 Mx output" xfId="1940"/>
    <cellStyle name="s_S_By_S_070820 Mx output" xfId="1941"/>
    <cellStyle name="s_S_By_S_070830 Mx output" xfId="1942"/>
    <cellStyle name="s_S_By_S_2008-08-12_FU_Eagle E&amp;M P&amp;L (nominal) v1" xfId="1943"/>
    <cellStyle name="s_saft_1" xfId="1944"/>
    <cellStyle name="s_saft_1_070809 1100 Mx output" xfId="1945"/>
    <cellStyle name="s_saft_1_070818 Mx output" xfId="1946"/>
    <cellStyle name="s_saft_1_070820 Mx output" xfId="1947"/>
    <cellStyle name="s_saft_1_070830 Mx output" xfId="1948"/>
    <cellStyle name="s_saft_1_1" xfId="1949"/>
    <cellStyle name="s_saft_1_1_070809 1100 Mx output" xfId="1950"/>
    <cellStyle name="s_saft_1_1_070818 Mx output" xfId="1951"/>
    <cellStyle name="s_saft_1_1_070820 Mx output" xfId="1952"/>
    <cellStyle name="s_saft_1_1_070830 Mx output" xfId="1953"/>
    <cellStyle name="s_saft_1_1_2008-08-12_FU_Eagle E&amp;M P&amp;L (nominal) v1" xfId="1954"/>
    <cellStyle name="s_saft_1_2" xfId="1955"/>
    <cellStyle name="s_saft_1_2_070809 1100 Mx output" xfId="1956"/>
    <cellStyle name="s_saft_1_2_070818 Mx output" xfId="1957"/>
    <cellStyle name="s_saft_1_2_070820 Mx output" xfId="1958"/>
    <cellStyle name="s_saft_1_2_070830 Mx output" xfId="1959"/>
    <cellStyle name="s_saft_1_2_2008-08-12_FU_Eagle E&amp;M P&amp;L (nominal) v1" xfId="1960"/>
    <cellStyle name="s_saft_1_2008-08-12_FU_Eagle E&amp;M P&amp;L (nominal) v1" xfId="1961"/>
    <cellStyle name="s_Sheet5" xfId="1962"/>
    <cellStyle name="s_Sheet5_070809 1100 Mx output" xfId="1963"/>
    <cellStyle name="s_Sheet5_070818 Mx output" xfId="1964"/>
    <cellStyle name="s_Sheet5_070820 Mx output" xfId="1965"/>
    <cellStyle name="s_Sheet5_070830 Mx output" xfId="1966"/>
    <cellStyle name="s_Sheet5_2008-08-12_FU_Eagle E&amp;M P&amp;L (nominal) v1" xfId="1967"/>
    <cellStyle name="s_Template LBO Cover Page" xfId="1968"/>
    <cellStyle name="s_Template LBO Cover Page_070809 1100 Mx output" xfId="1969"/>
    <cellStyle name="s_Template LBO Cover Page_070818 Mx output" xfId="1970"/>
    <cellStyle name="s_Template LBO Cover Page_070820 Mx output" xfId="1971"/>
    <cellStyle name="s_Template LBO Cover Page_070830 Mx output" xfId="1972"/>
    <cellStyle name="s_Template LBO Cover Page_2008-08-12_FU_Eagle E&amp;M P&amp;L (nominal) v1" xfId="1973"/>
    <cellStyle name="s_Valuation " xfId="1974"/>
    <cellStyle name="s_Valuation _070809 1100 Mx output" xfId="1975"/>
    <cellStyle name="s_Valuation _070818 Mx output" xfId="1976"/>
    <cellStyle name="s_Valuation _070820 Mx output" xfId="1977"/>
    <cellStyle name="s_Valuation _070830 Mx output" xfId="1978"/>
    <cellStyle name="s_Valuation _2008-08-12_FU_Eagle E&amp;M P&amp;L (nominal) v1" xfId="1979"/>
    <cellStyle name="s_WACC benchmarking" xfId="1980"/>
    <cellStyle name="s_WACC benchmarking_070809 1100 Mx output" xfId="1981"/>
    <cellStyle name="s_WACC benchmarking_070818 Mx output" xfId="1982"/>
    <cellStyle name="s_WACC benchmarking_070820 Mx output" xfId="1983"/>
    <cellStyle name="s_WACC benchmarking_070830 Mx output" xfId="1984"/>
    <cellStyle name="s_WACC benchmarking_2008-08-12_FU_Eagle E&amp;M P&amp;L (nominal) v1" xfId="1985"/>
    <cellStyle name="s_West Ham (2)" xfId="1986"/>
    <cellStyle name="s_West Ham (2)_070809 1100 Mx output" xfId="1987"/>
    <cellStyle name="s_West Ham (2)_070818 Mx output" xfId="1988"/>
    <cellStyle name="s_West Ham (2)_070820 Mx output" xfId="1989"/>
    <cellStyle name="s_West Ham (2)_070830 Mx output" xfId="1990"/>
    <cellStyle name="s_West Ham (2)_1" xfId="1991"/>
    <cellStyle name="s_West Ham (2)_1_070809 1100 Mx output" xfId="1992"/>
    <cellStyle name="s_West Ham (2)_1_070818 Mx output" xfId="1993"/>
    <cellStyle name="s_West Ham (2)_1_070820 Mx output" xfId="1994"/>
    <cellStyle name="s_West Ham (2)_1_070830 Mx output" xfId="1995"/>
    <cellStyle name="s_West Ham (2)_1_2008-08-12_FU_Eagle E&amp;M P&amp;L (nominal) v1" xfId="1996"/>
    <cellStyle name="s_West Ham (2)_2" xfId="1997"/>
    <cellStyle name="s_West Ham (2)_2_070809 1100 Mx output" xfId="1998"/>
    <cellStyle name="s_West Ham (2)_2_070818 Mx output" xfId="1999"/>
    <cellStyle name="s_West Ham (2)_2_070820 Mx output" xfId="2000"/>
    <cellStyle name="s_West Ham (2)_2_070830 Mx output" xfId="2001"/>
    <cellStyle name="s_West Ham (2)_2_2008-08-12_FU_Eagle E&amp;M P&amp;L (nominal) v1" xfId="2002"/>
    <cellStyle name="s_West Ham (2)_2008-08-12_FU_Eagle E&amp;M P&amp;L (nominal) v1" xfId="2003"/>
    <cellStyle name="s_Westham (2)" xfId="2004"/>
    <cellStyle name="s_Westham (2)_070809 1100 Mx output" xfId="2005"/>
    <cellStyle name="s_Westham (2)_070818 Mx output" xfId="2006"/>
    <cellStyle name="s_Westham (2)_070820 Mx output" xfId="2007"/>
    <cellStyle name="s_Westham (2)_070830 Mx output" xfId="2008"/>
    <cellStyle name="s_Westham (2)_1" xfId="2009"/>
    <cellStyle name="s_Westham (2)_1_070809 1100 Mx output" xfId="2010"/>
    <cellStyle name="s_Westham (2)_1_070818 Mx output" xfId="2011"/>
    <cellStyle name="s_Westham (2)_1_070820 Mx output" xfId="2012"/>
    <cellStyle name="s_Westham (2)_1_070830 Mx output" xfId="2013"/>
    <cellStyle name="s_Westham (2)_1_2008-08-12_FU_Eagle E&amp;M P&amp;L (nominal) v1" xfId="2014"/>
    <cellStyle name="s_Westham (2)_2" xfId="2015"/>
    <cellStyle name="s_Westham (2)_2_070809 1100 Mx output" xfId="2016"/>
    <cellStyle name="s_Westham (2)_2_070818 Mx output" xfId="2017"/>
    <cellStyle name="s_Westham (2)_2_070820 Mx output" xfId="2018"/>
    <cellStyle name="s_Westham (2)_2_070830 Mx output" xfId="2019"/>
    <cellStyle name="s_Westham (2)_2_2008-08-12_FU_Eagle E&amp;M P&amp;L (nominal) v1" xfId="2020"/>
    <cellStyle name="s_Westham (2)_2008-08-12_FU_Eagle E&amp;M P&amp;L (nominal) v1" xfId="2021"/>
    <cellStyle name="s_Wool_01_07_12_1999" xfId="2022"/>
    <cellStyle name="s_Wool_01_07_12_1999_070809 1100 Mx output" xfId="2023"/>
    <cellStyle name="s_Wool_01_07_12_1999_070818 Mx output" xfId="2024"/>
    <cellStyle name="s_Wool_01_07_12_1999_070820 Mx output" xfId="2025"/>
    <cellStyle name="s_Wool_01_07_12_1999_070830 Mx output" xfId="2026"/>
    <cellStyle name="s_Wool_01_07_12_1999_1" xfId="2027"/>
    <cellStyle name="s_Wool_01_07_12_1999_1_070809 1100 Mx output" xfId="2028"/>
    <cellStyle name="s_Wool_01_07_12_1999_1_070818 Mx output" xfId="2029"/>
    <cellStyle name="s_Wool_01_07_12_1999_1_070820 Mx output" xfId="2030"/>
    <cellStyle name="s_Wool_01_07_12_1999_1_070830 Mx output" xfId="2031"/>
    <cellStyle name="s_Wool_01_07_12_1999_1_2008-08-12_FU_Eagle E&amp;M P&amp;L (nominal) v1" xfId="2032"/>
    <cellStyle name="s_Wool_01_07_12_1999_2" xfId="2033"/>
    <cellStyle name="s_Wool_01_07_12_1999_2_070809 1100 Mx output" xfId="2034"/>
    <cellStyle name="s_Wool_01_07_12_1999_2_070818 Mx output" xfId="2035"/>
    <cellStyle name="s_Wool_01_07_12_1999_2_070820 Mx output" xfId="2036"/>
    <cellStyle name="s_Wool_01_07_12_1999_2_070830 Mx output" xfId="2037"/>
    <cellStyle name="s_Wool_01_07_12_1999_2_2008-08-12_FU_Eagle E&amp;M P&amp;L (nominal) v1" xfId="2038"/>
    <cellStyle name="s_Wool_01_07_12_1999_2008-08-12_FU_Eagle E&amp;M P&amp;L (nominal) v1" xfId="2039"/>
    <cellStyle name="s_Wool_14_12_1999_2" xfId="2040"/>
    <cellStyle name="s_Wool_14_12_1999_2_070809 1100 Mx output" xfId="2041"/>
    <cellStyle name="s_Wool_14_12_1999_2_070818 Mx output" xfId="2042"/>
    <cellStyle name="s_Wool_14_12_1999_2_070820 Mx output" xfId="2043"/>
    <cellStyle name="s_Wool_14_12_1999_2_070830 Mx output" xfId="2044"/>
    <cellStyle name="s_Wool_14_12_1999_2_1" xfId="2045"/>
    <cellStyle name="s_Wool_14_12_1999_2_1_070809 1100 Mx output" xfId="2046"/>
    <cellStyle name="s_Wool_14_12_1999_2_1_070818 Mx output" xfId="2047"/>
    <cellStyle name="s_Wool_14_12_1999_2_1_070820 Mx output" xfId="2048"/>
    <cellStyle name="s_Wool_14_12_1999_2_1_070830 Mx output" xfId="2049"/>
    <cellStyle name="s_Wool_14_12_1999_2_1_2008-08-12_FU_Eagle E&amp;M P&amp;L (nominal) v1" xfId="2050"/>
    <cellStyle name="s_Wool_14_12_1999_2_2" xfId="2051"/>
    <cellStyle name="s_Wool_14_12_1999_2_2_070809 1100 Mx output" xfId="2052"/>
    <cellStyle name="s_Wool_14_12_1999_2_2_070818 Mx output" xfId="2053"/>
    <cellStyle name="s_Wool_14_12_1999_2_2_070820 Mx output" xfId="2054"/>
    <cellStyle name="s_Wool_14_12_1999_2_2_070830 Mx output" xfId="2055"/>
    <cellStyle name="s_Wool_14_12_1999_2_2_2008-08-12_FU_Eagle E&amp;M P&amp;L (nominal) v1" xfId="2056"/>
    <cellStyle name="s_Wool_14_12_1999_2_2008-08-12_FU_Eagle E&amp;M P&amp;L (nominal) v1" xfId="2057"/>
    <cellStyle name="s_Wool_15_02_2000" xfId="2058"/>
    <cellStyle name="s_Wool_15_02_2000_070809 1100 Mx output" xfId="2059"/>
    <cellStyle name="s_Wool_15_02_2000_070818 Mx output" xfId="2060"/>
    <cellStyle name="s_Wool_15_02_2000_070820 Mx output" xfId="2061"/>
    <cellStyle name="s_Wool_15_02_2000_070830 Mx output" xfId="2062"/>
    <cellStyle name="s_Wool_15_02_2000_2" xfId="2063"/>
    <cellStyle name="s_Wool_15_02_2000_2_070809 1100 Mx output" xfId="2064"/>
    <cellStyle name="s_Wool_15_02_2000_2_070818 Mx output" xfId="2065"/>
    <cellStyle name="s_Wool_15_02_2000_2_070820 Mx output" xfId="2066"/>
    <cellStyle name="s_Wool_15_02_2000_2_070830 Mx output" xfId="2067"/>
    <cellStyle name="s_Wool_15_02_2000_2_2008-08-12_FU_Eagle E&amp;M P&amp;L (nominal) v1" xfId="2068"/>
    <cellStyle name="s_Wool_15_02_2000_2008-08-12_FU_Eagle E&amp;M P&amp;L (nominal) v1" xfId="2069"/>
    <cellStyle name="s_Wool_28_01_2000_02" xfId="2070"/>
    <cellStyle name="s_Wool_28_01_2000_02_070809 1100 Mx output" xfId="2071"/>
    <cellStyle name="s_Wool_28_01_2000_02_070818 Mx output" xfId="2072"/>
    <cellStyle name="s_Wool_28_01_2000_02_070820 Mx output" xfId="2073"/>
    <cellStyle name="s_Wool_28_01_2000_02_070830 Mx output" xfId="2074"/>
    <cellStyle name="s_Wool_28_01_2000_02_1" xfId="2075"/>
    <cellStyle name="s_Wool_28_01_2000_02_1_070809 1100 Mx output" xfId="2076"/>
    <cellStyle name="s_Wool_28_01_2000_02_1_070818 Mx output" xfId="2077"/>
    <cellStyle name="s_Wool_28_01_2000_02_1_070820 Mx output" xfId="2078"/>
    <cellStyle name="s_Wool_28_01_2000_02_1_070830 Mx output" xfId="2079"/>
    <cellStyle name="s_Wool_28_01_2000_02_1_2008-08-12_FU_Eagle E&amp;M P&amp;L (nominal) v1" xfId="2080"/>
    <cellStyle name="s_Wool_28_01_2000_02_2" xfId="2081"/>
    <cellStyle name="s_Wool_28_01_2000_02_2_070809 1100 Mx output" xfId="2082"/>
    <cellStyle name="s_Wool_28_01_2000_02_2_070818 Mx output" xfId="2083"/>
    <cellStyle name="s_Wool_28_01_2000_02_2_070820 Mx output" xfId="2084"/>
    <cellStyle name="s_Wool_28_01_2000_02_2_070830 Mx output" xfId="2085"/>
    <cellStyle name="s_Wool_28_01_2000_02_2_2008-08-12_FU_Eagle E&amp;M P&amp;L (nominal) v1" xfId="2086"/>
    <cellStyle name="s_Wool_28_01_2000_02_2008-08-12_FU_Eagle E&amp;M P&amp;L (nominal) v1" xfId="2087"/>
    <cellStyle name="s_WoolEuro_12_04_2000_02" xfId="2088"/>
    <cellStyle name="s_WoolEuro_12_04_2000_02_070809 1100 Mx output" xfId="2089"/>
    <cellStyle name="s_WoolEuro_12_04_2000_02_070818 Mx output" xfId="2090"/>
    <cellStyle name="s_WoolEuro_12_04_2000_02_070820 Mx output" xfId="2091"/>
    <cellStyle name="s_WoolEuro_12_04_2000_02_070830 Mx output" xfId="2092"/>
    <cellStyle name="s_WoolEuro_12_04_2000_02_1" xfId="2093"/>
    <cellStyle name="s_WoolEuro_12_04_2000_02_1_070809 1100 Mx output" xfId="2094"/>
    <cellStyle name="s_WoolEuro_12_04_2000_02_1_070818 Mx output" xfId="2095"/>
    <cellStyle name="s_WoolEuro_12_04_2000_02_1_070820 Mx output" xfId="2096"/>
    <cellStyle name="s_WoolEuro_12_04_2000_02_1_070830 Mx output" xfId="2097"/>
    <cellStyle name="s_WoolEuro_12_04_2000_02_1_2008-08-12_FU_Eagle E&amp;M P&amp;L (nominal) v1" xfId="2098"/>
    <cellStyle name="s_WoolEuro_12_04_2000_02_2" xfId="2099"/>
    <cellStyle name="s_WoolEuro_12_04_2000_02_2_070809 1100 Mx output" xfId="2100"/>
    <cellStyle name="s_WoolEuro_12_04_2000_02_2_070818 Mx output" xfId="2101"/>
    <cellStyle name="s_WoolEuro_12_04_2000_02_2_070820 Mx output" xfId="2102"/>
    <cellStyle name="s_WoolEuro_12_04_2000_02_2_070830 Mx output" xfId="2103"/>
    <cellStyle name="s_WoolEuro_12_04_2000_02_2_2008-08-12_FU_Eagle E&amp;M P&amp;L (nominal) v1" xfId="2104"/>
    <cellStyle name="s_WoolEuro_12_04_2000_02_2008-08-12_FU_Eagle E&amp;M P&amp;L (nominal) v1" xfId="2105"/>
    <cellStyle name="s_WoolEuro_17_03_2000" xfId="2106"/>
    <cellStyle name="s_WoolEuro_17_03_2000_070809 1100 Mx output" xfId="2107"/>
    <cellStyle name="s_WoolEuro_17_03_2000_070818 Mx output" xfId="2108"/>
    <cellStyle name="s_WoolEuro_17_03_2000_070820 Mx output" xfId="2109"/>
    <cellStyle name="s_WoolEuro_17_03_2000_070830 Mx output" xfId="2110"/>
    <cellStyle name="s_WoolEuro_17_03_2000_1" xfId="2111"/>
    <cellStyle name="s_WoolEuro_17_03_2000_1_070809 1100 Mx output" xfId="2112"/>
    <cellStyle name="s_WoolEuro_17_03_2000_1_070818 Mx output" xfId="2113"/>
    <cellStyle name="s_WoolEuro_17_03_2000_1_070820 Mx output" xfId="2114"/>
    <cellStyle name="s_WoolEuro_17_03_2000_1_070830 Mx output" xfId="2115"/>
    <cellStyle name="s_WoolEuro_17_03_2000_1_2008-08-12_FU_Eagle E&amp;M P&amp;L (nominal) v1" xfId="2116"/>
    <cellStyle name="s_WoolEuro_17_03_2000_2008-08-12_FU_Eagle E&amp;M P&amp;L (nominal) v1" xfId="2117"/>
    <cellStyle name="s_WoolEuro_20_03_2000_3" xfId="2118"/>
    <cellStyle name="s_WoolEuro_20_03_2000_3_070809 1100 Mx output" xfId="2119"/>
    <cellStyle name="s_WoolEuro_20_03_2000_3_070818 Mx output" xfId="2120"/>
    <cellStyle name="s_WoolEuro_20_03_2000_3_070820 Mx output" xfId="2121"/>
    <cellStyle name="s_WoolEuro_20_03_2000_3_070830 Mx output" xfId="2122"/>
    <cellStyle name="s_WoolEuro_20_03_2000_3_1" xfId="2123"/>
    <cellStyle name="s_WoolEuro_20_03_2000_3_1_070809 1100 Mx output" xfId="2124"/>
    <cellStyle name="s_WoolEuro_20_03_2000_3_1_070818 Mx output" xfId="2125"/>
    <cellStyle name="s_WoolEuro_20_03_2000_3_1_070820 Mx output" xfId="2126"/>
    <cellStyle name="s_WoolEuro_20_03_2000_3_1_070830 Mx output" xfId="2127"/>
    <cellStyle name="s_WoolEuro_20_03_2000_3_1_2008-08-12_FU_Eagle E&amp;M P&amp;L (nominal) v1" xfId="2128"/>
    <cellStyle name="s_WoolEuro_20_03_2000_3_2008-08-12_FU_Eagle E&amp;M P&amp;L (nominal) v1" xfId="2129"/>
    <cellStyle name="s_WoolEuroEx_14_04_2000_01" xfId="2130"/>
    <cellStyle name="s_WoolEuroEx_14_04_2000_01_070809 1100 Mx output" xfId="2131"/>
    <cellStyle name="s_WoolEuroEx_14_04_2000_01_070818 Mx output" xfId="2132"/>
    <cellStyle name="s_WoolEuroEx_14_04_2000_01_070820 Mx output" xfId="2133"/>
    <cellStyle name="s_WoolEuroEx_14_04_2000_01_070830 Mx output" xfId="2134"/>
    <cellStyle name="s_WoolEuroEx_14_04_2000_01_1" xfId="2135"/>
    <cellStyle name="s_WoolEuroEx_14_04_2000_01_1_070809 1100 Mx output" xfId="2136"/>
    <cellStyle name="s_WoolEuroEx_14_04_2000_01_1_070818 Mx output" xfId="2137"/>
    <cellStyle name="s_WoolEuroEx_14_04_2000_01_1_070820 Mx output" xfId="2138"/>
    <cellStyle name="s_WoolEuroEx_14_04_2000_01_1_070830 Mx output" xfId="2139"/>
    <cellStyle name="s_WoolEuroEx_14_04_2000_01_1_2008-08-12_FU_Eagle E&amp;M P&amp;L (nominal) v1" xfId="2140"/>
    <cellStyle name="s_WoolEuroEx_14_04_2000_01_2008-08-12_FU_Eagle E&amp;M P&amp;L (nominal) v1" xfId="2141"/>
    <cellStyle name="SAPBEXaggData" xfId="2142"/>
    <cellStyle name="SAPBEXaggDataEmph" xfId="2143"/>
    <cellStyle name="SAPBEXaggItem" xfId="2144"/>
    <cellStyle name="SAPBEXaggItemX" xfId="2145"/>
    <cellStyle name="SAPBEXchaText" xfId="2146"/>
    <cellStyle name="SAPBEXexcBad7" xfId="2147"/>
    <cellStyle name="SAPBEXexcBad8" xfId="2148"/>
    <cellStyle name="SAPBEXexcBad9" xfId="2149"/>
    <cellStyle name="SAPBEXexcCritical4" xfId="2150"/>
    <cellStyle name="SAPBEXexcCritical5" xfId="2151"/>
    <cellStyle name="SAPBEXexcCritical6" xfId="2152"/>
    <cellStyle name="SAPBEXexcGood1" xfId="2153"/>
    <cellStyle name="SAPBEXexcGood2" xfId="2154"/>
    <cellStyle name="SAPBEXexcGood3" xfId="2155"/>
    <cellStyle name="SAPBEXfilterDrill" xfId="2156"/>
    <cellStyle name="SAPBEXfilterItem" xfId="2157"/>
    <cellStyle name="SAPBEXfilterText" xfId="2158"/>
    <cellStyle name="SAPBEXformats" xfId="2159"/>
    <cellStyle name="SAPBEXheaderItem" xfId="2160"/>
    <cellStyle name="SAPBEXheaderText" xfId="2161"/>
    <cellStyle name="SAPBEXHLevel0" xfId="2162"/>
    <cellStyle name="SAPBEXHLevel0 2" xfId="2163"/>
    <cellStyle name="SAPBEXHLevel0X" xfId="2164"/>
    <cellStyle name="SAPBEXHLevel0X 2" xfId="2165"/>
    <cellStyle name="SAPBEXHLevel1" xfId="2166"/>
    <cellStyle name="SAPBEXHLevel1 2" xfId="2167"/>
    <cellStyle name="SAPBEXHLevel1X" xfId="2168"/>
    <cellStyle name="SAPBEXHLevel1X 2" xfId="2169"/>
    <cellStyle name="SAPBEXHLevel2" xfId="2170"/>
    <cellStyle name="SAPBEXHLevel2 2" xfId="2171"/>
    <cellStyle name="SAPBEXHLevel2X" xfId="2172"/>
    <cellStyle name="SAPBEXHLevel2X 2" xfId="2173"/>
    <cellStyle name="SAPBEXHLevel3" xfId="2174"/>
    <cellStyle name="SAPBEXHLevel3 2" xfId="2175"/>
    <cellStyle name="SAPBEXHLevel3X" xfId="2176"/>
    <cellStyle name="SAPBEXHLevel3X 2" xfId="2177"/>
    <cellStyle name="SAPBEXresData" xfId="2178"/>
    <cellStyle name="SAPBEXresDataEmph" xfId="2179"/>
    <cellStyle name="SAPBEXresItem" xfId="2180"/>
    <cellStyle name="SAPBEXresItemX" xfId="2181"/>
    <cellStyle name="SAPBEXstdData" xfId="2182"/>
    <cellStyle name="SAPBEXstdDataEmph" xfId="2183"/>
    <cellStyle name="SAPBEXstdItem" xfId="2184"/>
    <cellStyle name="SAPBEXstdItemX" xfId="2185"/>
    <cellStyle name="SAPBEXtitle" xfId="2186"/>
    <cellStyle name="SAPBEXundefined" xfId="2187"/>
    <cellStyle name="sd" xfId="2188"/>
    <cellStyle name="SDEntry" xfId="2189"/>
    <cellStyle name="SDEntry 2" xfId="2190"/>
    <cellStyle name="SDFormula" xfId="2191"/>
    <cellStyle name="SDHeader" xfId="2192"/>
    <cellStyle name="SE1DECIMAL" xfId="2193"/>
    <cellStyle name="SE2DECIMAL" xfId="2194"/>
    <cellStyle name="Section name" xfId="2195"/>
    <cellStyle name="Section name 2" xfId="2196"/>
    <cellStyle name="Section Number" xfId="2197"/>
    <cellStyle name="SectionHeading" xfId="2198"/>
    <cellStyle name="SectionHeading 2" xfId="2199"/>
    <cellStyle name="SEEntry" xfId="2200"/>
    <cellStyle name="SEFormula" xfId="2201"/>
    <cellStyle name="SEHeader" xfId="2202"/>
    <cellStyle name="SELocked" xfId="2203"/>
    <cellStyle name="Sen_%1" xfId="2204"/>
    <cellStyle name="Sensitivity" xfId="2205"/>
    <cellStyle name="Sensitivity 2" xfId="2206"/>
    <cellStyle name="Separador de milhares [0]_IGP-M" xfId="2207"/>
    <cellStyle name="Separador de milhares_IGP-M" xfId="2208"/>
    <cellStyle name="sf" xfId="2209"/>
    <cellStyle name="sff" xfId="2210"/>
    <cellStyle name="Shaded" xfId="2211"/>
    <cellStyle name="Shaded 2" xfId="2212"/>
    <cellStyle name="ShadedCells_Database" xfId="2213"/>
    <cellStyle name="Shading" xfId="2214"/>
    <cellStyle name="Shares" xfId="2215"/>
    <cellStyle name="Sheet Title" xfId="2216"/>
    <cellStyle name="Single Accounting" xfId="2217"/>
    <cellStyle name="Single Accounting 2" xfId="2218"/>
    <cellStyle name="SNEntry" xfId="2219"/>
    <cellStyle name="SNEntry 2" xfId="2220"/>
    <cellStyle name="SNFormula" xfId="2221"/>
    <cellStyle name="SPEntry" xfId="2222"/>
    <cellStyle name="SPEntry 2" xfId="2223"/>
    <cellStyle name="SPFormula" xfId="2224"/>
    <cellStyle name="Spreadsheet title" xfId="2225"/>
    <cellStyle name="Spreadsheet title 2" xfId="2226"/>
    <cellStyle name="ss" xfId="2227"/>
    <cellStyle name="SSComma0" xfId="2228"/>
    <cellStyle name="SSComma2" xfId="2229"/>
    <cellStyle name="SSDecs3" xfId="2230"/>
    <cellStyle name="SSDflt" xfId="2231"/>
    <cellStyle name="SSDfltPct" xfId="2232"/>
    <cellStyle name="SSDfltPct0" xfId="2233"/>
    <cellStyle name="SSFixed2" xfId="2234"/>
    <cellStyle name="ssp " xfId="2235"/>
    <cellStyle name="st" xfId="2236"/>
    <cellStyle name="Standaard_Assumptions" xfId="2237"/>
    <cellStyle name="Standard_airt-rev" xfId="2238"/>
    <cellStyle name="std" xfId="2239"/>
    <cellStyle name="Std%_0" xfId="2240"/>
    <cellStyle name="Std_%" xfId="2241"/>
    <cellStyle name="Strange" xfId="2242"/>
    <cellStyle name="styel1" xfId="2243"/>
    <cellStyle name="styel1 2" xfId="2244"/>
    <cellStyle name="Style 1" xfId="2245"/>
    <cellStyle name="Style 10" xfId="2246"/>
    <cellStyle name="Style 10 2" xfId="2247"/>
    <cellStyle name="Style 11" xfId="2248"/>
    <cellStyle name="Style 12" xfId="2249"/>
    <cellStyle name="Style 13" xfId="2250"/>
    <cellStyle name="Style 13 2" xfId="2251"/>
    <cellStyle name="Style 2" xfId="2252"/>
    <cellStyle name="Style 2 2" xfId="2253"/>
    <cellStyle name="Style 21" xfId="2254"/>
    <cellStyle name="Style 22" xfId="2255"/>
    <cellStyle name="Style 23" xfId="2256"/>
    <cellStyle name="Style 24" xfId="2257"/>
    <cellStyle name="Style 25" xfId="2258"/>
    <cellStyle name="Style 26" xfId="2259"/>
    <cellStyle name="Style 27" xfId="2260"/>
    <cellStyle name="Style 28" xfId="2261"/>
    <cellStyle name="Style 29" xfId="2262"/>
    <cellStyle name="Style 3" xfId="2263"/>
    <cellStyle name="Style 3 2" xfId="2264"/>
    <cellStyle name="Style 3 3" xfId="2265"/>
    <cellStyle name="Style 3_0708010 - EAGLE - Output templates cargo v5" xfId="2266"/>
    <cellStyle name="Style 30" xfId="2267"/>
    <cellStyle name="Style 31" xfId="2268"/>
    <cellStyle name="Style 32" xfId="2269"/>
    <cellStyle name="Style 33" xfId="2270"/>
    <cellStyle name="Style 34" xfId="2271"/>
    <cellStyle name="Style 35" xfId="2272"/>
    <cellStyle name="Style 36" xfId="2273"/>
    <cellStyle name="Style 37" xfId="2274"/>
    <cellStyle name="Style 38" xfId="2275"/>
    <cellStyle name="Style 39" xfId="2276"/>
    <cellStyle name="Style 4" xfId="2277"/>
    <cellStyle name="Style 4 2" xfId="2278"/>
    <cellStyle name="Style 40" xfId="2279"/>
    <cellStyle name="Style 41" xfId="2280"/>
    <cellStyle name="Style 42" xfId="2281"/>
    <cellStyle name="Style 42 2" xfId="2282"/>
    <cellStyle name="Style 43" xfId="2283"/>
    <cellStyle name="Style 44" xfId="2284"/>
    <cellStyle name="Style 45" xfId="2285"/>
    <cellStyle name="Style 45 2" xfId="2286"/>
    <cellStyle name="Style 46" xfId="2287"/>
    <cellStyle name="Style 5" xfId="2288"/>
    <cellStyle name="Style 5 2" xfId="2289"/>
    <cellStyle name="Style 56" xfId="2290"/>
    <cellStyle name="Style 58" xfId="2291"/>
    <cellStyle name="Style 59" xfId="2292"/>
    <cellStyle name="Style 6" xfId="2293"/>
    <cellStyle name="Style 6 2" xfId="2294"/>
    <cellStyle name="Style 60" xfId="2295"/>
    <cellStyle name="Style 62" xfId="2296"/>
    <cellStyle name="Style 64" xfId="2297"/>
    <cellStyle name="Style 7" xfId="2298"/>
    <cellStyle name="Style 7 2" xfId="2299"/>
    <cellStyle name="Style 8" xfId="2300"/>
    <cellStyle name="Style 8 2" xfId="2301"/>
    <cellStyle name="Style 9" xfId="2302"/>
    <cellStyle name="Style 9 2" xfId="2303"/>
    <cellStyle name="Style D green" xfId="2304"/>
    <cellStyle name="Style E" xfId="2305"/>
    <cellStyle name="Style H" xfId="2306"/>
    <cellStyle name="style1" xfId="2307"/>
    <cellStyle name="style1 2" xfId="2308"/>
    <cellStyle name="style10" xfId="2309"/>
    <cellStyle name="style10 2" xfId="2310"/>
    <cellStyle name="style1a" xfId="2311"/>
    <cellStyle name="Style2" xfId="2312"/>
    <cellStyle name="Style3" xfId="2313"/>
    <cellStyle name="Style4" xfId="2314"/>
    <cellStyle name="Style4 2" xfId="2315"/>
    <cellStyle name="Style4a" xfId="2316"/>
    <cellStyle name="Style5" xfId="2317"/>
    <cellStyle name="Style5 2" xfId="2318"/>
    <cellStyle name="Style5a" xfId="2319"/>
    <cellStyle name="style8" xfId="2320"/>
    <cellStyle name="style8 2" xfId="2321"/>
    <cellStyle name="style9" xfId="2322"/>
    <cellStyle name="Sub total" xfId="2323"/>
    <cellStyle name="Sub-heading" xfId="2324"/>
    <cellStyle name="Subtotal" xfId="2325"/>
    <cellStyle name="Subtotal 2" xfId="2326"/>
    <cellStyle name="Sum" xfId="2327"/>
    <cellStyle name="Sum 2" xfId="2328"/>
    <cellStyle name="Suma" xfId="40" builtinId="25" customBuiltin="1"/>
    <cellStyle name="Summary" xfId="2329"/>
    <cellStyle name="swisses" xfId="2330"/>
    <cellStyle name="swisses 2" xfId="2331"/>
    <cellStyle name="SymbolBlue" xfId="2332"/>
    <cellStyle name="Table Col Head" xfId="2333"/>
    <cellStyle name="Table end" xfId="2334"/>
    <cellStyle name="Table Head" xfId="2335"/>
    <cellStyle name="Table Head Aligned" xfId="2336"/>
    <cellStyle name="Table Head Aligned 2" xfId="2337"/>
    <cellStyle name="Table Head Blue" xfId="2338"/>
    <cellStyle name="Table Head Blue 2" xfId="2339"/>
    <cellStyle name="Table Head Green" xfId="2340"/>
    <cellStyle name="Table Head Green 2" xfId="2341"/>
    <cellStyle name="Table Head_070809 1100 Mx output" xfId="2342"/>
    <cellStyle name="Table header" xfId="2343"/>
    <cellStyle name="Table Heading" xfId="2344"/>
    <cellStyle name="Table Source" xfId="2345"/>
    <cellStyle name="Table Sub Head" xfId="2346"/>
    <cellStyle name="Table Text" xfId="2347"/>
    <cellStyle name="table text bold" xfId="2348"/>
    <cellStyle name="table text bold green" xfId="2349"/>
    <cellStyle name="table text light" xfId="2350"/>
    <cellStyle name="Table Title" xfId="2351"/>
    <cellStyle name="Table Units" xfId="2352"/>
    <cellStyle name="TableBase" xfId="2353"/>
    <cellStyle name="TableHead" xfId="2354"/>
    <cellStyle name="Tekst objaśnienia" xfId="41" builtinId="53" customBuiltin="1"/>
    <cellStyle name="Tekst ostrzeżenia" xfId="42" builtinId="11" customBuiltin="1"/>
    <cellStyle name="test" xfId="2355"/>
    <cellStyle name="Text" xfId="2356"/>
    <cellStyle name="Text 1" xfId="2357"/>
    <cellStyle name="Text 2" xfId="2358"/>
    <cellStyle name="Text Head 1" xfId="2359"/>
    <cellStyle name="Text Head 2" xfId="2360"/>
    <cellStyle name="Text Indent 1" xfId="2361"/>
    <cellStyle name="Text Indent 2" xfId="2362"/>
    <cellStyle name="þ_x001d_ð'_x000c_ïþ÷_x000c_âþU_x0001_Ï_x0007_'_x0007__x0001__x0001_" xfId="2363"/>
    <cellStyle name="þ_x0011_ÉÇ%Uý—&amp;Hýx_x0001_„Ó2_x0008__x0007__x0001__x0001_" xfId="2364"/>
    <cellStyle name="Tiitre1" xfId="2365"/>
    <cellStyle name="Tiitre1 2" xfId="2366"/>
    <cellStyle name="Time" xfId="2367"/>
    <cellStyle name="Time 2" xfId="2368"/>
    <cellStyle name="Times 10" xfId="2369"/>
    <cellStyle name="Times 10 2" xfId="2370"/>
    <cellStyle name="Times 12" xfId="2371"/>
    <cellStyle name="Title 2" xfId="2372"/>
    <cellStyle name="Title2" xfId="2373"/>
    <cellStyle name="Title2 2" xfId="2374"/>
    <cellStyle name="TitleII" xfId="2375"/>
    <cellStyle name="TitleII 2" xfId="2376"/>
    <cellStyle name="Titles" xfId="2377"/>
    <cellStyle name="Titles 2" xfId="2378"/>
    <cellStyle name="Titre3" xfId="2379"/>
    <cellStyle name="titre4" xfId="2380"/>
    <cellStyle name="To Financials" xfId="2381"/>
    <cellStyle name="To Financials 2" xfId="2382"/>
    <cellStyle name="To_Financial_statements" xfId="2383"/>
    <cellStyle name="TOC 1" xfId="2384"/>
    <cellStyle name="TOC 2" xfId="2385"/>
    <cellStyle name="Tocopilla" xfId="2386"/>
    <cellStyle name="Total 2" xfId="2387"/>
    <cellStyle name="TR 8" xfId="2388"/>
    <cellStyle name="TR 8 2" xfId="2389"/>
    <cellStyle name="TR 8B" xfId="2390"/>
    <cellStyle name="TR 8B 2" xfId="2391"/>
    <cellStyle name="Tytuł" xfId="43" builtinId="15" customBuiltin="1"/>
    <cellStyle name="Uhrzeit" xfId="2392"/>
    <cellStyle name="Undefined" xfId="2393"/>
    <cellStyle name="UnderLine" xfId="2394"/>
    <cellStyle name="UNITS" xfId="2395"/>
    <cellStyle name="UNITS 2" xfId="2396"/>
    <cellStyle name="Unprot" xfId="2397"/>
    <cellStyle name="Unprot$" xfId="2398"/>
    <cellStyle name="Unprot_COPE DIS Sep 14" xfId="2399"/>
    <cellStyle name="Unprotect" xfId="2400"/>
    <cellStyle name="Unprotect 2" xfId="2401"/>
    <cellStyle name="User_Defined_A" xfId="2402"/>
    <cellStyle name="Uwaga" xfId="44" builtinId="10" customBuiltin="1"/>
    <cellStyle name="v" xfId="2403"/>
    <cellStyle name="Valuta (0)" xfId="2404"/>
    <cellStyle name="Valuta [0]_Assumptions" xfId="2405"/>
    <cellStyle name="Valuta_ANZIANITA AZS 2_2006" xfId="2406"/>
    <cellStyle name="Währung [0]_Compiling Utility Macros" xfId="2407"/>
    <cellStyle name="Währung_airt-rev" xfId="2408"/>
    <cellStyle name="Walutowy" xfId="45" builtinId="4"/>
    <cellStyle name="Walutowy 2" xfId="48"/>
    <cellStyle name="Warning Text 2" xfId="2409"/>
    <cellStyle name="White" xfId="2410"/>
    <cellStyle name="White 2" xfId="2411"/>
    <cellStyle name="WhitePattern" xfId="2412"/>
    <cellStyle name="WhitePattern1" xfId="2413"/>
    <cellStyle name="WhiteText" xfId="2414"/>
    <cellStyle name="WhiteText 2" xfId="2415"/>
    <cellStyle name="WholeNumber" xfId="2416"/>
    <cellStyle name="Year" xfId="2417"/>
    <cellStyle name="Year 2" xfId="2418"/>
    <cellStyle name="Year, Actual" xfId="2419"/>
    <cellStyle name="Year, Expected" xfId="2420"/>
    <cellStyle name="Year_COO_COP_v20091019 (3)" xfId="2421"/>
    <cellStyle name="Yen" xfId="2422"/>
    <cellStyle name="Yen 2" xfId="2423"/>
    <cellStyle name="Zły" xfId="46" builtinId="27" customBuiltin="1"/>
    <cellStyle name="標準_10.25印刷_FF (2)" xfId="2424"/>
  </cellStyles>
  <dxfs count="167">
    <dxf>
      <font>
        <b val="0"/>
        <i/>
      </font>
      <border>
        <left style="dashDot">
          <color auto="1"/>
        </left>
        <right style="dashDot">
          <color auto="1"/>
        </right>
        <top style="dashDot">
          <color auto="1"/>
        </top>
        <bottom style="dashDot">
          <color auto="1"/>
        </bottom>
        <vertical/>
        <horizontal/>
      </border>
    </dxf>
    <dxf>
      <font>
        <b/>
        <i val="0"/>
        <color rgb="FFFFC000"/>
      </font>
    </dxf>
    <dxf>
      <fill>
        <patternFill>
          <bgColor theme="5" tint="0.39994506668294322"/>
        </patternFill>
      </fill>
    </dxf>
    <dxf>
      <fill>
        <patternFill>
          <bgColor theme="3" tint="0.39994506668294322"/>
        </patternFill>
      </fill>
    </dxf>
    <dxf>
      <font>
        <color rgb="FF9C0006"/>
      </font>
    </dxf>
    <dxf>
      <font>
        <color theme="4" tint="-0.499984740745262"/>
      </font>
    </dxf>
    <dxf>
      <font>
        <color theme="9" tint="-0.499984740745262"/>
      </font>
    </dxf>
    <dxf>
      <font>
        <color theme="7" tint="-0.499984740745262"/>
      </font>
    </dxf>
    <dxf>
      <font>
        <color rgb="FF92D050"/>
      </font>
    </dxf>
    <dxf>
      <font>
        <color theme="4" tint="0.39994506668294322"/>
      </font>
    </dxf>
    <dxf>
      <font>
        <color theme="2" tint="-0.749961851863155"/>
      </font>
    </dxf>
    <dxf>
      <font>
        <color theme="2" tint="-0.499984740745262"/>
      </font>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FFFF00"/>
        </patternFill>
      </fill>
    </dxf>
    <dxf>
      <fill>
        <patternFill>
          <bgColor rgb="FF00B050"/>
        </patternFill>
      </fill>
    </dxf>
    <dxf>
      <fill>
        <patternFill>
          <bgColor rgb="FF00B0F0"/>
        </patternFill>
      </fill>
    </dxf>
    <dxf>
      <fill>
        <patternFill>
          <bgColor rgb="FFFFC7CE"/>
        </patternFill>
      </fill>
    </dxf>
    <dxf>
      <font>
        <b/>
        <i val="0"/>
        <color rgb="FFFFC000"/>
      </font>
    </dxf>
    <dxf>
      <border>
        <left style="dashDot">
          <color auto="1"/>
        </left>
        <right style="dashDot">
          <color auto="1"/>
        </right>
        <top style="dashDot">
          <color auto="1"/>
        </top>
        <bottom style="dashDot">
          <color auto="1"/>
        </bottom>
        <vertical/>
        <horizontal/>
      </border>
    </dxf>
    <dxf>
      <fill>
        <patternFill>
          <bgColor theme="3" tint="0.39994506668294322"/>
        </patternFill>
      </fill>
    </dxf>
    <dxf>
      <fill>
        <patternFill>
          <bgColor theme="5" tint="0.39994506668294322"/>
        </patternFill>
      </fill>
    </dxf>
    <dxf>
      <font>
        <color theme="2" tint="-0.499984740745262"/>
      </font>
    </dxf>
    <dxf>
      <font>
        <color theme="2" tint="-0.749961851863155"/>
      </font>
    </dxf>
    <dxf>
      <font>
        <color theme="4" tint="0.39994506668294322"/>
      </font>
    </dxf>
    <dxf>
      <font>
        <color rgb="FF92D050"/>
      </font>
    </dxf>
    <dxf>
      <font>
        <color theme="7" tint="-0.499984740745262"/>
      </font>
    </dxf>
    <dxf>
      <font>
        <color theme="9" tint="-0.499984740745262"/>
      </font>
    </dxf>
    <dxf>
      <font>
        <color theme="4" tint="-0.499984740745262"/>
      </font>
    </dxf>
    <dxf>
      <font>
        <color rgb="FF9C0006"/>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border>
        <left style="dashDot">
          <color auto="1"/>
        </left>
        <right style="dashDot">
          <color auto="1"/>
        </right>
        <top style="dashDot">
          <color auto="1"/>
        </top>
        <bottom style="dashDot">
          <color auto="1"/>
        </bottom>
        <vertical/>
        <horizontal/>
      </border>
    </dxf>
    <dxf>
      <fill>
        <patternFill>
          <bgColor theme="3" tint="0.39994506668294322"/>
        </patternFill>
      </fill>
    </dxf>
    <dxf>
      <fill>
        <patternFill>
          <bgColor theme="5" tint="0.39994506668294322"/>
        </patternFill>
      </fill>
    </dxf>
    <dxf>
      <font>
        <color theme="2" tint="-0.499984740745262"/>
      </font>
    </dxf>
    <dxf>
      <font>
        <color theme="2" tint="-0.749961851863155"/>
      </font>
    </dxf>
    <dxf>
      <font>
        <color theme="4" tint="0.39994506668294322"/>
      </font>
    </dxf>
    <dxf>
      <font>
        <color rgb="FF92D050"/>
      </font>
    </dxf>
    <dxf>
      <font>
        <color theme="7" tint="-0.499984740745262"/>
      </font>
    </dxf>
    <dxf>
      <font>
        <color theme="9" tint="-0.499984740745262"/>
      </font>
    </dxf>
    <dxf>
      <font>
        <color theme="4" tint="-0.499984740745262"/>
      </font>
    </dxf>
    <dxf>
      <font>
        <color rgb="FF9C0006"/>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theme="3" tint="0.39994506668294322"/>
        </patternFill>
      </fill>
    </dxf>
    <dxf>
      <fill>
        <patternFill>
          <bgColor theme="5" tint="0.39994506668294322"/>
        </patternFill>
      </fill>
    </dxf>
    <dxf>
      <font>
        <color theme="2" tint="-0.499984740745262"/>
      </font>
    </dxf>
    <dxf>
      <font>
        <color theme="2" tint="-0.749961851863155"/>
      </font>
    </dxf>
    <dxf>
      <font>
        <color theme="4" tint="0.39994506668294322"/>
      </font>
    </dxf>
    <dxf>
      <font>
        <color rgb="FF92D050"/>
      </font>
    </dxf>
    <dxf>
      <font>
        <color theme="7" tint="-0.499984740745262"/>
      </font>
    </dxf>
    <dxf>
      <font>
        <color theme="9" tint="-0.499984740745262"/>
      </font>
    </dxf>
    <dxf>
      <font>
        <color theme="4" tint="-0.499984740745262"/>
      </font>
    </dxf>
    <dxf>
      <font>
        <color rgb="FF9C0006"/>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theme="3" tint="0.39994506668294322"/>
        </patternFill>
      </fill>
    </dxf>
    <dxf>
      <fill>
        <patternFill>
          <bgColor theme="5" tint="0.39994506668294322"/>
        </patternFill>
      </fill>
    </dxf>
    <dxf>
      <font>
        <color theme="2" tint="-0.499984740745262"/>
      </font>
    </dxf>
    <dxf>
      <font>
        <color theme="2" tint="-0.749961851863155"/>
      </font>
    </dxf>
    <dxf>
      <font>
        <color theme="4" tint="0.39994506668294322"/>
      </font>
    </dxf>
    <dxf>
      <font>
        <color rgb="FF92D050"/>
      </font>
    </dxf>
    <dxf>
      <font>
        <color theme="7" tint="-0.499984740745262"/>
      </font>
    </dxf>
    <dxf>
      <font>
        <color theme="9" tint="-0.499984740745262"/>
      </font>
    </dxf>
    <dxf>
      <font>
        <color theme="4" tint="-0.499984740745262"/>
      </font>
    </dxf>
    <dxf>
      <font>
        <color rgb="FF9C0006"/>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theme="3" tint="0.39994506668294322"/>
        </patternFill>
      </fill>
    </dxf>
    <dxf>
      <fill>
        <patternFill>
          <bgColor theme="5" tint="0.39994506668294322"/>
        </patternFill>
      </fill>
    </dxf>
    <dxf>
      <font>
        <color theme="2" tint="-0.499984740745262"/>
      </font>
    </dxf>
    <dxf>
      <font>
        <color theme="2" tint="-0.749961851863155"/>
      </font>
    </dxf>
    <dxf>
      <font>
        <color theme="4" tint="0.39994506668294322"/>
      </font>
    </dxf>
    <dxf>
      <font>
        <color rgb="FF92D050"/>
      </font>
    </dxf>
    <dxf>
      <font>
        <color theme="7" tint="-0.499984740745262"/>
      </font>
    </dxf>
    <dxf>
      <font>
        <color theme="9" tint="-0.499984740745262"/>
      </font>
    </dxf>
    <dxf>
      <font>
        <color theme="4" tint="-0.499984740745262"/>
      </font>
    </dxf>
    <dxf>
      <font>
        <color rgb="FF9C0006"/>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theme="5" tint="0.39994506668294322"/>
        </patternFill>
      </fill>
    </dxf>
    <dxf>
      <font>
        <color theme="2" tint="-0.499984740745262"/>
      </font>
    </dxf>
    <dxf>
      <font>
        <color theme="2" tint="-0.749961851863155"/>
      </font>
    </dxf>
    <dxf>
      <font>
        <color theme="4" tint="0.39994506668294322"/>
      </font>
    </dxf>
    <dxf>
      <font>
        <color rgb="FF92D050"/>
      </font>
    </dxf>
    <dxf>
      <font>
        <color theme="7" tint="-0.499984740745262"/>
      </font>
    </dxf>
    <dxf>
      <font>
        <color theme="9" tint="-0.499984740745262"/>
      </font>
    </dxf>
    <dxf>
      <font>
        <color theme="4" tint="-0.499984740745262"/>
      </font>
    </dxf>
    <dxf>
      <font>
        <color rgb="FF9C0006"/>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2" tint="-0.499984740745262"/>
      </font>
    </dxf>
    <dxf>
      <font>
        <color theme="2" tint="-0.749961851863155"/>
      </font>
    </dxf>
    <dxf>
      <font>
        <color theme="4" tint="0.39994506668294322"/>
      </font>
    </dxf>
    <dxf>
      <font>
        <color rgb="FF92D050"/>
      </font>
    </dxf>
    <dxf>
      <font>
        <color theme="7" tint="-0.499984740745262"/>
      </font>
    </dxf>
    <dxf>
      <font>
        <color theme="9" tint="-0.499984740745262"/>
      </font>
    </dxf>
    <dxf>
      <font>
        <color theme="4" tint="-0.499984740745262"/>
      </font>
    </dxf>
    <dxf>
      <font>
        <color rgb="FF9C0006"/>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2" tint="-0.749961851863155"/>
      </font>
    </dxf>
    <dxf>
      <font>
        <color theme="4" tint="0.39994506668294322"/>
      </font>
    </dxf>
    <dxf>
      <font>
        <color rgb="FF92D050"/>
      </font>
    </dxf>
    <dxf>
      <font>
        <color theme="7" tint="-0.499984740745262"/>
      </font>
    </dxf>
    <dxf>
      <font>
        <color theme="9" tint="-0.499984740745262"/>
      </font>
    </dxf>
    <dxf>
      <font>
        <color theme="4" tint="-0.499984740745262"/>
      </font>
    </dxf>
    <dxf>
      <font>
        <color rgb="FF9C0006"/>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4" tint="0.39994506668294322"/>
      </font>
    </dxf>
    <dxf>
      <font>
        <color rgb="FF92D050"/>
      </font>
    </dxf>
    <dxf>
      <font>
        <color theme="7" tint="-0.499984740745262"/>
      </font>
    </dxf>
    <dxf>
      <font>
        <color theme="9" tint="-0.499984740745262"/>
      </font>
    </dxf>
    <dxf>
      <font>
        <color theme="4" tint="-0.499984740745262"/>
      </font>
    </dxf>
    <dxf>
      <font>
        <color rgb="FF9C0006"/>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2D050"/>
      </font>
    </dxf>
    <dxf>
      <font>
        <color theme="7" tint="-0.499984740745262"/>
      </font>
    </dxf>
    <dxf>
      <font>
        <color theme="9" tint="-0.499984740745262"/>
      </font>
    </dxf>
    <dxf>
      <font>
        <color theme="4" tint="-0.499984740745262"/>
      </font>
    </dxf>
    <dxf>
      <font>
        <color rgb="FF9C0006"/>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7" tint="-0.499984740745262"/>
      </font>
    </dxf>
    <dxf>
      <font>
        <color theme="9" tint="-0.499984740745262"/>
      </font>
    </dxf>
    <dxf>
      <font>
        <color theme="4" tint="-0.499984740745262"/>
      </font>
    </dxf>
    <dxf>
      <font>
        <color rgb="FF9C0006"/>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9" tint="-0.499984740745262"/>
      </font>
    </dxf>
    <dxf>
      <font>
        <color theme="4" tint="-0.499984740745262"/>
      </font>
    </dxf>
    <dxf>
      <font>
        <color rgb="FF9C0006"/>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4" tint="-0.499984740745262"/>
      </font>
    </dxf>
    <dxf>
      <font>
        <color rgb="FF9C0006"/>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numFmt numFmtId="30" formatCode="@"/>
    </dxf>
    <dxf>
      <numFmt numFmtId="0" formatCode="Genera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465740</xdr:colOff>
      <xdr:row>4</xdr:row>
      <xdr:rowOff>38494</xdr:rowOff>
    </xdr:from>
    <xdr:to>
      <xdr:col>13</xdr:col>
      <xdr:colOff>331992</xdr:colOff>
      <xdr:row>8</xdr:row>
      <xdr:rowOff>400555</xdr:rowOff>
    </xdr:to>
    <xdr:pic>
      <xdr:nvPicPr>
        <xdr:cNvPr id="2" name="Obraz 1">
          <a:extLst>
            <a:ext uri="{FF2B5EF4-FFF2-40B4-BE49-F238E27FC236}">
              <a16:creationId xmlns:a16="http://schemas.microsoft.com/office/drawing/2014/main" id="{65E4FC7A-D1EA-4BA5-85C1-13BB246DA5C1}"/>
            </a:ext>
          </a:extLst>
        </xdr:cNvPr>
        <xdr:cNvPicPr>
          <a:picLocks noChangeAspect="1"/>
        </xdr:cNvPicPr>
      </xdr:nvPicPr>
      <xdr:blipFill>
        <a:blip xmlns:r="http://schemas.openxmlformats.org/officeDocument/2006/relationships" r:embed="rId1"/>
        <a:stretch>
          <a:fillRect/>
        </a:stretch>
      </xdr:blipFill>
      <xdr:spPr>
        <a:xfrm>
          <a:off x="7152947" y="1536218"/>
          <a:ext cx="4044114" cy="30224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0</xdr:rowOff>
    </xdr:from>
    <xdr:to>
      <xdr:col>8</xdr:col>
      <xdr:colOff>276225</xdr:colOff>
      <xdr:row>0</xdr:row>
      <xdr:rowOff>0</xdr:rowOff>
    </xdr:to>
    <xdr:sp macro="" textlink="">
      <xdr:nvSpPr>
        <xdr:cNvPr id="3073" name="Text Box 1">
          <a:extLst>
            <a:ext uri="{FF2B5EF4-FFF2-40B4-BE49-F238E27FC236}">
              <a16:creationId xmlns:a16="http://schemas.microsoft.com/office/drawing/2014/main" id="{00000000-0008-0000-0200-0000010C0000}"/>
            </a:ext>
          </a:extLst>
        </xdr:cNvPr>
        <xdr:cNvSpPr txBox="1">
          <a:spLocks noChangeArrowheads="1"/>
        </xdr:cNvSpPr>
      </xdr:nvSpPr>
      <xdr:spPr bwMode="auto">
        <a:xfrm>
          <a:off x="2438400" y="0"/>
          <a:ext cx="3048000"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0000FF" mc:Ignorable="a14" a14:legacySpreadsheetColorIndex="12"/>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7432" rIns="0" bIns="0" anchor="t" upright="1"/>
        <a:lstStyle/>
        <a:p>
          <a:pPr algn="l" rtl="0">
            <a:defRPr sz="1000"/>
          </a:pPr>
          <a:r>
            <a:rPr lang="en-US" sz="1200" b="1" i="0" u="none" strike="noStrike" baseline="0">
              <a:solidFill>
                <a:srgbClr val="000000"/>
              </a:solidFill>
              <a:latin typeface="Times New Roman CE"/>
              <a:cs typeface="Times New Roman CE"/>
            </a:rPr>
            <a:t>1.</a:t>
          </a:r>
          <a:r>
            <a:rPr lang="en-US" sz="1200" b="0" i="0" u="none" strike="noStrike" baseline="0">
              <a:solidFill>
                <a:srgbClr val="000000"/>
              </a:solidFill>
              <a:latin typeface="Times New Roman CE"/>
              <a:cs typeface="Times New Roman CE"/>
            </a:rPr>
            <a:t> Wstaw kolejne liczby do zmiennej N (kolumna A)</a:t>
          </a:r>
        </a:p>
        <a:p>
          <a:pPr algn="l" rtl="0">
            <a:defRPr sz="1000"/>
          </a:pPr>
          <a:r>
            <a:rPr lang="en-US" sz="1200" b="1" i="0" u="none" strike="noStrike" baseline="0">
              <a:solidFill>
                <a:srgbClr val="000000"/>
              </a:solidFill>
              <a:latin typeface="Times New Roman CE"/>
              <a:cs typeface="Times New Roman CE"/>
            </a:rPr>
            <a:t>2. </a:t>
          </a:r>
          <a:r>
            <a:rPr lang="en-US" sz="1200" b="0" i="0" u="none" strike="noStrike" baseline="0">
              <a:solidFill>
                <a:srgbClr val="000000"/>
              </a:solidFill>
              <a:latin typeface="Times New Roman CE"/>
              <a:cs typeface="Times New Roman CE"/>
            </a:rPr>
            <a:t>Oblicz podane w tabeli wyrażenia (kolumny D-K)</a:t>
          </a:r>
        </a:p>
        <a:p>
          <a:pPr algn="l" rtl="0">
            <a:defRPr sz="1000"/>
          </a:pPr>
          <a:r>
            <a:rPr lang="en-US" sz="1200" b="1" i="0" u="none" strike="noStrike" baseline="0">
              <a:solidFill>
                <a:srgbClr val="000000"/>
              </a:solidFill>
              <a:latin typeface="Times New Roman CE"/>
              <a:cs typeface="Times New Roman CE"/>
            </a:rPr>
            <a:t>3. </a:t>
          </a:r>
          <a:r>
            <a:rPr lang="en-US" sz="1200" b="0" i="0" u="none" strike="noStrike" baseline="0">
              <a:solidFill>
                <a:srgbClr val="000000"/>
              </a:solidFill>
              <a:latin typeface="Times New Roman CE"/>
              <a:cs typeface="Times New Roman CE"/>
            </a:rPr>
            <a:t>Narysuj tabelę</a:t>
          </a:r>
          <a:endParaRPr lang="en-US" sz="1000" b="0" i="0" u="none" strike="noStrike" baseline="0">
            <a:solidFill>
              <a:srgbClr val="000000"/>
            </a:solidFill>
            <a:latin typeface="Arial CE"/>
            <a:cs typeface="Arial CE"/>
          </a:endParaRPr>
        </a:p>
        <a:p>
          <a:pPr algn="l" rtl="0">
            <a:defRPr sz="1000"/>
          </a:pPr>
          <a:endParaRPr 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dyta\AppData\Local\Temp\BI_excel_dan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uwie"/>
      <sheetName val="zadanie (2)"/>
      <sheetName val="dane"/>
      <sheetName val="zadanie"/>
    </sheetNames>
    <sheetDataSet>
      <sheetData sheetId="0">
        <row r="3">
          <cell r="B3" t="str">
            <v>Miejsce produkcji</v>
          </cell>
          <cell r="C3" t="str">
            <v>Nazwa butów</v>
          </cell>
          <cell r="D3" t="str">
            <v>Konsument</v>
          </cell>
          <cell r="E3" t="str">
            <v>Rozmiar</v>
          </cell>
          <cell r="F3" t="str">
            <v>Liczba sztuk</v>
          </cell>
          <cell r="G3" t="str">
            <v>Kolor</v>
          </cell>
          <cell r="H3" t="str">
            <v>Cena jednostkowa</v>
          </cell>
        </row>
        <row r="4">
          <cell r="B4" t="str">
            <v>Nowa Sól</v>
          </cell>
          <cell r="C4" t="str">
            <v>sportowe</v>
          </cell>
          <cell r="D4" t="str">
            <v>D</v>
          </cell>
          <cell r="E4">
            <v>22</v>
          </cell>
          <cell r="F4">
            <v>2</v>
          </cell>
          <cell r="G4" t="str">
            <v>beż</v>
          </cell>
          <cell r="H4">
            <v>110</v>
          </cell>
        </row>
        <row r="5">
          <cell r="B5" t="str">
            <v>Nowa Sól</v>
          </cell>
          <cell r="C5" t="str">
            <v>sandały</v>
          </cell>
          <cell r="D5" t="str">
            <v>D</v>
          </cell>
          <cell r="E5">
            <v>22</v>
          </cell>
          <cell r="F5">
            <v>10</v>
          </cell>
          <cell r="G5" t="str">
            <v>brąz</v>
          </cell>
          <cell r="H5">
            <v>35</v>
          </cell>
        </row>
        <row r="6">
          <cell r="B6" t="str">
            <v>Nowa Sól</v>
          </cell>
          <cell r="C6" t="str">
            <v>kozaki</v>
          </cell>
          <cell r="D6" t="str">
            <v>D</v>
          </cell>
          <cell r="E6">
            <v>22</v>
          </cell>
          <cell r="F6">
            <v>6</v>
          </cell>
          <cell r="G6" t="str">
            <v>brąz</v>
          </cell>
          <cell r="H6">
            <v>65</v>
          </cell>
        </row>
        <row r="7">
          <cell r="B7" t="str">
            <v>Nowa Sól</v>
          </cell>
          <cell r="C7" t="str">
            <v>sportowe</v>
          </cell>
          <cell r="D7" t="str">
            <v>D</v>
          </cell>
          <cell r="E7">
            <v>22</v>
          </cell>
          <cell r="F7">
            <v>2</v>
          </cell>
          <cell r="G7" t="str">
            <v>beż</v>
          </cell>
          <cell r="H7">
            <v>110</v>
          </cell>
        </row>
        <row r="8">
          <cell r="B8" t="str">
            <v>Nowa Sól</v>
          </cell>
          <cell r="C8" t="str">
            <v>sandały</v>
          </cell>
          <cell r="D8" t="str">
            <v>D</v>
          </cell>
          <cell r="E8">
            <v>22</v>
          </cell>
          <cell r="F8">
            <v>10</v>
          </cell>
          <cell r="G8" t="str">
            <v>brąz</v>
          </cell>
          <cell r="H8">
            <v>35</v>
          </cell>
        </row>
        <row r="9">
          <cell r="B9" t="str">
            <v>Nowa Sól</v>
          </cell>
          <cell r="C9" t="str">
            <v>kozaki</v>
          </cell>
          <cell r="D9" t="str">
            <v>D</v>
          </cell>
          <cell r="E9">
            <v>22</v>
          </cell>
          <cell r="F9">
            <v>6</v>
          </cell>
          <cell r="G9" t="str">
            <v>brąz</v>
          </cell>
          <cell r="H9">
            <v>65</v>
          </cell>
        </row>
        <row r="10">
          <cell r="B10" t="str">
            <v>Wrocław</v>
          </cell>
          <cell r="C10" t="str">
            <v>sportowe</v>
          </cell>
          <cell r="D10" t="str">
            <v>D</v>
          </cell>
          <cell r="E10">
            <v>22</v>
          </cell>
          <cell r="F10">
            <v>4</v>
          </cell>
          <cell r="G10" t="str">
            <v>błękit</v>
          </cell>
          <cell r="H10">
            <v>78</v>
          </cell>
        </row>
        <row r="11">
          <cell r="B11" t="str">
            <v>Wrocław</v>
          </cell>
          <cell r="C11" t="str">
            <v>sportowe</v>
          </cell>
          <cell r="D11" t="str">
            <v>D</v>
          </cell>
          <cell r="E11">
            <v>22</v>
          </cell>
          <cell r="F11">
            <v>4</v>
          </cell>
          <cell r="G11" t="str">
            <v>błękit</v>
          </cell>
          <cell r="H11">
            <v>78</v>
          </cell>
        </row>
        <row r="12">
          <cell r="B12" t="str">
            <v>Legnica</v>
          </cell>
          <cell r="C12" t="str">
            <v>tekstylne</v>
          </cell>
          <cell r="D12" t="str">
            <v>D</v>
          </cell>
          <cell r="E12">
            <v>24</v>
          </cell>
          <cell r="F12">
            <v>2</v>
          </cell>
          <cell r="G12" t="str">
            <v>błękit</v>
          </cell>
          <cell r="H12">
            <v>31</v>
          </cell>
        </row>
        <row r="13">
          <cell r="B13" t="str">
            <v>Legnica</v>
          </cell>
          <cell r="C13" t="str">
            <v>sportowe</v>
          </cell>
          <cell r="D13" t="str">
            <v>D</v>
          </cell>
          <cell r="E13">
            <v>24</v>
          </cell>
          <cell r="F13">
            <v>3</v>
          </cell>
          <cell r="G13" t="str">
            <v>popiel</v>
          </cell>
          <cell r="H13">
            <v>150</v>
          </cell>
        </row>
        <row r="14">
          <cell r="B14" t="str">
            <v>Legnica</v>
          </cell>
          <cell r="C14" t="str">
            <v>tekstylne</v>
          </cell>
          <cell r="D14" t="str">
            <v>D</v>
          </cell>
          <cell r="E14">
            <v>24</v>
          </cell>
          <cell r="F14">
            <v>2</v>
          </cell>
          <cell r="G14" t="str">
            <v>błękit</v>
          </cell>
          <cell r="H14">
            <v>31</v>
          </cell>
        </row>
        <row r="15">
          <cell r="B15" t="str">
            <v>Legnica</v>
          </cell>
          <cell r="C15" t="str">
            <v>sportowe</v>
          </cell>
          <cell r="D15" t="str">
            <v>D</v>
          </cell>
          <cell r="E15">
            <v>24</v>
          </cell>
          <cell r="F15">
            <v>3</v>
          </cell>
          <cell r="G15" t="str">
            <v>popiel</v>
          </cell>
          <cell r="H15">
            <v>150</v>
          </cell>
        </row>
        <row r="16">
          <cell r="B16" t="str">
            <v>Nowa Sól</v>
          </cell>
          <cell r="C16" t="str">
            <v>sportowe</v>
          </cell>
          <cell r="D16" t="str">
            <v>D</v>
          </cell>
          <cell r="E16">
            <v>24</v>
          </cell>
          <cell r="F16">
            <v>3</v>
          </cell>
          <cell r="G16" t="str">
            <v>czerń</v>
          </cell>
          <cell r="H16">
            <v>45</v>
          </cell>
        </row>
        <row r="17">
          <cell r="B17" t="str">
            <v>Nowa Sól</v>
          </cell>
          <cell r="C17" t="str">
            <v>sandały</v>
          </cell>
          <cell r="D17" t="str">
            <v>D</v>
          </cell>
          <cell r="E17">
            <v>24</v>
          </cell>
          <cell r="F17">
            <v>4</v>
          </cell>
          <cell r="G17" t="str">
            <v>czerń</v>
          </cell>
          <cell r="H17">
            <v>60</v>
          </cell>
        </row>
        <row r="18">
          <cell r="B18" t="str">
            <v>Nowa Sól</v>
          </cell>
          <cell r="C18" t="str">
            <v>sportowe</v>
          </cell>
          <cell r="D18" t="str">
            <v>D</v>
          </cell>
          <cell r="E18">
            <v>24</v>
          </cell>
          <cell r="F18">
            <v>3</v>
          </cell>
          <cell r="G18" t="str">
            <v>czerń</v>
          </cell>
          <cell r="H18">
            <v>45</v>
          </cell>
        </row>
        <row r="19">
          <cell r="B19" t="str">
            <v>Nowa Sól</v>
          </cell>
          <cell r="C19" t="str">
            <v>sandały</v>
          </cell>
          <cell r="D19" t="str">
            <v>D</v>
          </cell>
          <cell r="E19">
            <v>24</v>
          </cell>
          <cell r="F19">
            <v>4</v>
          </cell>
          <cell r="G19" t="str">
            <v>czerń</v>
          </cell>
          <cell r="H19">
            <v>60</v>
          </cell>
        </row>
        <row r="20">
          <cell r="B20" t="str">
            <v>Polkowice</v>
          </cell>
          <cell r="C20" t="str">
            <v>trzewiki</v>
          </cell>
          <cell r="D20" t="str">
            <v>D</v>
          </cell>
          <cell r="E20">
            <v>24</v>
          </cell>
          <cell r="F20">
            <v>5</v>
          </cell>
          <cell r="G20" t="str">
            <v>popiel</v>
          </cell>
          <cell r="H20">
            <v>30</v>
          </cell>
        </row>
        <row r="21">
          <cell r="B21" t="str">
            <v>Polkowice</v>
          </cell>
          <cell r="C21" t="str">
            <v>trzewiki</v>
          </cell>
          <cell r="D21" t="str">
            <v>D</v>
          </cell>
          <cell r="E21">
            <v>24</v>
          </cell>
          <cell r="F21">
            <v>5</v>
          </cell>
          <cell r="G21" t="str">
            <v>popiel</v>
          </cell>
          <cell r="H21">
            <v>30</v>
          </cell>
        </row>
        <row r="22">
          <cell r="B22" t="str">
            <v>Wrocław</v>
          </cell>
          <cell r="C22" t="str">
            <v>tekstylne</v>
          </cell>
          <cell r="D22" t="str">
            <v>D</v>
          </cell>
          <cell r="E22">
            <v>24</v>
          </cell>
          <cell r="F22">
            <v>8</v>
          </cell>
          <cell r="G22" t="str">
            <v>błękit</v>
          </cell>
          <cell r="H22">
            <v>25</v>
          </cell>
        </row>
        <row r="23">
          <cell r="B23" t="str">
            <v>Wrocław</v>
          </cell>
          <cell r="C23" t="str">
            <v>pantofle</v>
          </cell>
          <cell r="D23" t="str">
            <v>D</v>
          </cell>
          <cell r="E23">
            <v>24</v>
          </cell>
          <cell r="F23">
            <v>4</v>
          </cell>
          <cell r="G23" t="str">
            <v>biel</v>
          </cell>
          <cell r="H23">
            <v>61</v>
          </cell>
        </row>
        <row r="24">
          <cell r="B24" t="str">
            <v>Wrocław</v>
          </cell>
          <cell r="C24" t="str">
            <v>sportowe</v>
          </cell>
          <cell r="D24" t="str">
            <v>D</v>
          </cell>
          <cell r="E24">
            <v>24</v>
          </cell>
          <cell r="F24">
            <v>5</v>
          </cell>
          <cell r="G24" t="str">
            <v>biel</v>
          </cell>
          <cell r="H24">
            <v>75</v>
          </cell>
        </row>
        <row r="25">
          <cell r="B25" t="str">
            <v>Wrocław</v>
          </cell>
          <cell r="C25" t="str">
            <v>tekstylne</v>
          </cell>
          <cell r="D25" t="str">
            <v>D</v>
          </cell>
          <cell r="E25">
            <v>24</v>
          </cell>
          <cell r="F25">
            <v>8</v>
          </cell>
          <cell r="G25" t="str">
            <v>błękit</v>
          </cell>
          <cell r="H25">
            <v>25</v>
          </cell>
        </row>
        <row r="26">
          <cell r="B26" t="str">
            <v>Wrocław</v>
          </cell>
          <cell r="C26" t="str">
            <v>pantofle</v>
          </cell>
          <cell r="D26" t="str">
            <v>D</v>
          </cell>
          <cell r="E26">
            <v>24</v>
          </cell>
          <cell r="F26">
            <v>4</v>
          </cell>
          <cell r="G26" t="str">
            <v>biel</v>
          </cell>
          <cell r="H26">
            <v>61</v>
          </cell>
        </row>
        <row r="27">
          <cell r="B27" t="str">
            <v>Wrocław</v>
          </cell>
          <cell r="C27" t="str">
            <v>sportowe</v>
          </cell>
          <cell r="D27" t="str">
            <v>D</v>
          </cell>
          <cell r="E27">
            <v>24</v>
          </cell>
          <cell r="F27">
            <v>5</v>
          </cell>
          <cell r="G27" t="str">
            <v>biel</v>
          </cell>
          <cell r="H27">
            <v>75</v>
          </cell>
        </row>
        <row r="28">
          <cell r="B28" t="str">
            <v>Legnica</v>
          </cell>
          <cell r="C28" t="str">
            <v>tekstylne</v>
          </cell>
          <cell r="D28" t="str">
            <v>D</v>
          </cell>
          <cell r="E28">
            <v>26</v>
          </cell>
          <cell r="F28">
            <v>3</v>
          </cell>
          <cell r="G28" t="str">
            <v>popiel</v>
          </cell>
          <cell r="H28">
            <v>27</v>
          </cell>
        </row>
        <row r="29">
          <cell r="B29" t="str">
            <v>Legnica</v>
          </cell>
          <cell r="C29" t="str">
            <v>tekstylne</v>
          </cell>
          <cell r="D29" t="str">
            <v>D</v>
          </cell>
          <cell r="E29">
            <v>26</v>
          </cell>
          <cell r="F29">
            <v>3</v>
          </cell>
          <cell r="G29" t="str">
            <v>popiel</v>
          </cell>
          <cell r="H29">
            <v>27</v>
          </cell>
        </row>
        <row r="30">
          <cell r="B30" t="str">
            <v>Wrocław</v>
          </cell>
          <cell r="C30" t="str">
            <v>pantofle</v>
          </cell>
          <cell r="D30" t="str">
            <v>D</v>
          </cell>
          <cell r="E30">
            <v>26</v>
          </cell>
          <cell r="F30">
            <v>12</v>
          </cell>
          <cell r="G30" t="str">
            <v>popiel</v>
          </cell>
          <cell r="H30">
            <v>40</v>
          </cell>
        </row>
        <row r="31">
          <cell r="B31" t="str">
            <v>Wrocław</v>
          </cell>
          <cell r="C31" t="str">
            <v>sportowe</v>
          </cell>
          <cell r="D31" t="str">
            <v>D</v>
          </cell>
          <cell r="E31">
            <v>26</v>
          </cell>
          <cell r="F31">
            <v>12</v>
          </cell>
          <cell r="G31" t="str">
            <v>popiel</v>
          </cell>
          <cell r="H31">
            <v>40</v>
          </cell>
        </row>
        <row r="32">
          <cell r="B32" t="str">
            <v>Wrocław</v>
          </cell>
          <cell r="C32" t="str">
            <v>sportowe</v>
          </cell>
          <cell r="D32" t="str">
            <v>D</v>
          </cell>
          <cell r="E32">
            <v>28</v>
          </cell>
          <cell r="F32">
            <v>3</v>
          </cell>
          <cell r="G32" t="str">
            <v>brąz</v>
          </cell>
          <cell r="H32">
            <v>81</v>
          </cell>
        </row>
        <row r="33">
          <cell r="B33" t="str">
            <v>Wrocław</v>
          </cell>
          <cell r="C33" t="str">
            <v>sportowe</v>
          </cell>
          <cell r="D33" t="str">
            <v>D</v>
          </cell>
          <cell r="E33">
            <v>28</v>
          </cell>
          <cell r="F33">
            <v>3</v>
          </cell>
          <cell r="G33" t="str">
            <v>brąz</v>
          </cell>
          <cell r="H33">
            <v>81</v>
          </cell>
        </row>
        <row r="34">
          <cell r="B34" t="str">
            <v>Nowa Sól</v>
          </cell>
          <cell r="C34" t="str">
            <v>trzewiki</v>
          </cell>
          <cell r="D34" t="str">
            <v>K</v>
          </cell>
          <cell r="E34">
            <v>36</v>
          </cell>
          <cell r="F34">
            <v>1</v>
          </cell>
          <cell r="G34" t="str">
            <v>czerń</v>
          </cell>
          <cell r="H34">
            <v>90</v>
          </cell>
        </row>
        <row r="35">
          <cell r="B35" t="str">
            <v>Nowa Sól</v>
          </cell>
          <cell r="C35" t="str">
            <v>sportowe</v>
          </cell>
          <cell r="D35" t="str">
            <v>K</v>
          </cell>
          <cell r="E35">
            <v>36</v>
          </cell>
          <cell r="F35">
            <v>3</v>
          </cell>
          <cell r="G35" t="str">
            <v>brąz</v>
          </cell>
          <cell r="H35">
            <v>110</v>
          </cell>
        </row>
        <row r="36">
          <cell r="B36" t="str">
            <v>Nowa Sól</v>
          </cell>
          <cell r="C36" t="str">
            <v>kozaki</v>
          </cell>
          <cell r="D36" t="str">
            <v>K</v>
          </cell>
          <cell r="E36">
            <v>36</v>
          </cell>
          <cell r="F36">
            <v>9</v>
          </cell>
          <cell r="G36" t="str">
            <v>brąz</v>
          </cell>
          <cell r="H36">
            <v>140</v>
          </cell>
        </row>
        <row r="37">
          <cell r="B37" t="str">
            <v>Nowa Sól</v>
          </cell>
          <cell r="C37" t="str">
            <v>pantofle</v>
          </cell>
          <cell r="D37" t="str">
            <v>K</v>
          </cell>
          <cell r="E37">
            <v>36</v>
          </cell>
          <cell r="F37">
            <v>8</v>
          </cell>
          <cell r="G37" t="str">
            <v>czerń</v>
          </cell>
          <cell r="H37">
            <v>210</v>
          </cell>
        </row>
        <row r="38">
          <cell r="B38" t="str">
            <v>Nowa Sól</v>
          </cell>
          <cell r="C38" t="str">
            <v>trzewiki</v>
          </cell>
          <cell r="D38" t="str">
            <v>K</v>
          </cell>
          <cell r="E38">
            <v>36</v>
          </cell>
          <cell r="F38">
            <v>1</v>
          </cell>
          <cell r="G38" t="str">
            <v>czerń</v>
          </cell>
          <cell r="H38">
            <v>90</v>
          </cell>
        </row>
        <row r="39">
          <cell r="B39" t="str">
            <v>Nowa Sól</v>
          </cell>
          <cell r="C39" t="str">
            <v>sportowe</v>
          </cell>
          <cell r="D39" t="str">
            <v>K</v>
          </cell>
          <cell r="E39">
            <v>36</v>
          </cell>
          <cell r="F39">
            <v>3</v>
          </cell>
          <cell r="G39" t="str">
            <v>brąz</v>
          </cell>
          <cell r="H39">
            <v>110</v>
          </cell>
        </row>
        <row r="40">
          <cell r="B40" t="str">
            <v>Nowa Sól</v>
          </cell>
          <cell r="C40" t="str">
            <v>kozaki</v>
          </cell>
          <cell r="D40" t="str">
            <v>K</v>
          </cell>
          <cell r="E40">
            <v>36</v>
          </cell>
          <cell r="F40">
            <v>9</v>
          </cell>
          <cell r="G40" t="str">
            <v>brąz</v>
          </cell>
          <cell r="H40">
            <v>140</v>
          </cell>
        </row>
        <row r="41">
          <cell r="B41" t="str">
            <v>Nowa Sól</v>
          </cell>
          <cell r="C41" t="str">
            <v>pantofle</v>
          </cell>
          <cell r="D41" t="str">
            <v>K</v>
          </cell>
          <cell r="E41">
            <v>36</v>
          </cell>
          <cell r="F41">
            <v>8</v>
          </cell>
          <cell r="G41" t="str">
            <v>czerń</v>
          </cell>
          <cell r="H41">
            <v>210</v>
          </cell>
        </row>
        <row r="42">
          <cell r="B42" t="str">
            <v>Polkowice</v>
          </cell>
          <cell r="C42" t="str">
            <v>trzewiki</v>
          </cell>
          <cell r="D42" t="str">
            <v>K</v>
          </cell>
          <cell r="E42">
            <v>36</v>
          </cell>
          <cell r="F42">
            <v>3</v>
          </cell>
          <cell r="G42" t="str">
            <v>biel</v>
          </cell>
          <cell r="H42">
            <v>80</v>
          </cell>
        </row>
        <row r="43">
          <cell r="B43" t="str">
            <v>Polkowice</v>
          </cell>
          <cell r="C43" t="str">
            <v>trzewiki</v>
          </cell>
          <cell r="D43" t="str">
            <v>K</v>
          </cell>
          <cell r="E43">
            <v>36</v>
          </cell>
          <cell r="F43">
            <v>3</v>
          </cell>
          <cell r="G43" t="str">
            <v>biel</v>
          </cell>
          <cell r="H43">
            <v>80</v>
          </cell>
        </row>
        <row r="44">
          <cell r="B44" t="str">
            <v>Wrocław</v>
          </cell>
          <cell r="C44" t="str">
            <v>tekstylne</v>
          </cell>
          <cell r="D44" t="str">
            <v>K</v>
          </cell>
          <cell r="E44">
            <v>36</v>
          </cell>
          <cell r="F44">
            <v>4</v>
          </cell>
          <cell r="G44" t="str">
            <v>róż</v>
          </cell>
          <cell r="H44">
            <v>27</v>
          </cell>
        </row>
        <row r="45">
          <cell r="B45" t="str">
            <v>Wrocław</v>
          </cell>
          <cell r="C45" t="str">
            <v>pantofle</v>
          </cell>
          <cell r="D45" t="str">
            <v>K</v>
          </cell>
          <cell r="E45">
            <v>36</v>
          </cell>
          <cell r="F45">
            <v>2</v>
          </cell>
          <cell r="G45" t="str">
            <v>róż</v>
          </cell>
          <cell r="H45">
            <v>106</v>
          </cell>
        </row>
        <row r="46">
          <cell r="B46" t="str">
            <v>Wrocław</v>
          </cell>
          <cell r="C46" t="str">
            <v>sandały</v>
          </cell>
          <cell r="D46" t="str">
            <v>K</v>
          </cell>
          <cell r="E46">
            <v>36</v>
          </cell>
          <cell r="F46">
            <v>3</v>
          </cell>
          <cell r="G46" t="str">
            <v>popiel</v>
          </cell>
          <cell r="H46">
            <v>75</v>
          </cell>
        </row>
        <row r="47">
          <cell r="B47" t="str">
            <v>Wrocław</v>
          </cell>
          <cell r="C47" t="str">
            <v>pantofle</v>
          </cell>
          <cell r="D47" t="str">
            <v>K</v>
          </cell>
          <cell r="E47">
            <v>36</v>
          </cell>
          <cell r="F47">
            <v>5</v>
          </cell>
          <cell r="G47" t="str">
            <v>biel</v>
          </cell>
          <cell r="H47">
            <v>66</v>
          </cell>
        </row>
        <row r="48">
          <cell r="B48" t="str">
            <v>Wrocław</v>
          </cell>
          <cell r="C48" t="str">
            <v>tekstylne</v>
          </cell>
          <cell r="D48" t="str">
            <v>K</v>
          </cell>
          <cell r="E48">
            <v>36</v>
          </cell>
          <cell r="F48">
            <v>4</v>
          </cell>
          <cell r="G48" t="str">
            <v>róż</v>
          </cell>
          <cell r="H48">
            <v>27</v>
          </cell>
        </row>
        <row r="49">
          <cell r="B49" t="str">
            <v>Wrocław</v>
          </cell>
          <cell r="C49" t="str">
            <v>pantofle</v>
          </cell>
          <cell r="D49" t="str">
            <v>K</v>
          </cell>
          <cell r="E49">
            <v>36</v>
          </cell>
          <cell r="F49">
            <v>2</v>
          </cell>
          <cell r="G49" t="str">
            <v>róż</v>
          </cell>
          <cell r="H49">
            <v>106</v>
          </cell>
        </row>
        <row r="50">
          <cell r="B50" t="str">
            <v>Wrocław</v>
          </cell>
          <cell r="C50" t="str">
            <v>sandały</v>
          </cell>
          <cell r="D50" t="str">
            <v>K</v>
          </cell>
          <cell r="E50">
            <v>36</v>
          </cell>
          <cell r="F50">
            <v>3</v>
          </cell>
          <cell r="G50" t="str">
            <v>popiel</v>
          </cell>
          <cell r="H50">
            <v>75</v>
          </cell>
        </row>
        <row r="51">
          <cell r="B51" t="str">
            <v>Wrocław</v>
          </cell>
          <cell r="C51" t="str">
            <v>pantofle</v>
          </cell>
          <cell r="D51" t="str">
            <v>K</v>
          </cell>
          <cell r="E51">
            <v>36</v>
          </cell>
          <cell r="F51">
            <v>5</v>
          </cell>
          <cell r="G51" t="str">
            <v>biel</v>
          </cell>
          <cell r="H51">
            <v>66</v>
          </cell>
        </row>
        <row r="52">
          <cell r="B52" t="str">
            <v>Legnica</v>
          </cell>
          <cell r="C52" t="str">
            <v>tekstylne</v>
          </cell>
          <cell r="D52" t="str">
            <v>K</v>
          </cell>
          <cell r="E52">
            <v>38</v>
          </cell>
          <cell r="F52">
            <v>3</v>
          </cell>
          <cell r="G52" t="str">
            <v>róż</v>
          </cell>
          <cell r="H52">
            <v>80</v>
          </cell>
        </row>
        <row r="53">
          <cell r="B53" t="str">
            <v>Legnica</v>
          </cell>
          <cell r="C53" t="str">
            <v>tekstylne</v>
          </cell>
          <cell r="D53" t="str">
            <v>K</v>
          </cell>
          <cell r="E53">
            <v>38</v>
          </cell>
          <cell r="F53">
            <v>3</v>
          </cell>
          <cell r="G53" t="str">
            <v>róż</v>
          </cell>
          <cell r="H53">
            <v>80</v>
          </cell>
        </row>
        <row r="54">
          <cell r="B54" t="str">
            <v>Nowa Sól</v>
          </cell>
          <cell r="C54" t="str">
            <v>kozaki</v>
          </cell>
          <cell r="D54" t="str">
            <v>K</v>
          </cell>
          <cell r="E54">
            <v>38</v>
          </cell>
          <cell r="F54">
            <v>5</v>
          </cell>
          <cell r="G54" t="str">
            <v>beż</v>
          </cell>
          <cell r="H54">
            <v>125</v>
          </cell>
        </row>
        <row r="55">
          <cell r="B55" t="str">
            <v>Nowa Sól</v>
          </cell>
          <cell r="C55" t="str">
            <v>kozaki</v>
          </cell>
          <cell r="D55" t="str">
            <v>K</v>
          </cell>
          <cell r="E55">
            <v>38</v>
          </cell>
          <cell r="F55">
            <v>6</v>
          </cell>
          <cell r="G55" t="str">
            <v>beż</v>
          </cell>
          <cell r="H55">
            <v>122</v>
          </cell>
        </row>
        <row r="56">
          <cell r="B56" t="str">
            <v>Nowa Sól</v>
          </cell>
          <cell r="C56" t="str">
            <v>kozaki</v>
          </cell>
          <cell r="D56" t="str">
            <v>K</v>
          </cell>
          <cell r="E56">
            <v>38</v>
          </cell>
          <cell r="F56">
            <v>5</v>
          </cell>
          <cell r="G56" t="str">
            <v>beż</v>
          </cell>
          <cell r="H56">
            <v>125</v>
          </cell>
        </row>
        <row r="57">
          <cell r="B57" t="str">
            <v>Nowa Sól</v>
          </cell>
          <cell r="C57" t="str">
            <v>kozaki</v>
          </cell>
          <cell r="D57" t="str">
            <v>K</v>
          </cell>
          <cell r="E57">
            <v>38</v>
          </cell>
          <cell r="F57">
            <v>6</v>
          </cell>
          <cell r="G57" t="str">
            <v>beż</v>
          </cell>
          <cell r="H57">
            <v>122</v>
          </cell>
        </row>
      </sheetData>
      <sheetData sheetId="1" refreshError="1"/>
      <sheetData sheetId="2" refreshError="1"/>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dent186" refreshedDate="43760.578265509263" createdVersion="6" refreshedVersion="6" minRefreshableVersion="3" recordCount="33">
  <cacheSource type="worksheet">
    <worksheetSource name="Tabela1"/>
  </cacheSource>
  <cacheFields count="17">
    <cacheField name="Lp." numFmtId="0">
      <sharedItems containsSemiMixedTypes="0" containsString="0" containsNumber="1" containsInteger="1" minValue="1" maxValue="33"/>
    </cacheField>
    <cacheField name="Dział Produkcyjny" numFmtId="0">
      <sharedItems containsBlank="1" count="2">
        <s v="Produkcja"/>
        <m/>
      </sharedItems>
    </cacheField>
    <cacheField name="Urządzenie" numFmtId="0">
      <sharedItems containsBlank="1" count="7">
        <s v="Spawarki"/>
        <s v="Zgrzewarki"/>
        <s v="Prasy"/>
        <s v="Giętarki/Spęczarki"/>
        <s v="Piły"/>
        <s v="Wiertarki"/>
        <m/>
      </sharedItems>
    </cacheField>
    <cacheField name="Kategoria" numFmtId="0">
      <sharedItems count="5">
        <s v="Elektryka"/>
        <s v="Napęd"/>
        <s v="Hydraulika"/>
        <s v="Uszczelnienia"/>
        <s v="Inne"/>
      </sharedItems>
    </cacheField>
    <cacheField name="Grupa" numFmtId="0">
      <sharedItems count="14">
        <s v="Przekaźniki"/>
        <s v="Łożyska"/>
        <s v="Inne"/>
        <s v="Włączniki/Wyłączniki"/>
        <s v="Regulatory"/>
        <s v="Paski napędowe"/>
        <s v="Zawory"/>
        <s v="Styczniki"/>
        <s v="Silniki"/>
        <s v="Uszczelki"/>
        <s v="Filtry"/>
        <s v="Zgarniacze"/>
        <s v="Wiertła"/>
        <s v="Ścierniwo"/>
      </sharedItems>
    </cacheField>
    <cacheField name="Nazwa Części" numFmtId="0">
      <sharedItems count="25">
        <s v="Przekaźnik sterowania"/>
        <s v="Łożyska do podajnika"/>
        <s v="Blok tyrystorowy"/>
        <s v="Płytka startowa"/>
        <s v="Programator"/>
        <s v="Wyłącznik STOP"/>
        <s v="Rozdzielacz "/>
        <s v="Wyłącznik krańcowy"/>
        <s v="Pasek zębaty Crippa"/>
        <s v="Elektrozawór"/>
        <s v="Zawór zwrotny"/>
        <s v="Przekaźnik"/>
        <s v="Stycznik"/>
        <s v="Zaworki"/>
        <s v="Silnik z pompą"/>
        <s v="Regulator ciśnienia"/>
        <s v="Silnik napędu taśmy"/>
        <s v="Łożyska"/>
        <s v="Uszczelniacz"/>
        <s v="Filtr"/>
        <s v="Uszczelnienie siłownika ring"/>
        <s v="Zgarniacz"/>
        <s v="Uszczelnienie tłoka"/>
        <s v="Wiertło z pilotem ?6,3"/>
        <s v="Kamień szlifierski 20 x 25 x 6"/>
      </sharedItems>
    </cacheField>
    <cacheField name="Typ / numer" numFmtId="0">
      <sharedItems containsBlank="1" containsMixedTypes="1" containsNumber="1" containsInteger="1" minValue="1" maxValue="810"/>
    </cacheField>
    <cacheField name="Ilość min." numFmtId="0">
      <sharedItems containsString="0" containsBlank="1" containsNumber="1" containsInteger="1" minValue="1" maxValue="10"/>
    </cacheField>
    <cacheField name="Stan obecny" numFmtId="0">
      <sharedItems containsSemiMixedTypes="0" containsString="0" containsNumber="1" containsInteger="1" minValue="0" maxValue="15"/>
    </cacheField>
    <cacheField name="Sposób przechowania" numFmtId="0">
      <sharedItems/>
    </cacheField>
    <cacheField name="Lokalizacja" numFmtId="0">
      <sharedItems/>
    </cacheField>
    <cacheField name="Adres" numFmtId="0">
      <sharedItems containsBlank="1"/>
    </cacheField>
    <cacheField name="Typ wymiaru" numFmtId="0">
      <sharedItems/>
    </cacheField>
    <cacheField name="Szerokość [cm]" numFmtId="0">
      <sharedItems containsSemiMixedTypes="0" containsString="0" containsNumber="1" minValue="10" maxValue="50"/>
    </cacheField>
    <cacheField name="Długość [cm]" numFmtId="0">
      <sharedItems containsSemiMixedTypes="0" containsString="0" containsNumber="1" containsInteger="1" minValue="16" maxValue="39"/>
    </cacheField>
    <cacheField name="Wyskość [cm]" numFmtId="0">
      <sharedItems containsSemiMixedTypes="0" containsString="0" containsNumber="1" containsInteger="1" minValue="7" maxValue="28"/>
    </cacheField>
    <cacheField name="Waga [kg]" numFmtId="0">
      <sharedItems containsSemiMixedTypes="0" containsString="0" containsNumber="1" minValue="0.05" maxValue="6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
  <r>
    <n v="1"/>
    <x v="0"/>
    <x v="0"/>
    <x v="0"/>
    <x v="0"/>
    <x v="0"/>
    <s v=" "/>
    <n v="1"/>
    <n v="3"/>
    <s v="Kuweta NP8"/>
    <s v="Szafa nr 1"/>
    <s v="A4"/>
    <s v="Pojemnik"/>
    <n v="12"/>
    <n v="20"/>
    <n v="9"/>
    <n v="0.23"/>
  </r>
  <r>
    <n v="2"/>
    <x v="0"/>
    <x v="0"/>
    <x v="1"/>
    <x v="1"/>
    <x v="1"/>
    <n v="810"/>
    <n v="1"/>
    <n v="9"/>
    <s v="Kuweta NP8"/>
    <s v="Szafa nr 1"/>
    <s v="A4"/>
    <s v="Pojemnik"/>
    <n v="12"/>
    <n v="20"/>
    <n v="9"/>
    <n v="0.25"/>
  </r>
  <r>
    <n v="3"/>
    <x v="0"/>
    <x v="1"/>
    <x v="0"/>
    <x v="2"/>
    <x v="2"/>
    <s v=" "/>
    <n v="1"/>
    <n v="1"/>
    <s v="Kuweta NP8"/>
    <s v="Magazyn główny"/>
    <s v="A4"/>
    <s v="Pojemnik"/>
    <n v="12"/>
    <n v="20"/>
    <n v="9"/>
    <n v="0.1"/>
  </r>
  <r>
    <n v="4"/>
    <x v="0"/>
    <x v="1"/>
    <x v="0"/>
    <x v="2"/>
    <x v="3"/>
    <s v=" "/>
    <n v="1"/>
    <n v="1"/>
    <s v="Kuweta NP12"/>
    <s v="Magazyn główny"/>
    <s v="A4"/>
    <s v="Pojemnik"/>
    <n v="20"/>
    <n v="29"/>
    <n v="15"/>
    <n v="0.05"/>
  </r>
  <r>
    <n v="5"/>
    <x v="0"/>
    <x v="1"/>
    <x v="0"/>
    <x v="2"/>
    <x v="4"/>
    <s v="TE 500"/>
    <n v="1"/>
    <n v="2"/>
    <s v="Kuweta NP10"/>
    <s v="Magazyn główny"/>
    <s v="A4"/>
    <s v="Pojemnik"/>
    <n v="15.5"/>
    <n v="23"/>
    <n v="12"/>
    <n v="7.0000000000000007E-2"/>
  </r>
  <r>
    <n v="6"/>
    <x v="0"/>
    <x v="2"/>
    <x v="0"/>
    <x v="3"/>
    <x v="5"/>
    <s v=" "/>
    <n v="1"/>
    <n v="3"/>
    <s v="Kuweta NP8"/>
    <s v="Szafa nr 1"/>
    <s v="A1"/>
    <s v="Pojemnik"/>
    <n v="12"/>
    <n v="20"/>
    <n v="9"/>
    <n v="1.3"/>
  </r>
  <r>
    <n v="7"/>
    <x v="0"/>
    <x v="2"/>
    <x v="2"/>
    <x v="4"/>
    <x v="6"/>
    <s v="3/4&quot;"/>
    <n v="1"/>
    <n v="0"/>
    <s v="Kuweta NP12"/>
    <s v="Szafa nr 1"/>
    <s v="A1"/>
    <s v="Pojemnik"/>
    <n v="20"/>
    <n v="29"/>
    <n v="15"/>
    <n v="0.4"/>
  </r>
  <r>
    <n v="8"/>
    <x v="0"/>
    <x v="2"/>
    <x v="0"/>
    <x v="3"/>
    <x v="7"/>
    <s v="XCK-M"/>
    <n v="1"/>
    <n v="13"/>
    <s v="Kuweta NP6"/>
    <s v="Szafa nr 1"/>
    <s v="A1"/>
    <s v="Pojemnik"/>
    <n v="10"/>
    <n v="16"/>
    <n v="7"/>
    <n v="0.17"/>
  </r>
  <r>
    <n v="9"/>
    <x v="0"/>
    <x v="3"/>
    <x v="1"/>
    <x v="5"/>
    <x v="8"/>
    <s v="HTD 912 8M"/>
    <n v="1"/>
    <n v="3"/>
    <s v="Kuweta NP10"/>
    <s v="Szafa nr 1"/>
    <s v="A1"/>
    <s v="Pojemnik"/>
    <n v="15.5"/>
    <n v="23"/>
    <n v="12"/>
    <n v="0.2"/>
  </r>
  <r>
    <n v="10"/>
    <x v="0"/>
    <x v="3"/>
    <x v="0"/>
    <x v="6"/>
    <x v="9"/>
    <n v="1"/>
    <n v="1"/>
    <n v="4"/>
    <s v="Kuweta NP10"/>
    <s v="Szafa nr 1"/>
    <s v="A1"/>
    <s v="Pojemnik"/>
    <n v="15.5"/>
    <n v="23"/>
    <n v="12"/>
    <n v="1.3"/>
  </r>
  <r>
    <n v="11"/>
    <x v="0"/>
    <x v="3"/>
    <x v="2"/>
    <x v="6"/>
    <x v="10"/>
    <s v="02B"/>
    <n v="1"/>
    <n v="5"/>
    <s v="Kuweta NP10"/>
    <s v="Szafa nr 1"/>
    <s v="A1"/>
    <s v="Pojemnik"/>
    <n v="15.5"/>
    <n v="23"/>
    <n v="12"/>
    <n v="1.2"/>
  </r>
  <r>
    <n v="12"/>
    <x v="0"/>
    <x v="3"/>
    <x v="2"/>
    <x v="6"/>
    <x v="10"/>
    <n v="3"/>
    <n v="1"/>
    <n v="0"/>
    <s v="Kuweta NP10"/>
    <s v="Szafa nr 1"/>
    <s v="A2"/>
    <s v="Pojemnik"/>
    <n v="15.5"/>
    <n v="23"/>
    <n v="12"/>
    <n v="1.4"/>
  </r>
  <r>
    <n v="13"/>
    <x v="0"/>
    <x v="3"/>
    <x v="0"/>
    <x v="6"/>
    <x v="9"/>
    <n v="3"/>
    <n v="1"/>
    <n v="0"/>
    <s v="Kuweta NP10"/>
    <s v="Szafa nr 1"/>
    <s v="A2"/>
    <s v="Pojemnik"/>
    <n v="15.5"/>
    <n v="23"/>
    <n v="12"/>
    <n v="1.2"/>
  </r>
  <r>
    <n v="14"/>
    <x v="0"/>
    <x v="3"/>
    <x v="0"/>
    <x v="0"/>
    <x v="11"/>
    <s v="G6-1114P  ONRON"/>
    <n v="2"/>
    <n v="6"/>
    <s v="Kuweta NP8"/>
    <s v="Szafa nr 1"/>
    <s v="A2"/>
    <s v="Pojemnik"/>
    <n v="12"/>
    <n v="20"/>
    <n v="9"/>
    <n v="0.05"/>
  </r>
  <r>
    <n v="15"/>
    <x v="0"/>
    <x v="3"/>
    <x v="2"/>
    <x v="6"/>
    <x v="10"/>
    <s v="02W"/>
    <n v="1"/>
    <n v="1"/>
    <s v="Kuweta NP10"/>
    <s v="Szafa nr 1"/>
    <s v="A2"/>
    <s v="Pojemnik"/>
    <n v="15.5"/>
    <n v="23"/>
    <n v="12"/>
    <n v="1.4"/>
  </r>
  <r>
    <n v="16"/>
    <x v="0"/>
    <x v="3"/>
    <x v="0"/>
    <x v="7"/>
    <x v="12"/>
    <s v=" "/>
    <n v="1"/>
    <n v="2"/>
    <s v="Kuweta NP8"/>
    <s v="Szafa nr 1"/>
    <s v="A2"/>
    <s v="Pojemnik"/>
    <n v="12"/>
    <n v="20"/>
    <n v="9"/>
    <n v="0.09"/>
  </r>
  <r>
    <n v="17"/>
    <x v="0"/>
    <x v="3"/>
    <x v="2"/>
    <x v="6"/>
    <x v="13"/>
    <s v=" "/>
    <n v="1"/>
    <n v="7"/>
    <s v="Kuweta NP8"/>
    <s v="Szafa nr 1"/>
    <s v="A2"/>
    <s v="Pojemnik"/>
    <n v="12"/>
    <n v="20"/>
    <n v="9"/>
    <n v="0.12"/>
  </r>
  <r>
    <n v="18"/>
    <x v="0"/>
    <x v="3"/>
    <x v="2"/>
    <x v="8"/>
    <x v="14"/>
    <m/>
    <n v="1"/>
    <n v="0"/>
    <s v="Detal"/>
    <s v="Szafa nr 1"/>
    <s v="A2"/>
    <s v="Część"/>
    <n v="50"/>
    <n v="30"/>
    <n v="25"/>
    <n v="64"/>
  </r>
  <r>
    <n v="19"/>
    <x v="0"/>
    <x v="3"/>
    <x v="2"/>
    <x v="4"/>
    <x v="15"/>
    <n v="3"/>
    <n v="1"/>
    <n v="6"/>
    <s v="Kuweta NP12"/>
    <s v="Magazyn główny"/>
    <s v="E5"/>
    <s v="Pojemnik"/>
    <n v="20"/>
    <n v="29"/>
    <n v="15"/>
    <n v="0.6"/>
  </r>
  <r>
    <n v="20"/>
    <x v="0"/>
    <x v="4"/>
    <x v="1"/>
    <x v="8"/>
    <x v="16"/>
    <s v="MDERAXX 080-12J"/>
    <n v="1"/>
    <n v="7"/>
    <s v="Detal"/>
    <s v="Magazyn główny"/>
    <s v="E5"/>
    <s v="Część"/>
    <n v="33"/>
    <n v="20"/>
    <n v="28"/>
    <n v="38"/>
  </r>
  <r>
    <n v="21"/>
    <x v="0"/>
    <x v="4"/>
    <x v="1"/>
    <x v="1"/>
    <x v="17"/>
    <s v="6205 2z/c3"/>
    <n v="2"/>
    <n v="2"/>
    <s v="Kuweta NP8"/>
    <s v="Magazyn główny"/>
    <s v="E5"/>
    <s v="Pojemnik"/>
    <n v="12"/>
    <n v="20"/>
    <n v="9"/>
    <n v="0.24"/>
  </r>
  <r>
    <n v="22"/>
    <x v="0"/>
    <x v="4"/>
    <x v="1"/>
    <x v="1"/>
    <x v="17"/>
    <s v="6012-2RS "/>
    <n v="4"/>
    <n v="15"/>
    <s v="Kuweta NP8"/>
    <s v="Magazyn główny"/>
    <s v="E5"/>
    <s v="Pojemnik"/>
    <n v="12"/>
    <n v="20"/>
    <n v="9"/>
    <n v="0.32"/>
  </r>
  <r>
    <n v="23"/>
    <x v="0"/>
    <x v="4"/>
    <x v="1"/>
    <x v="1"/>
    <x v="17"/>
    <s v="607-2RSH/C3"/>
    <n v="10"/>
    <n v="6"/>
    <s v="Kuweta NP8"/>
    <s v="Magazyn główny"/>
    <s v="E5"/>
    <s v="Pojemnik"/>
    <n v="12"/>
    <n v="20"/>
    <n v="9"/>
    <n v="0.33"/>
  </r>
  <r>
    <n v="24"/>
    <x v="0"/>
    <x v="4"/>
    <x v="3"/>
    <x v="9"/>
    <x v="18"/>
    <s v=" 85x60x8"/>
    <n v="2"/>
    <n v="0"/>
    <s v="Kuweta NP8"/>
    <s v="Magazyn główny"/>
    <s v="E5"/>
    <s v="Pojemnik"/>
    <n v="12"/>
    <n v="20"/>
    <n v="9"/>
    <n v="0.08"/>
  </r>
  <r>
    <n v="25"/>
    <x v="0"/>
    <x v="4"/>
    <x v="0"/>
    <x v="3"/>
    <x v="7"/>
    <s v="XCKN2110G11"/>
    <n v="2"/>
    <n v="9"/>
    <s v="Kuweta NP8"/>
    <s v="Magazyn główny"/>
    <s v="E5"/>
    <s v="Pojemnik"/>
    <n v="12"/>
    <n v="20"/>
    <n v="9"/>
    <n v="0.09"/>
  </r>
  <r>
    <n v="27"/>
    <x v="0"/>
    <x v="4"/>
    <x v="1"/>
    <x v="1"/>
    <x v="17"/>
    <s v="6008 - 2RSR"/>
    <n v="2"/>
    <n v="4"/>
    <s v="Kuweta NP8"/>
    <s v="Magazyn główny"/>
    <s v="E5"/>
    <s v="Pojemnik"/>
    <n v="12"/>
    <n v="20"/>
    <n v="9"/>
    <n v="0.28999999999999998"/>
  </r>
  <r>
    <n v="28"/>
    <x v="0"/>
    <x v="4"/>
    <x v="4"/>
    <x v="10"/>
    <x v="19"/>
    <s v="SPR0502SG1"/>
    <n v="2"/>
    <n v="4"/>
    <s v="Kuweta NP16"/>
    <s v="Magazyn główny"/>
    <s v="E5"/>
    <s v="Pojemnik"/>
    <n v="24"/>
    <n v="39"/>
    <n v="18"/>
    <n v="0.78"/>
  </r>
  <r>
    <n v="29"/>
    <x v="0"/>
    <x v="4"/>
    <x v="1"/>
    <x v="1"/>
    <x v="17"/>
    <s v="6301SR"/>
    <n v="2"/>
    <n v="4"/>
    <s v="Kuweta NP8"/>
    <s v="Magazyn główny"/>
    <s v="E5"/>
    <s v="Pojemnik"/>
    <n v="12"/>
    <n v="20"/>
    <n v="9"/>
    <n v="0.32"/>
  </r>
  <r>
    <n v="30"/>
    <x v="0"/>
    <x v="4"/>
    <x v="3"/>
    <x v="9"/>
    <x v="20"/>
    <s v="?40 x 2,5"/>
    <n v="10"/>
    <n v="3"/>
    <s v="Kuweta NP8"/>
    <s v="Magazyn główny"/>
    <s v="E5"/>
    <s v="Pojemnik"/>
    <n v="12"/>
    <n v="20"/>
    <n v="9"/>
    <n v="0.09"/>
  </r>
  <r>
    <n v="31"/>
    <x v="0"/>
    <x v="4"/>
    <x v="3"/>
    <x v="11"/>
    <x v="21"/>
    <s v="32 x 40 x 5,7"/>
    <n v="10"/>
    <n v="2"/>
    <s v="Kuweta NP8"/>
    <s v="Magazyn główny"/>
    <s v="E5"/>
    <s v="Pojemnik"/>
    <n v="12"/>
    <n v="20"/>
    <n v="9"/>
    <n v="0.08"/>
  </r>
  <r>
    <n v="32"/>
    <x v="0"/>
    <x v="4"/>
    <x v="3"/>
    <x v="9"/>
    <x v="22"/>
    <s v="30 x 28  x 6"/>
    <n v="10"/>
    <n v="4"/>
    <s v="Kuweta NP8"/>
    <s v="Magazyn główny"/>
    <s v="E5"/>
    <s v="Pojemnik"/>
    <n v="12"/>
    <n v="20"/>
    <n v="9"/>
    <n v="0.11"/>
  </r>
  <r>
    <n v="33"/>
    <x v="0"/>
    <x v="5"/>
    <x v="4"/>
    <x v="12"/>
    <x v="23"/>
    <s v="?6,3"/>
    <n v="2"/>
    <n v="3"/>
    <s v="Kuweta NP8"/>
    <s v="Magazyn główny"/>
    <s v="E5"/>
    <s v="Pojemnik"/>
    <n v="12"/>
    <n v="20"/>
    <n v="9"/>
    <n v="0.45"/>
  </r>
  <r>
    <n v="26"/>
    <x v="1"/>
    <x v="6"/>
    <x v="4"/>
    <x v="13"/>
    <x v="24"/>
    <s v="ZY 2025 6ADW 30 6B"/>
    <m/>
    <n v="7"/>
    <s v="Kuweta NP12"/>
    <s v="Warsztat konserwatorów"/>
    <m/>
    <s v="Pojemnik"/>
    <n v="20"/>
    <n v="29"/>
    <n v="15"/>
    <n v="0.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przestawna1" cacheId="6" applyNumberFormats="0" applyBorderFormats="0" applyFontFormats="0" applyPatternFormats="0" applyAlignmentFormats="0" applyWidthHeightFormats="1" dataCaption="Wartości" updatedVersion="6" minRefreshableVersion="3" useAutoFormatting="1" itemPrintTitles="1" createdVersion="6" indent="0" outline="1" outlineData="1" multipleFieldFilters="0">
  <location ref="A38:B80" firstHeaderRow="1" firstDataRow="1" firstDataCol="1"/>
  <pivotFields count="17">
    <pivotField showAll="0"/>
    <pivotField showAll="0">
      <items count="3">
        <item x="0"/>
        <item x="1"/>
        <item t="default"/>
      </items>
    </pivotField>
    <pivotField axis="axisRow" showAll="0">
      <items count="8">
        <item x="3"/>
        <item x="4"/>
        <item x="2"/>
        <item x="0"/>
        <item x="5"/>
        <item x="1"/>
        <item x="6"/>
        <item t="default"/>
      </items>
    </pivotField>
    <pivotField axis="axisRow" showAll="0">
      <items count="6">
        <item x="0"/>
        <item x="2"/>
        <item x="4"/>
        <item x="1"/>
        <item x="3"/>
        <item t="default"/>
      </items>
    </pivotField>
    <pivotField axis="axisRow" showAll="0">
      <items count="15">
        <item x="10"/>
        <item x="2"/>
        <item x="1"/>
        <item x="5"/>
        <item x="0"/>
        <item x="4"/>
        <item x="8"/>
        <item x="7"/>
        <item x="13"/>
        <item x="9"/>
        <item x="12"/>
        <item x="3"/>
        <item x="6"/>
        <item x="11"/>
        <item t="default"/>
      </items>
    </pivotField>
    <pivotField showAll="0">
      <items count="26">
        <item x="2"/>
        <item x="9"/>
        <item x="19"/>
        <item x="24"/>
        <item x="17"/>
        <item x="1"/>
        <item x="8"/>
        <item x="3"/>
        <item x="4"/>
        <item x="11"/>
        <item x="0"/>
        <item x="15"/>
        <item x="6"/>
        <item x="16"/>
        <item x="14"/>
        <item x="12"/>
        <item x="18"/>
        <item x="20"/>
        <item x="22"/>
        <item x="23"/>
        <item x="7"/>
        <item x="5"/>
        <item x="13"/>
        <item x="10"/>
        <item x="21"/>
        <item t="default"/>
      </items>
    </pivotField>
    <pivotField showAll="0"/>
    <pivotField showAll="0"/>
    <pivotField dataField="1" showAll="0"/>
    <pivotField showAll="0"/>
    <pivotField showAll="0"/>
    <pivotField showAll="0"/>
    <pivotField showAll="0"/>
    <pivotField showAll="0"/>
    <pivotField showAll="0"/>
    <pivotField showAll="0"/>
    <pivotField showAll="0"/>
  </pivotFields>
  <rowFields count="3">
    <field x="2"/>
    <field x="3"/>
    <field x="4"/>
  </rowFields>
  <rowItems count="42">
    <i>
      <x/>
    </i>
    <i r="1">
      <x/>
    </i>
    <i r="2">
      <x v="4"/>
    </i>
    <i r="2">
      <x v="7"/>
    </i>
    <i r="2">
      <x v="12"/>
    </i>
    <i r="1">
      <x v="1"/>
    </i>
    <i r="2">
      <x v="5"/>
    </i>
    <i r="2">
      <x v="6"/>
    </i>
    <i r="2">
      <x v="12"/>
    </i>
    <i r="1">
      <x v="3"/>
    </i>
    <i r="2">
      <x v="3"/>
    </i>
    <i>
      <x v="1"/>
    </i>
    <i r="1">
      <x/>
    </i>
    <i r="2">
      <x v="11"/>
    </i>
    <i r="1">
      <x v="2"/>
    </i>
    <i r="2">
      <x/>
    </i>
    <i r="1">
      <x v="3"/>
    </i>
    <i r="2">
      <x v="2"/>
    </i>
    <i r="2">
      <x v="6"/>
    </i>
    <i r="1">
      <x v="4"/>
    </i>
    <i r="2">
      <x v="9"/>
    </i>
    <i r="2">
      <x v="13"/>
    </i>
    <i>
      <x v="2"/>
    </i>
    <i r="1">
      <x/>
    </i>
    <i r="2">
      <x v="11"/>
    </i>
    <i r="1">
      <x v="1"/>
    </i>
    <i r="2">
      <x v="5"/>
    </i>
    <i>
      <x v="3"/>
    </i>
    <i r="1">
      <x/>
    </i>
    <i r="2">
      <x v="4"/>
    </i>
    <i r="1">
      <x v="3"/>
    </i>
    <i r="2">
      <x v="2"/>
    </i>
    <i>
      <x v="4"/>
    </i>
    <i r="1">
      <x v="2"/>
    </i>
    <i r="2">
      <x v="10"/>
    </i>
    <i>
      <x v="5"/>
    </i>
    <i r="1">
      <x/>
    </i>
    <i r="2">
      <x v="1"/>
    </i>
    <i>
      <x v="6"/>
    </i>
    <i r="1">
      <x v="2"/>
    </i>
    <i r="2">
      <x v="8"/>
    </i>
    <i t="grand">
      <x/>
    </i>
  </rowItems>
  <colItems count="1">
    <i/>
  </colItems>
  <dataFields count="1">
    <dataField name="Suma z Stan obecn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ela1" displayName="Tabela1" ref="A3:Q36" totalsRowShown="0" headerRowCellStyle="Normalny_zadania3" dataCellStyle="Normalny_zadania3">
  <autoFilter ref="A3:Q36"/>
  <sortState ref="A4:Q36">
    <sortCondition ref="B3:B36"/>
  </sortState>
  <tableColumns count="17">
    <tableColumn id="1" name="Lp." dataCellStyle="Normalny_zadania3"/>
    <tableColumn id="2" name="Dział Produkcyjny" dataCellStyle="Normalny_zadania3"/>
    <tableColumn id="3" name="Urządzenie" dataCellStyle="Normalny_zadania3"/>
    <tableColumn id="4" name="Kategoria" dataCellStyle="Normalny_zadania3"/>
    <tableColumn id="5" name="Grupa" dataCellStyle="Normalny_zadania3"/>
    <tableColumn id="6" name="Nazwa Części" dataDxfId="165" dataCellStyle="Normalny_zadania3"/>
    <tableColumn id="7" name="Typ / numer" dataCellStyle="Normalny_zadania3"/>
    <tableColumn id="8" name="Ilość min." dataDxfId="166" dataCellStyle="Normalny_zadania3"/>
    <tableColumn id="9" name="Stan obecny" dataCellStyle="Normalny_zadania3"/>
    <tableColumn id="10" name="Sposób przechowania" dataCellStyle="Normalny_zadania3"/>
    <tableColumn id="11" name="Lokalizacja" dataCellStyle="Normalny_zadania3"/>
    <tableColumn id="12" name="Adres" dataCellStyle="Normalny_zadania3"/>
    <tableColumn id="13" name="Typ wymiaru" dataCellStyle="Normalny_zadania3"/>
    <tableColumn id="14" name="Szerokość [cm]" dataCellStyle="Normalny_zadania3"/>
    <tableColumn id="15" name="Długość [cm]" dataCellStyle="Normalny_zadania3"/>
    <tableColumn id="16" name="Wyskość [cm]" dataCellStyle="Normalny_zadania3"/>
    <tableColumn id="17" name="Waga [kg]" dataCellStyle="Normalny_zadania3"/>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CC"/>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CC"/>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pane ySplit="2" topLeftCell="A3" activePane="bottomLeft" state="frozen"/>
      <selection pane="bottomLeft" activeCell="B15" sqref="B15"/>
    </sheetView>
  </sheetViews>
  <sheetFormatPr defaultColWidth="9.140625" defaultRowHeight="12.75"/>
  <cols>
    <col min="1" max="1" width="38.85546875" style="1" customWidth="1"/>
    <col min="2" max="2" width="24.42578125" style="1" customWidth="1"/>
    <col min="3" max="3" width="8.140625" style="2" customWidth="1"/>
    <col min="4" max="5" width="9.140625" style="1"/>
    <col min="6" max="6" width="12.28515625" style="1" customWidth="1"/>
    <col min="7" max="7" width="9.140625" style="1"/>
    <col min="8" max="8" width="7.7109375" style="1" customWidth="1"/>
    <col min="9" max="16384" width="9.140625" style="1"/>
  </cols>
  <sheetData>
    <row r="1" spans="1:8" ht="30" customHeight="1">
      <c r="A1" s="84" t="s">
        <v>21</v>
      </c>
      <c r="B1" s="85"/>
      <c r="C1" s="85"/>
      <c r="D1" s="85"/>
      <c r="E1" s="85"/>
    </row>
    <row r="2" spans="1:8" ht="51.6" customHeight="1">
      <c r="A2" s="86" t="s">
        <v>20</v>
      </c>
      <c r="B2" s="87"/>
      <c r="C2" s="87"/>
      <c r="D2" s="87"/>
      <c r="E2" s="87"/>
    </row>
    <row r="3" spans="1:8">
      <c r="A3" s="38" t="s">
        <v>8</v>
      </c>
      <c r="B3" s="38" t="s">
        <v>11</v>
      </c>
    </row>
    <row r="4" spans="1:8">
      <c r="A4" s="37" t="s">
        <v>9</v>
      </c>
      <c r="B4" s="100">
        <v>6</v>
      </c>
    </row>
    <row r="5" spans="1:8">
      <c r="A5" s="41" t="s">
        <v>10</v>
      </c>
      <c r="B5" s="101">
        <v>6</v>
      </c>
      <c r="C5" s="5"/>
      <c r="F5" s="3"/>
      <c r="H5" s="5"/>
    </row>
    <row r="6" spans="1:8">
      <c r="A6" s="6" t="s">
        <v>12</v>
      </c>
      <c r="B6" s="102">
        <v>6</v>
      </c>
      <c r="C6" s="7"/>
      <c r="F6" s="8"/>
      <c r="H6" s="9"/>
    </row>
    <row r="7" spans="1:8">
      <c r="A7" s="6" t="s">
        <v>15</v>
      </c>
      <c r="B7" s="103">
        <v>6</v>
      </c>
      <c r="C7" s="7"/>
      <c r="F7" s="8"/>
      <c r="H7" s="9"/>
    </row>
    <row r="8" spans="1:8">
      <c r="A8" s="10" t="s">
        <v>13</v>
      </c>
      <c r="B8" s="104">
        <v>6</v>
      </c>
      <c r="C8" s="11"/>
      <c r="F8" s="12"/>
      <c r="H8" s="13"/>
    </row>
    <row r="9" spans="1:8">
      <c r="A9" s="14" t="s">
        <v>14</v>
      </c>
      <c r="B9" s="105">
        <v>6</v>
      </c>
      <c r="C9" s="15"/>
      <c r="F9" s="16"/>
      <c r="G9" s="4"/>
      <c r="H9" s="17"/>
    </row>
    <row r="10" spans="1:8">
      <c r="A10" s="18" t="s">
        <v>19</v>
      </c>
      <c r="B10" s="106">
        <v>55555</v>
      </c>
      <c r="C10" s="19"/>
      <c r="F10" s="20"/>
      <c r="G10" s="21"/>
      <c r="H10" s="22"/>
    </row>
    <row r="11" spans="1:8">
      <c r="A11" s="39" t="s">
        <v>16</v>
      </c>
      <c r="B11" s="107">
        <v>41414</v>
      </c>
      <c r="C11" s="23"/>
      <c r="F11" s="24"/>
      <c r="G11" s="25"/>
      <c r="H11" s="2"/>
    </row>
    <row r="14" spans="1:8" ht="12.75" customHeight="1">
      <c r="A14" s="36"/>
    </row>
    <row r="15" spans="1:8">
      <c r="A15" s="42"/>
      <c r="B15" s="25"/>
    </row>
    <row r="16" spans="1:8">
      <c r="A16" s="42"/>
      <c r="B16" s="25"/>
    </row>
    <row r="17" spans="1:8">
      <c r="A17" s="42"/>
      <c r="B17" s="25"/>
    </row>
    <row r="18" spans="1:8">
      <c r="A18" s="42"/>
      <c r="B18" s="25"/>
    </row>
    <row r="19" spans="1:8" s="2" customFormat="1">
      <c r="A19" s="42"/>
      <c r="B19" s="25"/>
      <c r="D19" s="1"/>
      <c r="E19" s="1"/>
      <c r="F19" s="1"/>
      <c r="G19" s="1"/>
      <c r="H19" s="1"/>
    </row>
    <row r="28" spans="1:8" s="2" customFormat="1">
      <c r="A28" s="1"/>
      <c r="B28" s="35"/>
      <c r="D28" s="1"/>
      <c r="E28" s="1"/>
      <c r="F28" s="1"/>
      <c r="G28" s="1"/>
      <c r="H28" s="1"/>
    </row>
  </sheetData>
  <mergeCells count="2">
    <mergeCell ref="A1:E1"/>
    <mergeCell ref="A2:E2"/>
  </mergeCells>
  <pageMargins left="0.75" right="0.75" top="1" bottom="1" header="0.5" footer="0.5"/>
  <pageSetup paperSize="9"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pane ySplit="2" topLeftCell="A3" activePane="bottomLeft" state="frozen"/>
      <selection pane="bottomLeft" activeCell="B18" sqref="B18"/>
    </sheetView>
  </sheetViews>
  <sheetFormatPr defaultColWidth="9.140625" defaultRowHeight="12.75"/>
  <cols>
    <col min="1" max="1" width="38.85546875" style="1" customWidth="1"/>
    <col min="2" max="2" width="24.42578125" style="1" customWidth="1"/>
    <col min="3" max="3" width="8.140625" style="2" customWidth="1"/>
    <col min="4" max="4" width="9.140625" style="1"/>
    <col min="5" max="5" width="65.28515625" style="1" customWidth="1"/>
    <col min="6" max="6" width="12.28515625" style="1" customWidth="1"/>
    <col min="7" max="7" width="9.140625" style="1"/>
    <col min="8" max="8" width="7.7109375" style="1" customWidth="1"/>
    <col min="9" max="16384" width="9.140625" style="1"/>
  </cols>
  <sheetData>
    <row r="1" spans="1:8" ht="30" customHeight="1">
      <c r="A1" s="84" t="s">
        <v>22</v>
      </c>
      <c r="B1" s="85"/>
      <c r="C1" s="85"/>
      <c r="D1" s="85"/>
      <c r="E1" s="85"/>
    </row>
    <row r="2" spans="1:8" ht="102" customHeight="1">
      <c r="A2" s="86" t="s">
        <v>24</v>
      </c>
      <c r="B2" s="87"/>
      <c r="C2" s="87"/>
      <c r="D2" s="87"/>
      <c r="E2" s="87"/>
    </row>
    <row r="3" spans="1:8">
      <c r="A3" s="108">
        <v>20000</v>
      </c>
      <c r="B3" s="38"/>
    </row>
    <row r="4" spans="1:8">
      <c r="A4" s="108">
        <v>-7000</v>
      </c>
    </row>
    <row r="5" spans="1:8">
      <c r="A5" s="108">
        <v>0</v>
      </c>
      <c r="B5" s="4"/>
      <c r="C5" s="5"/>
      <c r="F5" s="3"/>
      <c r="H5" s="5"/>
    </row>
    <row r="6" spans="1:8">
      <c r="A6" s="108">
        <v>5000</v>
      </c>
      <c r="B6" s="4"/>
      <c r="C6" s="7"/>
      <c r="F6" s="8"/>
      <c r="H6" s="9"/>
    </row>
    <row r="7" spans="1:8">
      <c r="A7" s="108">
        <v>-15000</v>
      </c>
      <c r="B7" s="4"/>
      <c r="C7" s="7"/>
      <c r="F7" s="8"/>
      <c r="H7" s="9"/>
    </row>
    <row r="8" spans="1:8">
      <c r="A8" s="108" t="s">
        <v>23</v>
      </c>
      <c r="B8" s="4"/>
      <c r="C8" s="11"/>
      <c r="F8" s="12"/>
      <c r="H8" s="13"/>
    </row>
    <row r="9" spans="1:8">
      <c r="A9" s="14"/>
      <c r="B9" s="4"/>
      <c r="C9" s="15"/>
      <c r="F9" s="16"/>
      <c r="G9" s="4"/>
      <c r="H9" s="17"/>
    </row>
    <row r="10" spans="1:8">
      <c r="A10" s="18"/>
      <c r="B10" s="4"/>
      <c r="C10" s="19"/>
      <c r="F10" s="20"/>
      <c r="G10" s="21"/>
      <c r="H10" s="22"/>
    </row>
    <row r="11" spans="1:8">
      <c r="A11" s="39"/>
      <c r="B11" s="40"/>
      <c r="C11" s="23"/>
      <c r="F11" s="24"/>
      <c r="G11" s="25"/>
      <c r="H11" s="2"/>
    </row>
    <row r="14" spans="1:8" ht="12.75" customHeight="1">
      <c r="A14" s="36"/>
    </row>
    <row r="15" spans="1:8">
      <c r="A15" s="42"/>
      <c r="B15" s="25"/>
    </row>
    <row r="16" spans="1:8">
      <c r="A16" s="42"/>
      <c r="B16" s="25"/>
    </row>
    <row r="17" spans="1:8">
      <c r="A17" s="42"/>
      <c r="B17" s="25"/>
    </row>
    <row r="18" spans="1:8">
      <c r="A18" s="42"/>
      <c r="B18" s="25"/>
    </row>
    <row r="19" spans="1:8" s="2" customFormat="1">
      <c r="A19" s="42"/>
      <c r="B19" s="25"/>
      <c r="D19" s="1"/>
      <c r="E19" s="1"/>
      <c r="F19" s="1"/>
      <c r="G19" s="1"/>
      <c r="H19" s="1"/>
    </row>
    <row r="28" spans="1:8" s="2" customFormat="1">
      <c r="A28" s="1"/>
      <c r="B28" s="35"/>
      <c r="D28" s="1"/>
      <c r="E28" s="1"/>
      <c r="F28" s="1"/>
      <c r="G28" s="1"/>
      <c r="H28" s="1"/>
    </row>
  </sheetData>
  <mergeCells count="2">
    <mergeCell ref="A1:E1"/>
    <mergeCell ref="A2:E2"/>
  </mergeCells>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zoomScale="145" zoomScaleNormal="145" workbookViewId="0">
      <pane ySplit="2" topLeftCell="A3" activePane="bottomLeft" state="frozen"/>
      <selection pane="bottomLeft" activeCell="F5" sqref="F5"/>
    </sheetView>
  </sheetViews>
  <sheetFormatPr defaultColWidth="9.140625" defaultRowHeight="12.75"/>
  <cols>
    <col min="1" max="2" width="15.85546875" style="1" customWidth="1"/>
    <col min="3" max="3" width="21.7109375" style="2" customWidth="1"/>
    <col min="4" max="4" width="11.28515625" style="1" customWidth="1"/>
    <col min="5" max="5" width="22.5703125" style="1" customWidth="1"/>
    <col min="6" max="6" width="13" style="1" customWidth="1"/>
    <col min="7" max="7" width="9.140625" style="1" customWidth="1"/>
    <col min="8" max="8" width="7.7109375" style="1" customWidth="1"/>
    <col min="9" max="9" width="9.140625" style="1" customWidth="1"/>
    <col min="10" max="16384" width="9.140625" style="1"/>
  </cols>
  <sheetData>
    <row r="1" spans="1:8" ht="30" customHeight="1">
      <c r="A1" s="84" t="s">
        <v>25</v>
      </c>
      <c r="B1" s="85"/>
      <c r="C1" s="85"/>
      <c r="D1" s="85"/>
      <c r="E1" s="85"/>
    </row>
    <row r="2" spans="1:8" ht="51.6" customHeight="1">
      <c r="A2" s="86" t="s">
        <v>26</v>
      </c>
      <c r="B2" s="87"/>
      <c r="C2" s="87"/>
      <c r="D2" s="87"/>
      <c r="E2" s="87"/>
    </row>
    <row r="3" spans="1:8" ht="15.6" customHeight="1">
      <c r="A3" s="52"/>
      <c r="B3" s="51"/>
      <c r="C3" s="51"/>
      <c r="D3" s="51"/>
      <c r="E3" s="51"/>
    </row>
    <row r="4" spans="1:8" ht="21.75" customHeight="1">
      <c r="A4" s="116" t="s">
        <v>103</v>
      </c>
      <c r="B4" s="116" t="s">
        <v>104</v>
      </c>
      <c r="C4" s="118" t="s">
        <v>101</v>
      </c>
      <c r="D4" s="118"/>
      <c r="E4" s="118"/>
    </row>
    <row r="5" spans="1:8" ht="29.25" customHeight="1">
      <c r="A5" s="117"/>
      <c r="B5" s="117"/>
      <c r="C5" s="119" t="s">
        <v>116</v>
      </c>
      <c r="D5" s="120"/>
      <c r="E5" s="119" t="s">
        <v>117</v>
      </c>
    </row>
    <row r="6" spans="1:8" ht="60" customHeight="1">
      <c r="A6" s="110" t="s">
        <v>102</v>
      </c>
      <c r="B6" s="111" t="s">
        <v>105</v>
      </c>
      <c r="C6" s="112" t="s">
        <v>107</v>
      </c>
      <c r="D6" s="115" t="s">
        <v>115</v>
      </c>
      <c r="E6" s="114" t="s">
        <v>111</v>
      </c>
      <c r="F6" s="3"/>
      <c r="H6" s="5"/>
    </row>
    <row r="7" spans="1:8" ht="60" customHeight="1">
      <c r="A7" s="109"/>
      <c r="B7" s="111"/>
      <c r="C7" s="113" t="s">
        <v>109</v>
      </c>
      <c r="D7" s="115"/>
      <c r="E7" s="114" t="s">
        <v>112</v>
      </c>
      <c r="F7" s="8"/>
      <c r="H7" s="9"/>
    </row>
    <row r="8" spans="1:8" ht="60" customHeight="1">
      <c r="A8" s="109"/>
      <c r="B8" s="111" t="s">
        <v>106</v>
      </c>
      <c r="C8" s="113" t="s">
        <v>108</v>
      </c>
      <c r="D8" s="115"/>
      <c r="E8" s="114" t="s">
        <v>113</v>
      </c>
      <c r="F8" s="8"/>
      <c r="H8" s="9"/>
    </row>
    <row r="9" spans="1:8" ht="60" customHeight="1">
      <c r="A9" s="109"/>
      <c r="B9" s="111"/>
      <c r="C9" s="112" t="s">
        <v>110</v>
      </c>
      <c r="D9" s="115"/>
      <c r="E9" s="114" t="s">
        <v>114</v>
      </c>
      <c r="F9" s="12"/>
      <c r="H9" s="13"/>
    </row>
    <row r="10" spans="1:8">
      <c r="A10" s="14"/>
      <c r="B10" s="4"/>
      <c r="C10" s="15"/>
      <c r="F10" s="16"/>
      <c r="G10" s="4"/>
      <c r="H10" s="17"/>
    </row>
    <row r="11" spans="1:8">
      <c r="A11" s="18"/>
      <c r="B11" s="4"/>
      <c r="C11" s="19"/>
      <c r="F11" s="20"/>
      <c r="G11" s="21"/>
      <c r="H11" s="22"/>
    </row>
    <row r="12" spans="1:8">
      <c r="A12" s="39"/>
      <c r="B12" s="40"/>
      <c r="C12" s="23"/>
      <c r="F12" s="24"/>
      <c r="G12" s="25"/>
      <c r="H12" s="2"/>
    </row>
    <row r="15" spans="1:8" ht="12.75" customHeight="1">
      <c r="A15" s="36"/>
    </row>
    <row r="16" spans="1:8">
      <c r="A16" s="42"/>
      <c r="B16" s="25"/>
    </row>
    <row r="17" spans="1:2">
      <c r="A17" s="42"/>
      <c r="B17" s="25"/>
    </row>
    <row r="18" spans="1:2">
      <c r="A18" s="42"/>
      <c r="B18" s="25"/>
    </row>
    <row r="19" spans="1:2">
      <c r="A19" s="42"/>
      <c r="B19" s="25"/>
    </row>
    <row r="20" spans="1:2">
      <c r="A20" s="42"/>
      <c r="B20" s="25"/>
    </row>
    <row r="29" spans="1:2">
      <c r="B29" s="35"/>
    </row>
  </sheetData>
  <mergeCells count="9">
    <mergeCell ref="A1:E1"/>
    <mergeCell ref="A2:E2"/>
    <mergeCell ref="C4:E4"/>
    <mergeCell ref="A6:A9"/>
    <mergeCell ref="B6:B7"/>
    <mergeCell ref="B8:B9"/>
    <mergeCell ref="D6:D9"/>
    <mergeCell ref="A4:A5"/>
    <mergeCell ref="B4:B5"/>
  </mergeCells>
  <phoneticPr fontId="8" type="noConversion"/>
  <pageMargins left="0.75" right="0.75" top="1" bottom="1" header="0.5" footer="0.5"/>
  <pageSetup paperSize="9"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workbookViewId="0">
      <pane ySplit="2" topLeftCell="A6" activePane="bottomLeft" state="frozen"/>
      <selection pane="bottomLeft" activeCell="J35" sqref="J35"/>
    </sheetView>
  </sheetViews>
  <sheetFormatPr defaultColWidth="12.5703125" defaultRowHeight="14.25"/>
  <cols>
    <col min="1" max="2" width="12.5703125" style="53" customWidth="1"/>
    <col min="3" max="3" width="13.42578125" style="53" customWidth="1"/>
    <col min="4" max="4" width="8.42578125" style="53" customWidth="1"/>
    <col min="5" max="5" width="14" style="53" customWidth="1"/>
    <col min="6" max="6" width="12.5703125" style="53" customWidth="1"/>
    <col min="7" max="7" width="15.7109375" style="53" customWidth="1"/>
    <col min="8" max="8" width="21.85546875" style="53" customWidth="1"/>
    <col min="9" max="10" width="12.5703125" style="53"/>
    <col min="11" max="11" width="101.140625" style="53" bestFit="1" customWidth="1"/>
    <col min="12" max="16384" width="12.5703125" style="53"/>
  </cols>
  <sheetData>
    <row r="1" spans="1:11" s="1" customFormat="1" ht="30" customHeight="1">
      <c r="A1" s="84" t="s">
        <v>82</v>
      </c>
      <c r="B1" s="90"/>
      <c r="C1" s="90"/>
      <c r="D1" s="90"/>
      <c r="E1" s="89"/>
      <c r="F1" s="89"/>
      <c r="G1" s="89"/>
      <c r="H1" s="89"/>
      <c r="I1" s="89"/>
      <c r="J1" s="89"/>
      <c r="K1" s="89"/>
    </row>
    <row r="2" spans="1:11" s="1" customFormat="1" ht="63.6" customHeight="1">
      <c r="A2" s="86" t="s">
        <v>86</v>
      </c>
      <c r="B2" s="88"/>
      <c r="C2" s="88"/>
      <c r="D2" s="88"/>
      <c r="E2" s="89"/>
      <c r="F2" s="89"/>
      <c r="G2" s="89"/>
      <c r="H2" s="89"/>
      <c r="I2" s="89"/>
      <c r="J2" s="89"/>
      <c r="K2" s="89"/>
    </row>
    <row r="5" spans="1:11" ht="15" thickBot="1"/>
    <row r="6" spans="1:11" ht="26.25" thickBot="1">
      <c r="A6" s="71" t="s">
        <v>27</v>
      </c>
      <c r="B6" s="72" t="s">
        <v>28</v>
      </c>
      <c r="C6" s="73" t="s">
        <v>29</v>
      </c>
      <c r="D6" s="73" t="s">
        <v>30</v>
      </c>
      <c r="E6" s="73" t="s">
        <v>31</v>
      </c>
      <c r="F6" s="73" t="s">
        <v>83</v>
      </c>
      <c r="G6" s="73" t="s">
        <v>32</v>
      </c>
      <c r="H6" s="74" t="s">
        <v>33</v>
      </c>
      <c r="I6" s="76" t="s">
        <v>34</v>
      </c>
      <c r="J6" s="80" t="s">
        <v>85</v>
      </c>
      <c r="K6" s="78" t="s">
        <v>84</v>
      </c>
    </row>
    <row r="7" spans="1:11">
      <c r="A7" s="66" t="s">
        <v>35</v>
      </c>
      <c r="B7" s="67" t="s">
        <v>36</v>
      </c>
      <c r="C7" s="68" t="s">
        <v>37</v>
      </c>
      <c r="D7" s="68" t="s">
        <v>38</v>
      </c>
      <c r="E7" s="69">
        <v>7133</v>
      </c>
      <c r="F7" s="70">
        <v>28689</v>
      </c>
      <c r="G7" s="70">
        <v>40378</v>
      </c>
      <c r="H7" s="75" t="str">
        <f>UPPER(A7)</f>
        <v>ADAM</v>
      </c>
      <c r="I7" s="77" t="str">
        <f>LEFT(A7, 1) &amp; "." &amp; LEFT(B7, 1) &amp; "."</f>
        <v>A.K.</v>
      </c>
      <c r="J7" s="121">
        <f>FLOOR((G7 - F7) / 365,1)</f>
        <v>32</v>
      </c>
      <c r="K7" s="79" t="str">
        <f>CONCATENATE(C7," ",A7," ",B7," zarabia ",E7, " i podjął zatrudnienie mając w przybliżeniu ",J7," lata")</f>
        <v>księgowy Adam Kowalski zarabia 7133 i podjął zatrudnienie mając w przybliżeniu 32 lata</v>
      </c>
    </row>
    <row r="8" spans="1:11">
      <c r="A8" s="60" t="s">
        <v>39</v>
      </c>
      <c r="B8" s="56" t="s">
        <v>40</v>
      </c>
      <c r="C8" s="57" t="s">
        <v>37</v>
      </c>
      <c r="D8" s="57" t="s">
        <v>38</v>
      </c>
      <c r="E8" s="58">
        <v>8586</v>
      </c>
      <c r="F8" s="59">
        <v>20306</v>
      </c>
      <c r="G8" s="59">
        <v>41094</v>
      </c>
      <c r="H8" s="75" t="str">
        <f t="shared" ref="H8:H35" si="0">UPPER(A8)</f>
        <v>MAREK</v>
      </c>
      <c r="I8" s="77" t="str">
        <f t="shared" ref="I8:I35" si="1">LEFT(A8, 1) &amp; "." &amp; LEFT(B8, 1) &amp; "."</f>
        <v>M.N.</v>
      </c>
      <c r="J8" s="121">
        <f t="shared" ref="J8:J35" si="2">FLOOR((G8 - F8) / 365,1)</f>
        <v>56</v>
      </c>
      <c r="K8" s="79" t="str">
        <f t="shared" ref="K8:K35" si="3">CONCATENATE(C8," ",A8," ",B8," zarabia ",E8, " i podjął zatrudnienie mając w przybliżeniu ",J8," lata")</f>
        <v>księgowy Marek Nowak zarabia 8586 i podjął zatrudnienie mając w przybliżeniu 56 lata</v>
      </c>
    </row>
    <row r="9" spans="1:11">
      <c r="A9" s="60" t="s">
        <v>41</v>
      </c>
      <c r="B9" s="56" t="s">
        <v>42</v>
      </c>
      <c r="C9" s="57" t="s">
        <v>37</v>
      </c>
      <c r="D9" s="57" t="s">
        <v>43</v>
      </c>
      <c r="E9" s="58">
        <v>7643</v>
      </c>
      <c r="F9" s="59">
        <v>28712</v>
      </c>
      <c r="G9" s="59">
        <v>40378</v>
      </c>
      <c r="H9" s="75" t="str">
        <f t="shared" si="0"/>
        <v>EWA</v>
      </c>
      <c r="I9" s="77" t="str">
        <f t="shared" si="1"/>
        <v>E.Z.</v>
      </c>
      <c r="J9" s="121">
        <f t="shared" si="2"/>
        <v>31</v>
      </c>
      <c r="K9" s="79" t="str">
        <f t="shared" si="3"/>
        <v>księgowy Ewa Zielińska zarabia 7643 i podjął zatrudnienie mając w przybliżeniu 31 lata</v>
      </c>
    </row>
    <row r="10" spans="1:11">
      <c r="A10" s="60" t="s">
        <v>44</v>
      </c>
      <c r="B10" s="56" t="s">
        <v>36</v>
      </c>
      <c r="C10" s="57" t="s">
        <v>45</v>
      </c>
      <c r="D10" s="57" t="s">
        <v>38</v>
      </c>
      <c r="E10" s="58">
        <v>5902</v>
      </c>
      <c r="F10" s="59">
        <v>20257</v>
      </c>
      <c r="G10" s="59">
        <v>41094</v>
      </c>
      <c r="H10" s="75" t="str">
        <f t="shared" si="0"/>
        <v>JERZY</v>
      </c>
      <c r="I10" s="77" t="str">
        <f t="shared" si="1"/>
        <v>J.K.</v>
      </c>
      <c r="J10" s="121">
        <f t="shared" si="2"/>
        <v>57</v>
      </c>
      <c r="K10" s="79" t="str">
        <f t="shared" si="3"/>
        <v>specjalista Jerzy Kowalski zarabia 5902 i podjął zatrudnienie mając w przybliżeniu 57 lata</v>
      </c>
    </row>
    <row r="11" spans="1:11">
      <c r="A11" s="60" t="s">
        <v>39</v>
      </c>
      <c r="B11" s="56" t="s">
        <v>46</v>
      </c>
      <c r="C11" s="57" t="s">
        <v>45</v>
      </c>
      <c r="D11" s="57" t="s">
        <v>38</v>
      </c>
      <c r="E11" s="58">
        <v>1524</v>
      </c>
      <c r="F11" s="59">
        <v>15730</v>
      </c>
      <c r="G11" s="59">
        <v>40378</v>
      </c>
      <c r="H11" s="75" t="str">
        <f t="shared" si="0"/>
        <v>MAREK</v>
      </c>
      <c r="I11" s="77" t="str">
        <f t="shared" si="1"/>
        <v>M.K.</v>
      </c>
      <c r="J11" s="121">
        <f t="shared" si="2"/>
        <v>67</v>
      </c>
      <c r="K11" s="79" t="str">
        <f t="shared" si="3"/>
        <v>specjalista Marek Kwiatkowski zarabia 1524 i podjął zatrudnienie mając w przybliżeniu 67 lata</v>
      </c>
    </row>
    <row r="12" spans="1:11">
      <c r="A12" s="60" t="s">
        <v>47</v>
      </c>
      <c r="B12" s="56" t="s">
        <v>40</v>
      </c>
      <c r="C12" s="57" t="s">
        <v>45</v>
      </c>
      <c r="D12" s="57" t="s">
        <v>38</v>
      </c>
      <c r="E12" s="58">
        <v>5044</v>
      </c>
      <c r="F12" s="59">
        <v>25228</v>
      </c>
      <c r="G12" s="59">
        <v>41094</v>
      </c>
      <c r="H12" s="75" t="str">
        <f t="shared" si="0"/>
        <v>PIOTR</v>
      </c>
      <c r="I12" s="77" t="str">
        <f t="shared" si="1"/>
        <v>P.N.</v>
      </c>
      <c r="J12" s="121">
        <f t="shared" si="2"/>
        <v>43</v>
      </c>
      <c r="K12" s="79" t="str">
        <f t="shared" si="3"/>
        <v>specjalista Piotr Nowak zarabia 5044 i podjął zatrudnienie mając w przybliżeniu 43 lata</v>
      </c>
    </row>
    <row r="13" spans="1:11">
      <c r="A13" s="60" t="s">
        <v>48</v>
      </c>
      <c r="B13" s="56" t="s">
        <v>49</v>
      </c>
      <c r="C13" s="57" t="s">
        <v>50</v>
      </c>
      <c r="D13" s="57" t="s">
        <v>43</v>
      </c>
      <c r="E13" s="58">
        <v>8564</v>
      </c>
      <c r="F13" s="59">
        <v>17113</v>
      </c>
      <c r="G13" s="59">
        <v>40378</v>
      </c>
      <c r="H13" s="75" t="str">
        <f t="shared" si="0"/>
        <v>ANNA</v>
      </c>
      <c r="I13" s="77" t="str">
        <f t="shared" si="1"/>
        <v>A.K.</v>
      </c>
      <c r="J13" s="121">
        <f t="shared" si="2"/>
        <v>63</v>
      </c>
      <c r="K13" s="79" t="str">
        <f t="shared" si="3"/>
        <v>inspektor Anna Kowalska zarabia 8564 i podjął zatrudnienie mając w przybliżeniu 63 lata</v>
      </c>
    </row>
    <row r="14" spans="1:11">
      <c r="A14" s="60" t="s">
        <v>51</v>
      </c>
      <c r="B14" s="56" t="s">
        <v>52</v>
      </c>
      <c r="C14" s="57" t="s">
        <v>37</v>
      </c>
      <c r="D14" s="57" t="s">
        <v>38</v>
      </c>
      <c r="E14" s="58">
        <v>1570</v>
      </c>
      <c r="F14" s="59">
        <v>23057</v>
      </c>
      <c r="G14" s="59">
        <v>41094</v>
      </c>
      <c r="H14" s="75" t="str">
        <f t="shared" si="0"/>
        <v>ZBIG</v>
      </c>
      <c r="I14" s="77" t="str">
        <f t="shared" si="1"/>
        <v>Z.B.</v>
      </c>
      <c r="J14" s="121">
        <f t="shared" si="2"/>
        <v>49</v>
      </c>
      <c r="K14" s="79" t="str">
        <f t="shared" si="3"/>
        <v>księgowy Zbig Brzezina zarabia 1570 i podjął zatrudnienie mając w przybliżeniu 49 lata</v>
      </c>
    </row>
    <row r="15" spans="1:11">
      <c r="A15" s="60" t="s">
        <v>53</v>
      </c>
      <c r="B15" s="56" t="s">
        <v>54</v>
      </c>
      <c r="C15" s="57" t="s">
        <v>37</v>
      </c>
      <c r="D15" s="57" t="s">
        <v>38</v>
      </c>
      <c r="E15" s="58">
        <v>6511</v>
      </c>
      <c r="F15" s="59">
        <v>23682</v>
      </c>
      <c r="G15" s="59">
        <v>40378</v>
      </c>
      <c r="H15" s="75" t="str">
        <f t="shared" si="0"/>
        <v>HENRYK</v>
      </c>
      <c r="I15" s="77" t="str">
        <f t="shared" si="1"/>
        <v>H.T.</v>
      </c>
      <c r="J15" s="121">
        <f t="shared" si="2"/>
        <v>45</v>
      </c>
      <c r="K15" s="79" t="str">
        <f t="shared" si="3"/>
        <v>księgowy Henryk Tymiński zarabia 6511 i podjął zatrudnienie mając w przybliżeniu 45 lata</v>
      </c>
    </row>
    <row r="16" spans="1:11">
      <c r="A16" s="60" t="s">
        <v>55</v>
      </c>
      <c r="B16" s="56" t="s">
        <v>36</v>
      </c>
      <c r="C16" s="57" t="s">
        <v>45</v>
      </c>
      <c r="D16" s="57" t="s">
        <v>38</v>
      </c>
      <c r="E16" s="58">
        <v>1831</v>
      </c>
      <c r="F16" s="59">
        <v>17055</v>
      </c>
      <c r="G16" s="59">
        <v>41094</v>
      </c>
      <c r="H16" s="75" t="str">
        <f t="shared" si="0"/>
        <v>JAN</v>
      </c>
      <c r="I16" s="77" t="str">
        <f t="shared" si="1"/>
        <v>J.K.</v>
      </c>
      <c r="J16" s="121">
        <f t="shared" si="2"/>
        <v>65</v>
      </c>
      <c r="K16" s="79" t="str">
        <f t="shared" si="3"/>
        <v>specjalista Jan Kowalski zarabia 1831 i podjął zatrudnienie mając w przybliżeniu 65 lata</v>
      </c>
    </row>
    <row r="17" spans="1:11">
      <c r="A17" s="60" t="s">
        <v>56</v>
      </c>
      <c r="B17" s="56" t="s">
        <v>57</v>
      </c>
      <c r="C17" s="57" t="s">
        <v>45</v>
      </c>
      <c r="D17" s="57" t="s">
        <v>43</v>
      </c>
      <c r="E17" s="58">
        <v>7002</v>
      </c>
      <c r="F17" s="59">
        <v>25896</v>
      </c>
      <c r="G17" s="59">
        <v>40378</v>
      </c>
      <c r="H17" s="75" t="str">
        <f t="shared" si="0"/>
        <v>KRYSTYNA</v>
      </c>
      <c r="I17" s="77" t="str">
        <f t="shared" si="1"/>
        <v>K.B.</v>
      </c>
      <c r="J17" s="121">
        <f t="shared" si="2"/>
        <v>39</v>
      </c>
      <c r="K17" s="79" t="str">
        <f t="shared" si="3"/>
        <v>specjalista Krystyna Bugaj zarabia 7002 i podjął zatrudnienie mając w przybliżeniu 39 lata</v>
      </c>
    </row>
    <row r="18" spans="1:11">
      <c r="A18" s="60" t="s">
        <v>58</v>
      </c>
      <c r="B18" s="56" t="s">
        <v>59</v>
      </c>
      <c r="C18" s="57" t="s">
        <v>50</v>
      </c>
      <c r="D18" s="57" t="s">
        <v>38</v>
      </c>
      <c r="E18" s="58">
        <v>1227</v>
      </c>
      <c r="F18" s="59">
        <v>26214</v>
      </c>
      <c r="G18" s="59">
        <v>41094</v>
      </c>
      <c r="H18" s="75" t="str">
        <f t="shared" si="0"/>
        <v>BOGUSZ</v>
      </c>
      <c r="I18" s="77" t="str">
        <f t="shared" si="1"/>
        <v>B.B.</v>
      </c>
      <c r="J18" s="121">
        <f t="shared" si="2"/>
        <v>40</v>
      </c>
      <c r="K18" s="79" t="str">
        <f t="shared" si="3"/>
        <v>inspektor Bogusz Bilski zarabia 1227 i podjął zatrudnienie mając w przybliżeniu 40 lata</v>
      </c>
    </row>
    <row r="19" spans="1:11">
      <c r="A19" s="60" t="s">
        <v>60</v>
      </c>
      <c r="B19" s="56" t="s">
        <v>61</v>
      </c>
      <c r="C19" s="57" t="s">
        <v>62</v>
      </c>
      <c r="D19" s="57" t="s">
        <v>43</v>
      </c>
      <c r="E19" s="58">
        <v>7302</v>
      </c>
      <c r="F19" s="59">
        <v>28482</v>
      </c>
      <c r="G19" s="59">
        <v>40378</v>
      </c>
      <c r="H19" s="75" t="str">
        <f t="shared" si="0"/>
        <v>MARIA</v>
      </c>
      <c r="I19" s="77" t="str">
        <f t="shared" si="1"/>
        <v>M.P.</v>
      </c>
      <c r="J19" s="121">
        <f t="shared" si="2"/>
        <v>32</v>
      </c>
      <c r="K19" s="79" t="str">
        <f t="shared" si="3"/>
        <v>kasjer Maria Piotrowska zarabia 7302 i podjął zatrudnienie mając w przybliżeniu 32 lata</v>
      </c>
    </row>
    <row r="20" spans="1:11">
      <c r="A20" s="60" t="s">
        <v>35</v>
      </c>
      <c r="B20" s="56" t="s">
        <v>63</v>
      </c>
      <c r="C20" s="57" t="s">
        <v>45</v>
      </c>
      <c r="D20" s="57" t="s">
        <v>38</v>
      </c>
      <c r="E20" s="58">
        <v>3595</v>
      </c>
      <c r="F20" s="59">
        <v>22746</v>
      </c>
      <c r="G20" s="59">
        <v>41094</v>
      </c>
      <c r="H20" s="75" t="str">
        <f t="shared" si="0"/>
        <v>ADAM</v>
      </c>
      <c r="I20" s="77" t="str">
        <f t="shared" si="1"/>
        <v>A.J.</v>
      </c>
      <c r="J20" s="121">
        <f t="shared" si="2"/>
        <v>50</v>
      </c>
      <c r="K20" s="79" t="str">
        <f t="shared" si="3"/>
        <v>specjalista Adam Jaroszy zarabia 3595 i podjął zatrudnienie mając w przybliżeniu 50 lata</v>
      </c>
    </row>
    <row r="21" spans="1:11">
      <c r="A21" s="60" t="s">
        <v>35</v>
      </c>
      <c r="B21" s="56" t="s">
        <v>52</v>
      </c>
      <c r="C21" s="57" t="s">
        <v>45</v>
      </c>
      <c r="D21" s="57" t="s">
        <v>38</v>
      </c>
      <c r="E21" s="58">
        <v>4334</v>
      </c>
      <c r="F21" s="59">
        <v>22699</v>
      </c>
      <c r="G21" s="59">
        <v>40378</v>
      </c>
      <c r="H21" s="75" t="str">
        <f t="shared" si="0"/>
        <v>ADAM</v>
      </c>
      <c r="I21" s="77" t="str">
        <f t="shared" si="1"/>
        <v>A.B.</v>
      </c>
      <c r="J21" s="121">
        <f t="shared" si="2"/>
        <v>48</v>
      </c>
      <c r="K21" s="79" t="str">
        <f t="shared" si="3"/>
        <v>specjalista Adam Brzezina zarabia 4334 i podjął zatrudnienie mając w przybliżeniu 48 lata</v>
      </c>
    </row>
    <row r="22" spans="1:11">
      <c r="A22" s="60" t="s">
        <v>39</v>
      </c>
      <c r="B22" s="56" t="s">
        <v>54</v>
      </c>
      <c r="C22" s="57" t="s">
        <v>64</v>
      </c>
      <c r="D22" s="57" t="s">
        <v>38</v>
      </c>
      <c r="E22" s="58">
        <v>6273</v>
      </c>
      <c r="F22" s="59">
        <v>21405</v>
      </c>
      <c r="G22" s="59">
        <v>41094</v>
      </c>
      <c r="H22" s="75" t="str">
        <f t="shared" si="0"/>
        <v>MAREK</v>
      </c>
      <c r="I22" s="77" t="str">
        <f t="shared" si="1"/>
        <v>M.T.</v>
      </c>
      <c r="J22" s="121">
        <f t="shared" si="2"/>
        <v>53</v>
      </c>
      <c r="K22" s="79" t="str">
        <f t="shared" si="3"/>
        <v>wartownik Marek Tymiński zarabia 6273 i podjął zatrudnienie mając w przybliżeniu 53 lata</v>
      </c>
    </row>
    <row r="23" spans="1:11">
      <c r="A23" s="60" t="s">
        <v>65</v>
      </c>
      <c r="B23" s="56" t="s">
        <v>66</v>
      </c>
      <c r="C23" s="57" t="s">
        <v>67</v>
      </c>
      <c r="D23" s="57" t="s">
        <v>43</v>
      </c>
      <c r="E23" s="58">
        <v>4667</v>
      </c>
      <c r="F23" s="59">
        <v>19383</v>
      </c>
      <c r="G23" s="59">
        <v>40378</v>
      </c>
      <c r="H23" s="75" t="str">
        <f t="shared" si="0"/>
        <v>BOŻENA</v>
      </c>
      <c r="I23" s="77" t="str">
        <f t="shared" si="1"/>
        <v>B.W.</v>
      </c>
      <c r="J23" s="121">
        <f t="shared" si="2"/>
        <v>57</v>
      </c>
      <c r="K23" s="79" t="str">
        <f t="shared" si="3"/>
        <v>sekretarka Bożena Wojdat zarabia 4667 i podjął zatrudnienie mając w przybliżeniu 57 lata</v>
      </c>
    </row>
    <row r="24" spans="1:11">
      <c r="A24" s="60" t="s">
        <v>44</v>
      </c>
      <c r="B24" s="56" t="s">
        <v>68</v>
      </c>
      <c r="C24" s="57" t="s">
        <v>50</v>
      </c>
      <c r="D24" s="57" t="s">
        <v>38</v>
      </c>
      <c r="E24" s="58">
        <v>4686</v>
      </c>
      <c r="F24" s="59">
        <v>28401</v>
      </c>
      <c r="G24" s="59">
        <v>41094</v>
      </c>
      <c r="H24" s="75" t="str">
        <f t="shared" si="0"/>
        <v>JERZY</v>
      </c>
      <c r="I24" s="77" t="str">
        <f t="shared" si="1"/>
        <v>J.B.</v>
      </c>
      <c r="J24" s="121">
        <f t="shared" si="2"/>
        <v>34</v>
      </c>
      <c r="K24" s="79" t="str">
        <f t="shared" si="3"/>
        <v>inspektor Jerzy Bogucki zarabia 4686 i podjął zatrudnienie mając w przybliżeniu 34 lata</v>
      </c>
    </row>
    <row r="25" spans="1:11">
      <c r="A25" s="60" t="s">
        <v>39</v>
      </c>
      <c r="B25" s="56" t="s">
        <v>58</v>
      </c>
      <c r="C25" s="57" t="s">
        <v>69</v>
      </c>
      <c r="D25" s="57" t="s">
        <v>38</v>
      </c>
      <c r="E25" s="58">
        <v>8232</v>
      </c>
      <c r="F25" s="59">
        <v>25803</v>
      </c>
      <c r="G25" s="59">
        <v>40378</v>
      </c>
      <c r="H25" s="75" t="str">
        <f t="shared" si="0"/>
        <v>MAREK</v>
      </c>
      <c r="I25" s="77" t="str">
        <f t="shared" si="1"/>
        <v>M.B.</v>
      </c>
      <c r="J25" s="121">
        <f t="shared" si="2"/>
        <v>39</v>
      </c>
      <c r="K25" s="79" t="str">
        <f t="shared" si="3"/>
        <v>administrator systemu Marek Bogusz zarabia 8232 i podjął zatrudnienie mając w przybliżeniu 39 lata</v>
      </c>
    </row>
    <row r="26" spans="1:11">
      <c r="A26" s="60" t="s">
        <v>47</v>
      </c>
      <c r="B26" s="56" t="s">
        <v>70</v>
      </c>
      <c r="C26" s="57" t="s">
        <v>37</v>
      </c>
      <c r="D26" s="57" t="s">
        <v>38</v>
      </c>
      <c r="E26" s="58">
        <v>1497</v>
      </c>
      <c r="F26" s="59">
        <v>25528</v>
      </c>
      <c r="G26" s="59">
        <v>41094</v>
      </c>
      <c r="H26" s="75" t="str">
        <f t="shared" si="0"/>
        <v>PIOTR</v>
      </c>
      <c r="I26" s="77" t="str">
        <f t="shared" si="1"/>
        <v>P.P.</v>
      </c>
      <c r="J26" s="121">
        <f t="shared" si="2"/>
        <v>42</v>
      </c>
      <c r="K26" s="79" t="str">
        <f t="shared" si="3"/>
        <v>księgowy Piotr Piotrowski zarabia 1497 i podjął zatrudnienie mając w przybliżeniu 42 lata</v>
      </c>
    </row>
    <row r="27" spans="1:11">
      <c r="A27" s="60" t="s">
        <v>44</v>
      </c>
      <c r="B27" s="56" t="s">
        <v>71</v>
      </c>
      <c r="C27" s="57" t="s">
        <v>50</v>
      </c>
      <c r="D27" s="57" t="s">
        <v>38</v>
      </c>
      <c r="E27" s="58">
        <v>1389</v>
      </c>
      <c r="F27" s="59">
        <v>23685</v>
      </c>
      <c r="G27" s="59">
        <v>40378</v>
      </c>
      <c r="H27" s="75" t="str">
        <f t="shared" si="0"/>
        <v>JERZY</v>
      </c>
      <c r="I27" s="77" t="str">
        <f t="shared" si="1"/>
        <v>J.J.</v>
      </c>
      <c r="J27" s="121">
        <f t="shared" si="2"/>
        <v>45</v>
      </c>
      <c r="K27" s="79" t="str">
        <f t="shared" si="3"/>
        <v>inspektor Jerzy Jaroszewski zarabia 1389 i podjął zatrudnienie mając w przybliżeniu 45 lata</v>
      </c>
    </row>
    <row r="28" spans="1:11">
      <c r="A28" s="60" t="s">
        <v>72</v>
      </c>
      <c r="B28" s="56" t="s">
        <v>73</v>
      </c>
      <c r="C28" s="57" t="s">
        <v>50</v>
      </c>
      <c r="D28" s="57" t="s">
        <v>38</v>
      </c>
      <c r="E28" s="58">
        <v>6164</v>
      </c>
      <c r="F28" s="59">
        <v>23030</v>
      </c>
      <c r="G28" s="59">
        <v>41094</v>
      </c>
      <c r="H28" s="75" t="str">
        <f t="shared" si="0"/>
        <v>ZBIGNIEW</v>
      </c>
      <c r="I28" s="77" t="str">
        <f t="shared" si="1"/>
        <v>Z.K.</v>
      </c>
      <c r="J28" s="121">
        <f t="shared" si="2"/>
        <v>49</v>
      </c>
      <c r="K28" s="79" t="str">
        <f t="shared" si="3"/>
        <v>inspektor Zbigniew Kwiatek zarabia 6164 i podjął zatrudnienie mając w przybliżeniu 49 lata</v>
      </c>
    </row>
    <row r="29" spans="1:11">
      <c r="A29" s="60" t="s">
        <v>55</v>
      </c>
      <c r="B29" s="56" t="s">
        <v>74</v>
      </c>
      <c r="C29" s="57" t="s">
        <v>37</v>
      </c>
      <c r="D29" s="57" t="s">
        <v>38</v>
      </c>
      <c r="E29" s="58">
        <v>4855</v>
      </c>
      <c r="F29" s="59">
        <v>13940</v>
      </c>
      <c r="G29" s="59">
        <v>40378</v>
      </c>
      <c r="H29" s="75" t="str">
        <f t="shared" si="0"/>
        <v>JAN</v>
      </c>
      <c r="I29" s="77" t="str">
        <f t="shared" si="1"/>
        <v>J.M.</v>
      </c>
      <c r="J29" s="121">
        <f t="shared" si="2"/>
        <v>72</v>
      </c>
      <c r="K29" s="79" t="str">
        <f t="shared" si="3"/>
        <v>księgowy Jan Milczek zarabia 4855 i podjął zatrudnienie mając w przybliżeniu 72 lata</v>
      </c>
    </row>
    <row r="30" spans="1:11">
      <c r="A30" s="60" t="s">
        <v>75</v>
      </c>
      <c r="B30" s="56" t="s">
        <v>76</v>
      </c>
      <c r="C30" s="57" t="s">
        <v>67</v>
      </c>
      <c r="D30" s="57" t="s">
        <v>43</v>
      </c>
      <c r="E30" s="58">
        <v>8375</v>
      </c>
      <c r="F30" s="59">
        <v>25558</v>
      </c>
      <c r="G30" s="59">
        <v>41094</v>
      </c>
      <c r="H30" s="75" t="str">
        <f t="shared" si="0"/>
        <v>HANNA</v>
      </c>
      <c r="I30" s="77" t="str">
        <f t="shared" si="1"/>
        <v>H.M.</v>
      </c>
      <c r="J30" s="121">
        <f t="shared" si="2"/>
        <v>42</v>
      </c>
      <c r="K30" s="79" t="str">
        <f t="shared" si="3"/>
        <v>sekretarka Hanna Malarska zarabia 8375 i podjął zatrudnienie mając w przybliżeniu 42 lata</v>
      </c>
    </row>
    <row r="31" spans="1:11">
      <c r="A31" s="60" t="s">
        <v>35</v>
      </c>
      <c r="B31" s="56" t="s">
        <v>77</v>
      </c>
      <c r="C31" s="57" t="s">
        <v>69</v>
      </c>
      <c r="D31" s="57" t="s">
        <v>38</v>
      </c>
      <c r="E31" s="58">
        <v>3427</v>
      </c>
      <c r="F31" s="59">
        <v>27462</v>
      </c>
      <c r="G31" s="59">
        <v>40378</v>
      </c>
      <c r="H31" s="75" t="str">
        <f t="shared" si="0"/>
        <v>ADAM</v>
      </c>
      <c r="I31" s="77" t="str">
        <f t="shared" si="1"/>
        <v>A.B.</v>
      </c>
      <c r="J31" s="121">
        <f t="shared" si="2"/>
        <v>35</v>
      </c>
      <c r="K31" s="79" t="str">
        <f t="shared" si="3"/>
        <v>administrator systemu Adam Brzezicki zarabia 3427 i podjął zatrudnienie mając w przybliżeniu 35 lata</v>
      </c>
    </row>
    <row r="32" spans="1:11">
      <c r="A32" s="60" t="s">
        <v>58</v>
      </c>
      <c r="B32" s="56" t="s">
        <v>78</v>
      </c>
      <c r="C32" s="57" t="s">
        <v>69</v>
      </c>
      <c r="D32" s="57" t="s">
        <v>38</v>
      </c>
      <c r="E32" s="58">
        <v>2276</v>
      </c>
      <c r="F32" s="59">
        <v>24912</v>
      </c>
      <c r="G32" s="59">
        <v>41094</v>
      </c>
      <c r="H32" s="75" t="str">
        <f t="shared" si="0"/>
        <v>BOGUSZ</v>
      </c>
      <c r="I32" s="77" t="str">
        <f t="shared" si="1"/>
        <v>B.K.</v>
      </c>
      <c r="J32" s="121">
        <f t="shared" si="2"/>
        <v>44</v>
      </c>
      <c r="K32" s="79" t="str">
        <f t="shared" si="3"/>
        <v>administrator systemu Bogusz Kowal zarabia 2276 i podjął zatrudnienie mając w przybliżeniu 44 lata</v>
      </c>
    </row>
    <row r="33" spans="1:11">
      <c r="A33" s="60" t="s">
        <v>41</v>
      </c>
      <c r="B33" s="56" t="s">
        <v>79</v>
      </c>
      <c r="C33" s="57" t="s">
        <v>62</v>
      </c>
      <c r="D33" s="57" t="s">
        <v>43</v>
      </c>
      <c r="E33" s="58">
        <v>4974</v>
      </c>
      <c r="F33" s="59">
        <v>20592</v>
      </c>
      <c r="G33" s="59">
        <v>40378</v>
      </c>
      <c r="H33" s="75" t="str">
        <f t="shared" si="0"/>
        <v>EWA</v>
      </c>
      <c r="I33" s="77" t="str">
        <f t="shared" si="1"/>
        <v>E.N.</v>
      </c>
      <c r="J33" s="121">
        <f t="shared" si="2"/>
        <v>54</v>
      </c>
      <c r="K33" s="79" t="str">
        <f t="shared" si="3"/>
        <v>kasjer Ewa Nowakowska zarabia 4974 i podjął zatrudnienie mając w przybliżeniu 54 lata</v>
      </c>
    </row>
    <row r="34" spans="1:11">
      <c r="A34" s="60" t="s">
        <v>35</v>
      </c>
      <c r="B34" s="56" t="s">
        <v>80</v>
      </c>
      <c r="C34" s="57" t="s">
        <v>45</v>
      </c>
      <c r="D34" s="57" t="s">
        <v>38</v>
      </c>
      <c r="E34" s="58">
        <v>8306</v>
      </c>
      <c r="F34" s="59">
        <v>28920</v>
      </c>
      <c r="G34" s="59">
        <v>41094</v>
      </c>
      <c r="H34" s="75" t="str">
        <f t="shared" si="0"/>
        <v>ADAM</v>
      </c>
      <c r="I34" s="77" t="str">
        <f t="shared" si="1"/>
        <v>A.Z.</v>
      </c>
      <c r="J34" s="121">
        <f t="shared" si="2"/>
        <v>33</v>
      </c>
      <c r="K34" s="79" t="str">
        <f t="shared" si="3"/>
        <v>specjalista Adam Zieliński zarabia 8306 i podjął zatrudnienie mając w przybliżeniu 33 lata</v>
      </c>
    </row>
    <row r="35" spans="1:11" ht="15" thickBot="1">
      <c r="A35" s="61" t="s">
        <v>35</v>
      </c>
      <c r="B35" s="62" t="s">
        <v>81</v>
      </c>
      <c r="C35" s="63" t="s">
        <v>37</v>
      </c>
      <c r="D35" s="63" t="s">
        <v>38</v>
      </c>
      <c r="E35" s="64">
        <v>2040</v>
      </c>
      <c r="F35" s="65">
        <v>17407</v>
      </c>
      <c r="G35" s="65">
        <v>40378</v>
      </c>
      <c r="H35" s="75" t="str">
        <f t="shared" si="0"/>
        <v>ADAM</v>
      </c>
      <c r="I35" s="77" t="str">
        <f t="shared" si="1"/>
        <v>A.M.</v>
      </c>
      <c r="J35" s="121">
        <f t="shared" si="2"/>
        <v>62</v>
      </c>
      <c r="K35" s="79" t="str">
        <f t="shared" si="3"/>
        <v>księgowy Adam Malinowski zarabia 2040 i podjął zatrudnienie mając w przybliżeniu 62 lata</v>
      </c>
    </row>
    <row r="38" spans="1:11">
      <c r="F38" s="54"/>
      <c r="H38" s="54"/>
    </row>
    <row r="40" spans="1:11">
      <c r="A40" s="55"/>
    </row>
    <row r="41" spans="1:11">
      <c r="A41" s="55"/>
    </row>
    <row r="42" spans="1:11">
      <c r="A42" s="55"/>
    </row>
    <row r="43" spans="1:11">
      <c r="A43" s="55"/>
    </row>
    <row r="44" spans="1:11">
      <c r="A44" s="55"/>
    </row>
  </sheetData>
  <mergeCells count="2">
    <mergeCell ref="A2:K2"/>
    <mergeCell ref="A1:K1"/>
  </mergeCells>
  <pageMargins left="0.7" right="0.7" top="0.75" bottom="0.75" header="0.3" footer="0.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0"/>
  <sheetViews>
    <sheetView workbookViewId="0">
      <pane ySplit="2" topLeftCell="A3" activePane="bottomLeft" state="frozen"/>
      <selection pane="bottomLeft" activeCell="C38" sqref="C38"/>
    </sheetView>
  </sheetViews>
  <sheetFormatPr defaultColWidth="12.5703125" defaultRowHeight="14.25"/>
  <cols>
    <col min="1" max="1" width="27.28515625" style="53" customWidth="1"/>
    <col min="2" max="2" width="22" style="53" customWidth="1"/>
    <col min="3" max="3" width="21" style="53" bestFit="1" customWidth="1"/>
    <col min="4" max="4" width="15.5703125" style="53" bestFit="1" customWidth="1"/>
    <col min="5" max="5" width="23.42578125" style="53" bestFit="1" customWidth="1"/>
    <col min="6" max="6" width="33.28515625" style="53" bestFit="1" customWidth="1"/>
    <col min="7" max="7" width="25.28515625" style="53" bestFit="1" customWidth="1"/>
    <col min="8" max="8" width="14.85546875" style="53" bestFit="1" customWidth="1"/>
    <col min="9" max="9" width="16.42578125" style="53" customWidth="1"/>
    <col min="10" max="10" width="26.5703125" style="53" customWidth="1"/>
    <col min="11" max="11" width="29.140625" style="53" bestFit="1" customWidth="1"/>
    <col min="12" max="12" width="9.140625" style="53" customWidth="1"/>
    <col min="13" max="13" width="16.85546875" style="53" customWidth="1"/>
    <col min="14" max="14" width="20.42578125" style="53" customWidth="1"/>
    <col min="15" max="15" width="17.42578125" style="53" customWidth="1"/>
    <col min="16" max="16" width="18.7109375" style="53" customWidth="1"/>
    <col min="17" max="17" width="14.42578125" style="53" customWidth="1"/>
    <col min="18" max="16384" width="12.5703125" style="53"/>
  </cols>
  <sheetData>
    <row r="1" spans="1:17" s="1" customFormat="1" ht="30" customHeight="1">
      <c r="A1" s="84" t="s">
        <v>87</v>
      </c>
      <c r="B1" s="90"/>
      <c r="C1" s="90"/>
      <c r="D1" s="90"/>
      <c r="E1" s="89"/>
      <c r="F1" s="89"/>
      <c r="G1" s="89"/>
      <c r="H1" s="89"/>
      <c r="I1" s="89"/>
      <c r="J1" s="89"/>
      <c r="K1" s="89"/>
    </row>
    <row r="2" spans="1:17" s="1" customFormat="1" ht="63.6" customHeight="1">
      <c r="A2" s="86" t="s">
        <v>88</v>
      </c>
      <c r="B2" s="88"/>
      <c r="C2" s="88"/>
      <c r="D2" s="88"/>
      <c r="E2" s="89"/>
      <c r="F2" s="89"/>
      <c r="G2" s="89"/>
      <c r="H2" s="89"/>
      <c r="I2" s="89"/>
      <c r="J2" s="89"/>
      <c r="K2" s="89"/>
    </row>
    <row r="3" spans="1:17">
      <c r="A3" s="53" t="s">
        <v>0</v>
      </c>
      <c r="B3" s="53" t="s">
        <v>118</v>
      </c>
      <c r="C3" s="53" t="s">
        <v>119</v>
      </c>
      <c r="D3" s="53" t="s">
        <v>120</v>
      </c>
      <c r="E3" s="53" t="s">
        <v>121</v>
      </c>
      <c r="F3" s="53" t="s">
        <v>122</v>
      </c>
      <c r="G3" s="53" t="s">
        <v>123</v>
      </c>
      <c r="H3" s="53" t="s">
        <v>124</v>
      </c>
      <c r="I3" s="53" t="s">
        <v>125</v>
      </c>
      <c r="J3" s="53" t="s">
        <v>126</v>
      </c>
      <c r="K3" s="53" t="s">
        <v>127</v>
      </c>
      <c r="L3" s="53" t="s">
        <v>128</v>
      </c>
      <c r="M3" s="53" t="s">
        <v>129</v>
      </c>
      <c r="N3" s="53" t="s">
        <v>130</v>
      </c>
      <c r="O3" s="53" t="s">
        <v>131</v>
      </c>
      <c r="P3" s="53" t="s">
        <v>132</v>
      </c>
      <c r="Q3" s="53" t="s">
        <v>133</v>
      </c>
    </row>
    <row r="4" spans="1:17">
      <c r="A4" s="53">
        <v>1</v>
      </c>
      <c r="B4" s="53" t="s">
        <v>134</v>
      </c>
      <c r="C4" s="53" t="s">
        <v>135</v>
      </c>
      <c r="D4" s="53" t="s">
        <v>136</v>
      </c>
      <c r="E4" s="53" t="s">
        <v>137</v>
      </c>
      <c r="F4" s="128" t="s">
        <v>138</v>
      </c>
      <c r="G4" s="53" t="s">
        <v>139</v>
      </c>
      <c r="H4" s="122">
        <v>1</v>
      </c>
      <c r="I4" s="53">
        <v>3</v>
      </c>
      <c r="J4" s="53" t="s">
        <v>140</v>
      </c>
      <c r="K4" s="53" t="s">
        <v>141</v>
      </c>
      <c r="L4" s="53" t="s">
        <v>142</v>
      </c>
      <c r="M4" s="53" t="s">
        <v>143</v>
      </c>
      <c r="N4" s="53">
        <v>12</v>
      </c>
      <c r="O4" s="53">
        <v>20</v>
      </c>
      <c r="P4" s="53">
        <v>9</v>
      </c>
      <c r="Q4" s="53">
        <v>0.23</v>
      </c>
    </row>
    <row r="5" spans="1:17">
      <c r="A5" s="53">
        <v>2</v>
      </c>
      <c r="B5" s="53" t="s">
        <v>134</v>
      </c>
      <c r="C5" s="53" t="s">
        <v>135</v>
      </c>
      <c r="D5" s="53" t="s">
        <v>144</v>
      </c>
      <c r="E5" s="53" t="s">
        <v>145</v>
      </c>
      <c r="F5" s="129" t="s">
        <v>146</v>
      </c>
      <c r="G5" s="53">
        <v>810</v>
      </c>
      <c r="H5" s="122">
        <v>1</v>
      </c>
      <c r="I5" s="53">
        <v>9</v>
      </c>
      <c r="J5" s="53" t="s">
        <v>140</v>
      </c>
      <c r="K5" s="53" t="s">
        <v>141</v>
      </c>
      <c r="L5" s="53" t="s">
        <v>142</v>
      </c>
      <c r="M5" s="53" t="s">
        <v>143</v>
      </c>
      <c r="N5" s="53">
        <v>12</v>
      </c>
      <c r="O5" s="53">
        <v>20</v>
      </c>
      <c r="P5" s="53">
        <v>9</v>
      </c>
      <c r="Q5" s="53">
        <v>0.25</v>
      </c>
    </row>
    <row r="6" spans="1:17">
      <c r="A6" s="53">
        <v>3</v>
      </c>
      <c r="B6" s="53" t="s">
        <v>134</v>
      </c>
      <c r="C6" s="53" t="s">
        <v>147</v>
      </c>
      <c r="D6" s="53" t="s">
        <v>136</v>
      </c>
      <c r="E6" s="53" t="s">
        <v>148</v>
      </c>
      <c r="F6" s="129" t="s">
        <v>149</v>
      </c>
      <c r="G6" s="53" t="s">
        <v>139</v>
      </c>
      <c r="H6" s="122">
        <v>1</v>
      </c>
      <c r="I6" s="53">
        <v>1</v>
      </c>
      <c r="J6" s="53" t="s">
        <v>140</v>
      </c>
      <c r="K6" s="53" t="s">
        <v>150</v>
      </c>
      <c r="L6" s="53" t="s">
        <v>142</v>
      </c>
      <c r="M6" s="53" t="s">
        <v>143</v>
      </c>
      <c r="N6" s="53">
        <v>12</v>
      </c>
      <c r="O6" s="53">
        <v>20</v>
      </c>
      <c r="P6" s="53">
        <v>9</v>
      </c>
      <c r="Q6" s="53">
        <v>0.1</v>
      </c>
    </row>
    <row r="7" spans="1:17">
      <c r="A7" s="53">
        <v>4</v>
      </c>
      <c r="B7" s="53" t="s">
        <v>134</v>
      </c>
      <c r="C7" s="53" t="s">
        <v>147</v>
      </c>
      <c r="D7" s="53" t="s">
        <v>136</v>
      </c>
      <c r="E7" s="53" t="s">
        <v>148</v>
      </c>
      <c r="F7" s="129" t="s">
        <v>151</v>
      </c>
      <c r="G7" s="53" t="s">
        <v>139</v>
      </c>
      <c r="H7" s="122">
        <v>1</v>
      </c>
      <c r="I7" s="53">
        <v>1</v>
      </c>
      <c r="J7" s="53" t="s">
        <v>152</v>
      </c>
      <c r="K7" s="53" t="s">
        <v>150</v>
      </c>
      <c r="L7" s="53" t="s">
        <v>142</v>
      </c>
      <c r="M7" s="53" t="s">
        <v>143</v>
      </c>
      <c r="N7" s="53">
        <v>20</v>
      </c>
      <c r="O7" s="53">
        <v>29</v>
      </c>
      <c r="P7" s="53">
        <v>15</v>
      </c>
      <c r="Q7" s="53">
        <v>0.05</v>
      </c>
    </row>
    <row r="8" spans="1:17">
      <c r="A8" s="53">
        <v>5</v>
      </c>
      <c r="B8" s="53" t="s">
        <v>134</v>
      </c>
      <c r="C8" s="53" t="s">
        <v>147</v>
      </c>
      <c r="D8" s="53" t="s">
        <v>136</v>
      </c>
      <c r="E8" s="53" t="s">
        <v>148</v>
      </c>
      <c r="F8" s="129" t="s">
        <v>153</v>
      </c>
      <c r="G8" s="53" t="s">
        <v>154</v>
      </c>
      <c r="H8" s="122">
        <v>1</v>
      </c>
      <c r="I8" s="53">
        <v>2</v>
      </c>
      <c r="J8" s="53" t="s">
        <v>155</v>
      </c>
      <c r="K8" s="53" t="s">
        <v>150</v>
      </c>
      <c r="L8" s="53" t="s">
        <v>142</v>
      </c>
      <c r="M8" s="53" t="s">
        <v>143</v>
      </c>
      <c r="N8" s="53">
        <v>15.5</v>
      </c>
      <c r="O8" s="53">
        <v>23</v>
      </c>
      <c r="P8" s="53">
        <v>12</v>
      </c>
      <c r="Q8" s="53">
        <v>7.0000000000000007E-2</v>
      </c>
    </row>
    <row r="9" spans="1:17">
      <c r="A9" s="55">
        <v>6</v>
      </c>
      <c r="B9" s="53" t="s">
        <v>134</v>
      </c>
      <c r="C9" s="53" t="s">
        <v>156</v>
      </c>
      <c r="D9" s="53" t="s">
        <v>136</v>
      </c>
      <c r="E9" s="53" t="s">
        <v>157</v>
      </c>
      <c r="F9" s="129" t="s">
        <v>158</v>
      </c>
      <c r="G9" s="53" t="s">
        <v>139</v>
      </c>
      <c r="H9" s="122">
        <v>1</v>
      </c>
      <c r="I9" s="53">
        <v>3</v>
      </c>
      <c r="J9" s="53" t="s">
        <v>140</v>
      </c>
      <c r="K9" s="53" t="s">
        <v>141</v>
      </c>
      <c r="L9" s="53" t="s">
        <v>159</v>
      </c>
      <c r="M9" s="53" t="s">
        <v>143</v>
      </c>
      <c r="N9" s="53">
        <v>12</v>
      </c>
      <c r="O9" s="53">
        <v>20</v>
      </c>
      <c r="P9" s="53">
        <v>9</v>
      </c>
      <c r="Q9" s="53">
        <v>1.3</v>
      </c>
    </row>
    <row r="10" spans="1:17">
      <c r="A10" s="55">
        <v>7</v>
      </c>
      <c r="B10" s="53" t="s">
        <v>134</v>
      </c>
      <c r="C10" s="53" t="s">
        <v>156</v>
      </c>
      <c r="D10" s="53" t="s">
        <v>160</v>
      </c>
      <c r="E10" s="53" t="s">
        <v>161</v>
      </c>
      <c r="F10" s="129" t="s">
        <v>162</v>
      </c>
      <c r="G10" s="53" t="s">
        <v>163</v>
      </c>
      <c r="H10" s="122">
        <v>1</v>
      </c>
      <c r="I10" s="53">
        <v>0</v>
      </c>
      <c r="J10" s="53" t="s">
        <v>152</v>
      </c>
      <c r="K10" s="53" t="s">
        <v>141</v>
      </c>
      <c r="L10" s="53" t="s">
        <v>159</v>
      </c>
      <c r="M10" s="53" t="s">
        <v>143</v>
      </c>
      <c r="N10" s="53">
        <v>20</v>
      </c>
      <c r="O10" s="53">
        <v>29</v>
      </c>
      <c r="P10" s="53">
        <v>15</v>
      </c>
      <c r="Q10" s="53">
        <v>0.4</v>
      </c>
    </row>
    <row r="11" spans="1:17">
      <c r="A11" s="55">
        <v>8</v>
      </c>
      <c r="B11" s="53" t="s">
        <v>134</v>
      </c>
      <c r="C11" s="53" t="s">
        <v>156</v>
      </c>
      <c r="D11" s="53" t="s">
        <v>136</v>
      </c>
      <c r="E11" s="53" t="s">
        <v>157</v>
      </c>
      <c r="F11" s="129" t="s">
        <v>164</v>
      </c>
      <c r="G11" s="53" t="s">
        <v>165</v>
      </c>
      <c r="H11" s="122">
        <v>1</v>
      </c>
      <c r="I11" s="53">
        <v>13</v>
      </c>
      <c r="J11" s="53" t="s">
        <v>166</v>
      </c>
      <c r="K11" s="53" t="s">
        <v>141</v>
      </c>
      <c r="L11" s="53" t="s">
        <v>159</v>
      </c>
      <c r="M11" s="53" t="s">
        <v>143</v>
      </c>
      <c r="N11" s="53">
        <v>10</v>
      </c>
      <c r="O11" s="53">
        <v>16</v>
      </c>
      <c r="P11" s="53">
        <v>7</v>
      </c>
      <c r="Q11" s="53">
        <v>0.17</v>
      </c>
    </row>
    <row r="12" spans="1:17">
      <c r="A12" s="55">
        <v>9</v>
      </c>
      <c r="B12" s="53" t="s">
        <v>134</v>
      </c>
      <c r="C12" s="53" t="s">
        <v>167</v>
      </c>
      <c r="D12" s="53" t="s">
        <v>144</v>
      </c>
      <c r="E12" s="53" t="s">
        <v>168</v>
      </c>
      <c r="F12" s="129" t="s">
        <v>169</v>
      </c>
      <c r="G12" s="53" t="s">
        <v>170</v>
      </c>
      <c r="H12" s="122">
        <v>1</v>
      </c>
      <c r="I12" s="53">
        <v>3</v>
      </c>
      <c r="J12" s="53" t="s">
        <v>155</v>
      </c>
      <c r="K12" s="53" t="s">
        <v>141</v>
      </c>
      <c r="L12" s="53" t="s">
        <v>159</v>
      </c>
      <c r="M12" s="53" t="s">
        <v>143</v>
      </c>
      <c r="N12" s="53">
        <v>15.5</v>
      </c>
      <c r="O12" s="53">
        <v>23</v>
      </c>
      <c r="P12" s="53">
        <v>12</v>
      </c>
      <c r="Q12" s="53">
        <v>0.2</v>
      </c>
    </row>
    <row r="13" spans="1:17">
      <c r="A13" s="55">
        <v>10</v>
      </c>
      <c r="B13" s="53" t="s">
        <v>134</v>
      </c>
      <c r="C13" s="53" t="s">
        <v>167</v>
      </c>
      <c r="D13" s="53" t="s">
        <v>136</v>
      </c>
      <c r="E13" s="53" t="s">
        <v>171</v>
      </c>
      <c r="F13" s="129" t="s">
        <v>172</v>
      </c>
      <c r="G13" s="53">
        <v>1</v>
      </c>
      <c r="H13" s="122">
        <v>1</v>
      </c>
      <c r="I13" s="53">
        <v>4</v>
      </c>
      <c r="J13" s="53" t="s">
        <v>155</v>
      </c>
      <c r="K13" s="53" t="s">
        <v>141</v>
      </c>
      <c r="L13" s="53" t="s">
        <v>159</v>
      </c>
      <c r="M13" s="53" t="s">
        <v>143</v>
      </c>
      <c r="N13" s="53">
        <v>15.5</v>
      </c>
      <c r="O13" s="53">
        <v>23</v>
      </c>
      <c r="P13" s="53">
        <v>12</v>
      </c>
      <c r="Q13" s="53">
        <v>1.3</v>
      </c>
    </row>
    <row r="14" spans="1:17">
      <c r="A14" s="53">
        <v>11</v>
      </c>
      <c r="B14" s="53" t="s">
        <v>134</v>
      </c>
      <c r="C14" s="53" t="s">
        <v>167</v>
      </c>
      <c r="D14" s="53" t="s">
        <v>160</v>
      </c>
      <c r="E14" s="53" t="s">
        <v>171</v>
      </c>
      <c r="F14" s="129" t="s">
        <v>173</v>
      </c>
      <c r="G14" s="53" t="s">
        <v>174</v>
      </c>
      <c r="H14" s="122">
        <v>1</v>
      </c>
      <c r="I14" s="53">
        <v>5</v>
      </c>
      <c r="J14" s="53" t="s">
        <v>155</v>
      </c>
      <c r="K14" s="53" t="s">
        <v>141</v>
      </c>
      <c r="L14" s="53" t="s">
        <v>159</v>
      </c>
      <c r="M14" s="53" t="s">
        <v>143</v>
      </c>
      <c r="N14" s="53">
        <v>15.5</v>
      </c>
      <c r="O14" s="53">
        <v>23</v>
      </c>
      <c r="P14" s="53">
        <v>12</v>
      </c>
      <c r="Q14" s="53">
        <v>1.2</v>
      </c>
    </row>
    <row r="15" spans="1:17">
      <c r="A15" s="53">
        <v>12</v>
      </c>
      <c r="B15" s="53" t="s">
        <v>134</v>
      </c>
      <c r="C15" s="53" t="s">
        <v>167</v>
      </c>
      <c r="D15" s="53" t="s">
        <v>160</v>
      </c>
      <c r="E15" s="53" t="s">
        <v>171</v>
      </c>
      <c r="F15" s="129" t="s">
        <v>173</v>
      </c>
      <c r="G15" s="53">
        <v>3</v>
      </c>
      <c r="H15" s="122">
        <v>1</v>
      </c>
      <c r="I15" s="53">
        <v>0</v>
      </c>
      <c r="J15" s="53" t="s">
        <v>155</v>
      </c>
      <c r="K15" s="53" t="s">
        <v>141</v>
      </c>
      <c r="L15" s="53" t="s">
        <v>175</v>
      </c>
      <c r="M15" s="53" t="s">
        <v>143</v>
      </c>
      <c r="N15" s="53">
        <v>15.5</v>
      </c>
      <c r="O15" s="53">
        <v>23</v>
      </c>
      <c r="P15" s="53">
        <v>12</v>
      </c>
      <c r="Q15" s="53">
        <v>1.4</v>
      </c>
    </row>
    <row r="16" spans="1:17">
      <c r="A16" s="53">
        <v>13</v>
      </c>
      <c r="B16" s="53" t="s">
        <v>134</v>
      </c>
      <c r="C16" s="53" t="s">
        <v>167</v>
      </c>
      <c r="D16" s="53" t="s">
        <v>136</v>
      </c>
      <c r="E16" s="53" t="s">
        <v>171</v>
      </c>
      <c r="F16" s="129" t="s">
        <v>172</v>
      </c>
      <c r="G16" s="53">
        <v>3</v>
      </c>
      <c r="H16" s="122">
        <v>1</v>
      </c>
      <c r="I16" s="53">
        <v>0</v>
      </c>
      <c r="J16" s="53" t="s">
        <v>155</v>
      </c>
      <c r="K16" s="53" t="s">
        <v>141</v>
      </c>
      <c r="L16" s="53" t="s">
        <v>175</v>
      </c>
      <c r="M16" s="53" t="s">
        <v>143</v>
      </c>
      <c r="N16" s="53">
        <v>15.5</v>
      </c>
      <c r="O16" s="53">
        <v>23</v>
      </c>
      <c r="P16" s="53">
        <v>12</v>
      </c>
      <c r="Q16" s="53">
        <v>1.2</v>
      </c>
    </row>
    <row r="17" spans="1:17">
      <c r="A17" s="53">
        <v>14</v>
      </c>
      <c r="B17" s="53" t="s">
        <v>134</v>
      </c>
      <c r="C17" s="53" t="s">
        <v>167</v>
      </c>
      <c r="D17" s="53" t="s">
        <v>136</v>
      </c>
      <c r="E17" s="53" t="s">
        <v>137</v>
      </c>
      <c r="F17" s="129" t="s">
        <v>176</v>
      </c>
      <c r="G17" s="53" t="s">
        <v>177</v>
      </c>
      <c r="H17" s="122">
        <v>2</v>
      </c>
      <c r="I17" s="53">
        <v>6</v>
      </c>
      <c r="J17" s="53" t="s">
        <v>140</v>
      </c>
      <c r="K17" s="53" t="s">
        <v>141</v>
      </c>
      <c r="L17" s="53" t="s">
        <v>175</v>
      </c>
      <c r="M17" s="53" t="s">
        <v>143</v>
      </c>
      <c r="N17" s="53">
        <v>12</v>
      </c>
      <c r="O17" s="53">
        <v>20</v>
      </c>
      <c r="P17" s="53">
        <v>9</v>
      </c>
      <c r="Q17" s="53">
        <v>0.05</v>
      </c>
    </row>
    <row r="18" spans="1:17">
      <c r="A18" s="53">
        <v>15</v>
      </c>
      <c r="B18" s="53" t="s">
        <v>134</v>
      </c>
      <c r="C18" s="53" t="s">
        <v>167</v>
      </c>
      <c r="D18" s="53" t="s">
        <v>160</v>
      </c>
      <c r="E18" s="53" t="s">
        <v>171</v>
      </c>
      <c r="F18" s="129" t="s">
        <v>173</v>
      </c>
      <c r="G18" s="53" t="s">
        <v>178</v>
      </c>
      <c r="H18" s="122">
        <v>1</v>
      </c>
      <c r="I18" s="53">
        <v>1</v>
      </c>
      <c r="J18" s="53" t="s">
        <v>155</v>
      </c>
      <c r="K18" s="53" t="s">
        <v>141</v>
      </c>
      <c r="L18" s="53" t="s">
        <v>175</v>
      </c>
      <c r="M18" s="53" t="s">
        <v>143</v>
      </c>
      <c r="N18" s="53">
        <v>15.5</v>
      </c>
      <c r="O18" s="53">
        <v>23</v>
      </c>
      <c r="P18" s="53">
        <v>12</v>
      </c>
      <c r="Q18" s="53">
        <v>1.4</v>
      </c>
    </row>
    <row r="19" spans="1:17">
      <c r="A19" s="53">
        <v>16</v>
      </c>
      <c r="B19" s="53" t="s">
        <v>134</v>
      </c>
      <c r="C19" s="53" t="s">
        <v>167</v>
      </c>
      <c r="D19" s="53" t="s">
        <v>136</v>
      </c>
      <c r="E19" s="53" t="s">
        <v>179</v>
      </c>
      <c r="F19" s="129" t="s">
        <v>180</v>
      </c>
      <c r="G19" s="53" t="s">
        <v>139</v>
      </c>
      <c r="H19" s="122">
        <v>1</v>
      </c>
      <c r="I19" s="53">
        <v>2</v>
      </c>
      <c r="J19" s="53" t="s">
        <v>140</v>
      </c>
      <c r="K19" s="53" t="s">
        <v>141</v>
      </c>
      <c r="L19" s="53" t="s">
        <v>175</v>
      </c>
      <c r="M19" s="53" t="s">
        <v>143</v>
      </c>
      <c r="N19" s="53">
        <v>12</v>
      </c>
      <c r="O19" s="53">
        <v>20</v>
      </c>
      <c r="P19" s="53">
        <v>9</v>
      </c>
      <c r="Q19" s="53">
        <v>0.09</v>
      </c>
    </row>
    <row r="20" spans="1:17">
      <c r="A20" s="53">
        <v>17</v>
      </c>
      <c r="B20" s="53" t="s">
        <v>134</v>
      </c>
      <c r="C20" s="53" t="s">
        <v>167</v>
      </c>
      <c r="D20" s="53" t="s">
        <v>160</v>
      </c>
      <c r="E20" s="53" t="s">
        <v>171</v>
      </c>
      <c r="F20" s="129" t="s">
        <v>181</v>
      </c>
      <c r="G20" s="53" t="s">
        <v>139</v>
      </c>
      <c r="H20" s="122">
        <v>1</v>
      </c>
      <c r="I20" s="53">
        <v>7</v>
      </c>
      <c r="J20" s="53" t="s">
        <v>140</v>
      </c>
      <c r="K20" s="53" t="s">
        <v>141</v>
      </c>
      <c r="L20" s="53" t="s">
        <v>175</v>
      </c>
      <c r="M20" s="53" t="s">
        <v>143</v>
      </c>
      <c r="N20" s="53">
        <v>12</v>
      </c>
      <c r="O20" s="53">
        <v>20</v>
      </c>
      <c r="P20" s="53">
        <v>9</v>
      </c>
      <c r="Q20" s="53">
        <v>0.12</v>
      </c>
    </row>
    <row r="21" spans="1:17">
      <c r="A21" s="53">
        <v>18</v>
      </c>
      <c r="B21" s="53" t="s">
        <v>134</v>
      </c>
      <c r="C21" s="53" t="s">
        <v>167</v>
      </c>
      <c r="D21" s="53" t="s">
        <v>160</v>
      </c>
      <c r="E21" s="53" t="s">
        <v>182</v>
      </c>
      <c r="F21" s="129" t="s">
        <v>183</v>
      </c>
      <c r="H21" s="122">
        <v>1</v>
      </c>
      <c r="I21" s="53">
        <v>0</v>
      </c>
      <c r="J21" s="53" t="s">
        <v>184</v>
      </c>
      <c r="K21" s="53" t="s">
        <v>141</v>
      </c>
      <c r="L21" s="53" t="s">
        <v>175</v>
      </c>
      <c r="M21" s="53" t="s">
        <v>185</v>
      </c>
      <c r="N21" s="53">
        <v>50</v>
      </c>
      <c r="O21" s="53">
        <v>30</v>
      </c>
      <c r="P21" s="53">
        <v>25</v>
      </c>
      <c r="Q21" s="53">
        <v>64</v>
      </c>
    </row>
    <row r="22" spans="1:17">
      <c r="A22" s="53">
        <v>19</v>
      </c>
      <c r="B22" s="53" t="s">
        <v>134</v>
      </c>
      <c r="C22" s="53" t="s">
        <v>167</v>
      </c>
      <c r="D22" s="53" t="s">
        <v>160</v>
      </c>
      <c r="E22" s="53" t="s">
        <v>161</v>
      </c>
      <c r="F22" s="129" t="s">
        <v>186</v>
      </c>
      <c r="G22" s="53">
        <v>3</v>
      </c>
      <c r="H22" s="122">
        <v>1</v>
      </c>
      <c r="I22" s="53">
        <v>6</v>
      </c>
      <c r="J22" s="53" t="s">
        <v>152</v>
      </c>
      <c r="K22" s="53" t="s">
        <v>150</v>
      </c>
      <c r="L22" s="53" t="s">
        <v>187</v>
      </c>
      <c r="M22" s="53" t="s">
        <v>143</v>
      </c>
      <c r="N22" s="53">
        <v>20</v>
      </c>
      <c r="O22" s="53">
        <v>29</v>
      </c>
      <c r="P22" s="53">
        <v>15</v>
      </c>
      <c r="Q22" s="53">
        <v>0.6</v>
      </c>
    </row>
    <row r="23" spans="1:17">
      <c r="A23" s="53">
        <v>20</v>
      </c>
      <c r="B23" s="53" t="s">
        <v>134</v>
      </c>
      <c r="C23" s="53" t="s">
        <v>188</v>
      </c>
      <c r="D23" s="53" t="s">
        <v>144</v>
      </c>
      <c r="E23" s="53" t="s">
        <v>182</v>
      </c>
      <c r="F23" s="129" t="s">
        <v>189</v>
      </c>
      <c r="G23" s="53" t="s">
        <v>190</v>
      </c>
      <c r="H23" s="122">
        <v>1</v>
      </c>
      <c r="I23" s="53">
        <v>7</v>
      </c>
      <c r="J23" s="53" t="s">
        <v>184</v>
      </c>
      <c r="K23" s="53" t="s">
        <v>150</v>
      </c>
      <c r="L23" s="53" t="s">
        <v>187</v>
      </c>
      <c r="M23" s="53" t="s">
        <v>185</v>
      </c>
      <c r="N23" s="53">
        <v>33</v>
      </c>
      <c r="O23" s="53">
        <v>20</v>
      </c>
      <c r="P23" s="53">
        <v>28</v>
      </c>
      <c r="Q23" s="53">
        <v>38</v>
      </c>
    </row>
    <row r="24" spans="1:17">
      <c r="A24" s="53">
        <v>21</v>
      </c>
      <c r="B24" s="53" t="s">
        <v>134</v>
      </c>
      <c r="C24" s="53" t="s">
        <v>188</v>
      </c>
      <c r="D24" s="53" t="s">
        <v>144</v>
      </c>
      <c r="E24" s="53" t="s">
        <v>145</v>
      </c>
      <c r="F24" s="129" t="s">
        <v>145</v>
      </c>
      <c r="G24" s="53" t="s">
        <v>191</v>
      </c>
      <c r="H24" s="122">
        <v>2</v>
      </c>
      <c r="I24" s="53">
        <v>2</v>
      </c>
      <c r="J24" s="53" t="s">
        <v>140</v>
      </c>
      <c r="K24" s="53" t="s">
        <v>150</v>
      </c>
      <c r="L24" s="53" t="s">
        <v>187</v>
      </c>
      <c r="M24" s="53" t="s">
        <v>143</v>
      </c>
      <c r="N24" s="53">
        <v>12</v>
      </c>
      <c r="O24" s="53">
        <v>20</v>
      </c>
      <c r="P24" s="53">
        <v>9</v>
      </c>
      <c r="Q24" s="53">
        <v>0.24</v>
      </c>
    </row>
    <row r="25" spans="1:17">
      <c r="A25" s="53">
        <v>22</v>
      </c>
      <c r="B25" s="53" t="s">
        <v>134</v>
      </c>
      <c r="C25" s="53" t="s">
        <v>188</v>
      </c>
      <c r="D25" s="53" t="s">
        <v>144</v>
      </c>
      <c r="E25" s="53" t="s">
        <v>145</v>
      </c>
      <c r="F25" s="129" t="s">
        <v>145</v>
      </c>
      <c r="G25" s="53" t="s">
        <v>192</v>
      </c>
      <c r="H25" s="122">
        <v>4</v>
      </c>
      <c r="I25" s="53">
        <v>15</v>
      </c>
      <c r="J25" s="53" t="s">
        <v>140</v>
      </c>
      <c r="K25" s="53" t="s">
        <v>150</v>
      </c>
      <c r="L25" s="53" t="s">
        <v>187</v>
      </c>
      <c r="M25" s="53" t="s">
        <v>143</v>
      </c>
      <c r="N25" s="53">
        <v>12</v>
      </c>
      <c r="O25" s="53">
        <v>20</v>
      </c>
      <c r="P25" s="53">
        <v>9</v>
      </c>
      <c r="Q25" s="53">
        <v>0.32</v>
      </c>
    </row>
    <row r="26" spans="1:17">
      <c r="A26" s="53">
        <v>23</v>
      </c>
      <c r="B26" s="53" t="s">
        <v>134</v>
      </c>
      <c r="C26" s="53" t="s">
        <v>188</v>
      </c>
      <c r="D26" s="53" t="s">
        <v>144</v>
      </c>
      <c r="E26" s="53" t="s">
        <v>145</v>
      </c>
      <c r="F26" s="129" t="s">
        <v>145</v>
      </c>
      <c r="G26" s="53" t="s">
        <v>193</v>
      </c>
      <c r="H26" s="122">
        <v>10</v>
      </c>
      <c r="I26" s="53">
        <v>6</v>
      </c>
      <c r="J26" s="53" t="s">
        <v>140</v>
      </c>
      <c r="K26" s="53" t="s">
        <v>150</v>
      </c>
      <c r="L26" s="53" t="s">
        <v>187</v>
      </c>
      <c r="M26" s="53" t="s">
        <v>143</v>
      </c>
      <c r="N26" s="53">
        <v>12</v>
      </c>
      <c r="O26" s="53">
        <v>20</v>
      </c>
      <c r="P26" s="53">
        <v>9</v>
      </c>
      <c r="Q26" s="53">
        <v>0.33</v>
      </c>
    </row>
    <row r="27" spans="1:17">
      <c r="A27" s="53">
        <v>24</v>
      </c>
      <c r="B27" s="53" t="s">
        <v>134</v>
      </c>
      <c r="C27" s="53" t="s">
        <v>188</v>
      </c>
      <c r="D27" s="53" t="s">
        <v>194</v>
      </c>
      <c r="E27" s="53" t="s">
        <v>195</v>
      </c>
      <c r="F27" s="129" t="s">
        <v>196</v>
      </c>
      <c r="G27" s="53" t="s">
        <v>197</v>
      </c>
      <c r="H27" s="122">
        <v>2</v>
      </c>
      <c r="I27" s="53">
        <v>0</v>
      </c>
      <c r="J27" s="53" t="s">
        <v>140</v>
      </c>
      <c r="K27" s="53" t="s">
        <v>150</v>
      </c>
      <c r="L27" s="53" t="s">
        <v>187</v>
      </c>
      <c r="M27" s="53" t="s">
        <v>143</v>
      </c>
      <c r="N27" s="53">
        <v>12</v>
      </c>
      <c r="O27" s="53">
        <v>20</v>
      </c>
      <c r="P27" s="53">
        <v>9</v>
      </c>
      <c r="Q27" s="53">
        <v>0.08</v>
      </c>
    </row>
    <row r="28" spans="1:17">
      <c r="A28" s="53">
        <v>25</v>
      </c>
      <c r="B28" s="53" t="s">
        <v>134</v>
      </c>
      <c r="C28" s="53" t="s">
        <v>188</v>
      </c>
      <c r="D28" s="53" t="s">
        <v>136</v>
      </c>
      <c r="E28" s="53" t="s">
        <v>157</v>
      </c>
      <c r="F28" s="129" t="s">
        <v>164</v>
      </c>
      <c r="G28" s="53" t="s">
        <v>198</v>
      </c>
      <c r="H28" s="122">
        <v>2</v>
      </c>
      <c r="I28" s="53">
        <v>9</v>
      </c>
      <c r="J28" s="53" t="s">
        <v>140</v>
      </c>
      <c r="K28" s="53" t="s">
        <v>150</v>
      </c>
      <c r="L28" s="53" t="s">
        <v>187</v>
      </c>
      <c r="M28" s="53" t="s">
        <v>143</v>
      </c>
      <c r="N28" s="53">
        <v>12</v>
      </c>
      <c r="O28" s="53">
        <v>20</v>
      </c>
      <c r="P28" s="53">
        <v>9</v>
      </c>
      <c r="Q28" s="53">
        <v>0.09</v>
      </c>
    </row>
    <row r="29" spans="1:17">
      <c r="A29" s="53">
        <v>27</v>
      </c>
      <c r="B29" s="53" t="s">
        <v>134</v>
      </c>
      <c r="C29" s="53" t="s">
        <v>188</v>
      </c>
      <c r="D29" s="53" t="s">
        <v>144</v>
      </c>
      <c r="E29" s="53" t="s">
        <v>145</v>
      </c>
      <c r="F29" s="129" t="s">
        <v>145</v>
      </c>
      <c r="G29" s="53" t="s">
        <v>203</v>
      </c>
      <c r="H29" s="122">
        <v>2</v>
      </c>
      <c r="I29" s="53">
        <v>4</v>
      </c>
      <c r="J29" s="53" t="s">
        <v>140</v>
      </c>
      <c r="K29" s="53" t="s">
        <v>150</v>
      </c>
      <c r="L29" s="53" t="s">
        <v>187</v>
      </c>
      <c r="M29" s="53" t="s">
        <v>143</v>
      </c>
      <c r="N29" s="53">
        <v>12</v>
      </c>
      <c r="O29" s="53">
        <v>20</v>
      </c>
      <c r="P29" s="53">
        <v>9</v>
      </c>
      <c r="Q29" s="53">
        <v>0.28999999999999998</v>
      </c>
    </row>
    <row r="30" spans="1:17">
      <c r="A30" s="53">
        <v>28</v>
      </c>
      <c r="B30" s="53" t="s">
        <v>134</v>
      </c>
      <c r="C30" s="53" t="s">
        <v>188</v>
      </c>
      <c r="D30" s="53" t="s">
        <v>148</v>
      </c>
      <c r="E30" s="53" t="s">
        <v>204</v>
      </c>
      <c r="F30" s="129" t="s">
        <v>205</v>
      </c>
      <c r="G30" s="53" t="s">
        <v>206</v>
      </c>
      <c r="H30" s="122">
        <v>2</v>
      </c>
      <c r="I30" s="53">
        <v>4</v>
      </c>
      <c r="J30" s="53" t="s">
        <v>207</v>
      </c>
      <c r="K30" s="53" t="s">
        <v>150</v>
      </c>
      <c r="L30" s="53" t="s">
        <v>187</v>
      </c>
      <c r="M30" s="53" t="s">
        <v>143</v>
      </c>
      <c r="N30" s="53">
        <v>24</v>
      </c>
      <c r="O30" s="53">
        <v>39</v>
      </c>
      <c r="P30" s="53">
        <v>18</v>
      </c>
      <c r="Q30" s="53">
        <v>0.78</v>
      </c>
    </row>
    <row r="31" spans="1:17">
      <c r="A31" s="53">
        <v>29</v>
      </c>
      <c r="B31" s="53" t="s">
        <v>134</v>
      </c>
      <c r="C31" s="53" t="s">
        <v>188</v>
      </c>
      <c r="D31" s="53" t="s">
        <v>144</v>
      </c>
      <c r="E31" s="53" t="s">
        <v>145</v>
      </c>
      <c r="F31" s="129" t="s">
        <v>145</v>
      </c>
      <c r="G31" s="53" t="s">
        <v>208</v>
      </c>
      <c r="H31" s="122">
        <v>2</v>
      </c>
      <c r="I31" s="53">
        <v>4</v>
      </c>
      <c r="J31" s="53" t="s">
        <v>140</v>
      </c>
      <c r="K31" s="53" t="s">
        <v>150</v>
      </c>
      <c r="L31" s="53" t="s">
        <v>187</v>
      </c>
      <c r="M31" s="53" t="s">
        <v>143</v>
      </c>
      <c r="N31" s="53">
        <v>12</v>
      </c>
      <c r="O31" s="53">
        <v>20</v>
      </c>
      <c r="P31" s="53">
        <v>9</v>
      </c>
      <c r="Q31" s="53">
        <v>0.32</v>
      </c>
    </row>
    <row r="32" spans="1:17">
      <c r="A32" s="53">
        <v>30</v>
      </c>
      <c r="B32" s="53" t="s">
        <v>134</v>
      </c>
      <c r="C32" s="53" t="s">
        <v>188</v>
      </c>
      <c r="D32" s="53" t="s">
        <v>194</v>
      </c>
      <c r="E32" s="53" t="s">
        <v>195</v>
      </c>
      <c r="F32" s="129" t="s">
        <v>209</v>
      </c>
      <c r="G32" s="53" t="s">
        <v>210</v>
      </c>
      <c r="H32" s="122">
        <v>10</v>
      </c>
      <c r="I32" s="53">
        <v>3</v>
      </c>
      <c r="J32" s="53" t="s">
        <v>140</v>
      </c>
      <c r="K32" s="53" t="s">
        <v>150</v>
      </c>
      <c r="L32" s="53" t="s">
        <v>187</v>
      </c>
      <c r="M32" s="53" t="s">
        <v>143</v>
      </c>
      <c r="N32" s="53">
        <v>12</v>
      </c>
      <c r="O32" s="53">
        <v>20</v>
      </c>
      <c r="P32" s="53">
        <v>9</v>
      </c>
      <c r="Q32" s="53">
        <v>0.09</v>
      </c>
    </row>
    <row r="33" spans="1:17">
      <c r="A33" s="53">
        <v>31</v>
      </c>
      <c r="B33" s="53" t="s">
        <v>134</v>
      </c>
      <c r="C33" s="53" t="s">
        <v>188</v>
      </c>
      <c r="D33" s="53" t="s">
        <v>194</v>
      </c>
      <c r="E33" s="53" t="s">
        <v>211</v>
      </c>
      <c r="F33" s="129" t="s">
        <v>212</v>
      </c>
      <c r="G33" s="53" t="s">
        <v>213</v>
      </c>
      <c r="H33" s="122">
        <v>10</v>
      </c>
      <c r="I33" s="53">
        <v>2</v>
      </c>
      <c r="J33" s="53" t="s">
        <v>140</v>
      </c>
      <c r="K33" s="53" t="s">
        <v>150</v>
      </c>
      <c r="L33" s="53" t="s">
        <v>187</v>
      </c>
      <c r="M33" s="53" t="s">
        <v>143</v>
      </c>
      <c r="N33" s="53">
        <v>12</v>
      </c>
      <c r="O33" s="53">
        <v>20</v>
      </c>
      <c r="P33" s="53">
        <v>9</v>
      </c>
      <c r="Q33" s="53">
        <v>0.08</v>
      </c>
    </row>
    <row r="34" spans="1:17">
      <c r="A34" s="53">
        <v>32</v>
      </c>
      <c r="B34" s="53" t="s">
        <v>134</v>
      </c>
      <c r="C34" s="53" t="s">
        <v>188</v>
      </c>
      <c r="D34" s="53" t="s">
        <v>194</v>
      </c>
      <c r="E34" s="53" t="s">
        <v>195</v>
      </c>
      <c r="F34" s="129" t="s">
        <v>214</v>
      </c>
      <c r="G34" s="53" t="s">
        <v>215</v>
      </c>
      <c r="H34" s="122">
        <v>10</v>
      </c>
      <c r="I34" s="53">
        <v>4</v>
      </c>
      <c r="J34" s="53" t="s">
        <v>140</v>
      </c>
      <c r="K34" s="53" t="s">
        <v>150</v>
      </c>
      <c r="L34" s="53" t="s">
        <v>187</v>
      </c>
      <c r="M34" s="53" t="s">
        <v>143</v>
      </c>
      <c r="N34" s="53">
        <v>12</v>
      </c>
      <c r="O34" s="53">
        <v>20</v>
      </c>
      <c r="P34" s="53">
        <v>9</v>
      </c>
      <c r="Q34" s="53">
        <v>0.11</v>
      </c>
    </row>
    <row r="35" spans="1:17">
      <c r="A35" s="53">
        <v>33</v>
      </c>
      <c r="B35" s="53" t="s">
        <v>134</v>
      </c>
      <c r="C35" s="53" t="s">
        <v>216</v>
      </c>
      <c r="D35" s="53" t="s">
        <v>148</v>
      </c>
      <c r="E35" s="53" t="s">
        <v>217</v>
      </c>
      <c r="F35" s="129" t="s">
        <v>218</v>
      </c>
      <c r="G35" s="53" t="s">
        <v>219</v>
      </c>
      <c r="H35" s="122">
        <v>2</v>
      </c>
      <c r="I35" s="53">
        <v>3</v>
      </c>
      <c r="J35" s="53" t="s">
        <v>140</v>
      </c>
      <c r="K35" s="53" t="s">
        <v>150</v>
      </c>
      <c r="L35" s="53" t="s">
        <v>187</v>
      </c>
      <c r="M35" s="53" t="s">
        <v>143</v>
      </c>
      <c r="N35" s="53">
        <v>12</v>
      </c>
      <c r="O35" s="53">
        <v>20</v>
      </c>
      <c r="P35" s="53">
        <v>9</v>
      </c>
      <c r="Q35" s="53">
        <v>0.45</v>
      </c>
    </row>
    <row r="36" spans="1:17">
      <c r="A36" s="53">
        <v>26</v>
      </c>
      <c r="D36" s="53" t="s">
        <v>148</v>
      </c>
      <c r="E36" s="53" t="s">
        <v>199</v>
      </c>
      <c r="F36" s="129" t="s">
        <v>200</v>
      </c>
      <c r="G36" s="53" t="s">
        <v>201</v>
      </c>
      <c r="H36" s="122"/>
      <c r="I36" s="53">
        <v>7</v>
      </c>
      <c r="J36" s="53" t="s">
        <v>152</v>
      </c>
      <c r="K36" s="53" t="s">
        <v>202</v>
      </c>
      <c r="M36" s="53" t="s">
        <v>143</v>
      </c>
      <c r="N36" s="53">
        <v>20</v>
      </c>
      <c r="O36" s="53">
        <v>29</v>
      </c>
      <c r="P36" s="53">
        <v>15</v>
      </c>
      <c r="Q36" s="53">
        <v>0.18</v>
      </c>
    </row>
    <row r="38" spans="1:17">
      <c r="A38" s="123" t="s">
        <v>220</v>
      </c>
      <c r="B38" t="s">
        <v>223</v>
      </c>
    </row>
    <row r="39" spans="1:17">
      <c r="A39" s="124" t="s">
        <v>167</v>
      </c>
      <c r="B39" s="127">
        <v>34</v>
      </c>
    </row>
    <row r="40" spans="1:17">
      <c r="A40" s="125" t="s">
        <v>136</v>
      </c>
      <c r="B40" s="127">
        <v>12</v>
      </c>
    </row>
    <row r="41" spans="1:17">
      <c r="A41" s="126" t="s">
        <v>137</v>
      </c>
      <c r="B41" s="127">
        <v>6</v>
      </c>
    </row>
    <row r="42" spans="1:17">
      <c r="A42" s="126" t="s">
        <v>179</v>
      </c>
      <c r="B42" s="127">
        <v>2</v>
      </c>
    </row>
    <row r="43" spans="1:17">
      <c r="A43" s="126" t="s">
        <v>171</v>
      </c>
      <c r="B43" s="127">
        <v>4</v>
      </c>
    </row>
    <row r="44" spans="1:17">
      <c r="A44" s="125" t="s">
        <v>160</v>
      </c>
      <c r="B44" s="127">
        <v>19</v>
      </c>
    </row>
    <row r="45" spans="1:17">
      <c r="A45" s="126" t="s">
        <v>161</v>
      </c>
      <c r="B45" s="127">
        <v>6</v>
      </c>
    </row>
    <row r="46" spans="1:17">
      <c r="A46" s="126" t="s">
        <v>182</v>
      </c>
      <c r="B46" s="127">
        <v>0</v>
      </c>
    </row>
    <row r="47" spans="1:17">
      <c r="A47" s="126" t="s">
        <v>171</v>
      </c>
      <c r="B47" s="127">
        <v>13</v>
      </c>
    </row>
    <row r="48" spans="1:17">
      <c r="A48" s="125" t="s">
        <v>144</v>
      </c>
      <c r="B48" s="127">
        <v>3</v>
      </c>
    </row>
    <row r="49" spans="1:2">
      <c r="A49" s="126" t="s">
        <v>168</v>
      </c>
      <c r="B49" s="127">
        <v>3</v>
      </c>
    </row>
    <row r="50" spans="1:2">
      <c r="A50" s="124" t="s">
        <v>188</v>
      </c>
      <c r="B50" s="127">
        <v>60</v>
      </c>
    </row>
    <row r="51" spans="1:2">
      <c r="A51" s="125" t="s">
        <v>136</v>
      </c>
      <c r="B51" s="127">
        <v>9</v>
      </c>
    </row>
    <row r="52" spans="1:2">
      <c r="A52" s="126" t="s">
        <v>157</v>
      </c>
      <c r="B52" s="127">
        <v>9</v>
      </c>
    </row>
    <row r="53" spans="1:2">
      <c r="A53" s="125" t="s">
        <v>148</v>
      </c>
      <c r="B53" s="127">
        <v>4</v>
      </c>
    </row>
    <row r="54" spans="1:2">
      <c r="A54" s="126" t="s">
        <v>204</v>
      </c>
      <c r="B54" s="127">
        <v>4</v>
      </c>
    </row>
    <row r="55" spans="1:2">
      <c r="A55" s="125" t="s">
        <v>144</v>
      </c>
      <c r="B55" s="127">
        <v>38</v>
      </c>
    </row>
    <row r="56" spans="1:2">
      <c r="A56" s="126" t="s">
        <v>145</v>
      </c>
      <c r="B56" s="127">
        <v>31</v>
      </c>
    </row>
    <row r="57" spans="1:2">
      <c r="A57" s="126" t="s">
        <v>182</v>
      </c>
      <c r="B57" s="127">
        <v>7</v>
      </c>
    </row>
    <row r="58" spans="1:2">
      <c r="A58" s="125" t="s">
        <v>194</v>
      </c>
      <c r="B58" s="127">
        <v>9</v>
      </c>
    </row>
    <row r="59" spans="1:2">
      <c r="A59" s="126" t="s">
        <v>195</v>
      </c>
      <c r="B59" s="127">
        <v>7</v>
      </c>
    </row>
    <row r="60" spans="1:2">
      <c r="A60" s="126" t="s">
        <v>211</v>
      </c>
      <c r="B60" s="127">
        <v>2</v>
      </c>
    </row>
    <row r="61" spans="1:2">
      <c r="A61" s="124" t="s">
        <v>156</v>
      </c>
      <c r="B61" s="127">
        <v>16</v>
      </c>
    </row>
    <row r="62" spans="1:2">
      <c r="A62" s="125" t="s">
        <v>136</v>
      </c>
      <c r="B62" s="127">
        <v>16</v>
      </c>
    </row>
    <row r="63" spans="1:2">
      <c r="A63" s="126" t="s">
        <v>157</v>
      </c>
      <c r="B63" s="127">
        <v>16</v>
      </c>
    </row>
    <row r="64" spans="1:2">
      <c r="A64" s="125" t="s">
        <v>160</v>
      </c>
      <c r="B64" s="127">
        <v>0</v>
      </c>
    </row>
    <row r="65" spans="1:2">
      <c r="A65" s="126" t="s">
        <v>161</v>
      </c>
      <c r="B65" s="127">
        <v>0</v>
      </c>
    </row>
    <row r="66" spans="1:2">
      <c r="A66" s="124" t="s">
        <v>135</v>
      </c>
      <c r="B66" s="127">
        <v>12</v>
      </c>
    </row>
    <row r="67" spans="1:2">
      <c r="A67" s="125" t="s">
        <v>136</v>
      </c>
      <c r="B67" s="127">
        <v>3</v>
      </c>
    </row>
    <row r="68" spans="1:2">
      <c r="A68" s="126" t="s">
        <v>137</v>
      </c>
      <c r="B68" s="127">
        <v>3</v>
      </c>
    </row>
    <row r="69" spans="1:2">
      <c r="A69" s="125" t="s">
        <v>144</v>
      </c>
      <c r="B69" s="127">
        <v>9</v>
      </c>
    </row>
    <row r="70" spans="1:2">
      <c r="A70" s="126" t="s">
        <v>145</v>
      </c>
      <c r="B70" s="127">
        <v>9</v>
      </c>
    </row>
    <row r="71" spans="1:2">
      <c r="A71" s="124" t="s">
        <v>216</v>
      </c>
      <c r="B71" s="127">
        <v>3</v>
      </c>
    </row>
    <row r="72" spans="1:2">
      <c r="A72" s="125" t="s">
        <v>148</v>
      </c>
      <c r="B72" s="127">
        <v>3</v>
      </c>
    </row>
    <row r="73" spans="1:2">
      <c r="A73" s="126" t="s">
        <v>217</v>
      </c>
      <c r="B73" s="127">
        <v>3</v>
      </c>
    </row>
    <row r="74" spans="1:2">
      <c r="A74" s="124" t="s">
        <v>147</v>
      </c>
      <c r="B74" s="127">
        <v>4</v>
      </c>
    </row>
    <row r="75" spans="1:2">
      <c r="A75" s="125" t="s">
        <v>136</v>
      </c>
      <c r="B75" s="127">
        <v>4</v>
      </c>
    </row>
    <row r="76" spans="1:2">
      <c r="A76" s="126" t="s">
        <v>148</v>
      </c>
      <c r="B76" s="127">
        <v>4</v>
      </c>
    </row>
    <row r="77" spans="1:2">
      <c r="A77" s="124" t="s">
        <v>221</v>
      </c>
      <c r="B77" s="127">
        <v>7</v>
      </c>
    </row>
    <row r="78" spans="1:2">
      <c r="A78" s="125" t="s">
        <v>148</v>
      </c>
      <c r="B78" s="127">
        <v>7</v>
      </c>
    </row>
    <row r="79" spans="1:2">
      <c r="A79" s="126" t="s">
        <v>199</v>
      </c>
      <c r="B79" s="127">
        <v>7</v>
      </c>
    </row>
    <row r="80" spans="1:2">
      <c r="A80" s="124" t="s">
        <v>222</v>
      </c>
      <c r="B80" s="127">
        <v>136</v>
      </c>
    </row>
  </sheetData>
  <mergeCells count="2">
    <mergeCell ref="A1:K1"/>
    <mergeCell ref="A2:K2"/>
  </mergeCells>
  <pageMargins left="0.7" right="0.7" top="0.75" bottom="0.75" header="0.3" footer="0.3"/>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workbookViewId="0">
      <selection activeCell="I40" sqref="I40"/>
    </sheetView>
  </sheetViews>
  <sheetFormatPr defaultRowHeight="12.75"/>
  <cols>
    <col min="2" max="2" width="21.42578125" customWidth="1"/>
  </cols>
  <sheetData>
    <row r="1" spans="1:11" s="1" customFormat="1" ht="30" customHeight="1">
      <c r="A1" s="84" t="s">
        <v>97</v>
      </c>
      <c r="B1" s="90"/>
      <c r="C1" s="90"/>
      <c r="D1" s="90"/>
      <c r="E1" s="89"/>
      <c r="F1" s="89"/>
      <c r="G1" s="89"/>
      <c r="H1" s="89"/>
      <c r="I1" s="89"/>
      <c r="J1" s="89"/>
      <c r="K1" s="89"/>
    </row>
    <row r="2" spans="1:11" s="1" customFormat="1" ht="63.6" customHeight="1">
      <c r="A2" s="86" t="s">
        <v>98</v>
      </c>
      <c r="B2" s="88"/>
      <c r="C2" s="88"/>
      <c r="D2" s="88"/>
      <c r="E2" s="91"/>
      <c r="F2" s="91"/>
      <c r="G2" s="91"/>
      <c r="H2" s="91"/>
      <c r="I2" s="91"/>
      <c r="J2" s="91"/>
      <c r="K2" s="91"/>
    </row>
    <row r="4" spans="1:11">
      <c r="A4" s="82" t="s">
        <v>89</v>
      </c>
      <c r="B4" s="83">
        <v>53009106</v>
      </c>
      <c r="C4" s="82" t="s">
        <v>90</v>
      </c>
      <c r="D4" s="83">
        <v>2</v>
      </c>
      <c r="E4" s="82" t="s">
        <v>91</v>
      </c>
      <c r="F4" s="81">
        <v>0</v>
      </c>
    </row>
    <row r="5" spans="1:11">
      <c r="A5" s="82" t="s">
        <v>89</v>
      </c>
      <c r="B5" s="83">
        <v>53009155</v>
      </c>
      <c r="C5" s="82" t="s">
        <v>92</v>
      </c>
      <c r="D5" s="83">
        <v>3</v>
      </c>
      <c r="E5" s="82" t="s">
        <v>93</v>
      </c>
      <c r="F5" s="81">
        <v>337.06000000000006</v>
      </c>
    </row>
    <row r="6" spans="1:11">
      <c r="A6" s="82" t="s">
        <v>89</v>
      </c>
      <c r="B6" s="83">
        <v>53011501</v>
      </c>
      <c r="C6" s="82" t="s">
        <v>90</v>
      </c>
      <c r="D6" s="83">
        <v>2</v>
      </c>
      <c r="E6" s="82" t="s">
        <v>91</v>
      </c>
      <c r="F6" s="81">
        <v>227.48</v>
      </c>
    </row>
    <row r="7" spans="1:11">
      <c r="A7" s="82" t="s">
        <v>89</v>
      </c>
      <c r="B7" s="83">
        <v>53011617</v>
      </c>
      <c r="C7" s="82" t="s">
        <v>90</v>
      </c>
      <c r="D7" s="83">
        <v>2</v>
      </c>
      <c r="E7" s="82" t="s">
        <v>91</v>
      </c>
      <c r="F7" s="81">
        <v>220.48</v>
      </c>
    </row>
    <row r="8" spans="1:11">
      <c r="A8" s="82" t="s">
        <v>89</v>
      </c>
      <c r="B8" s="83">
        <v>53011639</v>
      </c>
      <c r="C8" s="82" t="s">
        <v>92</v>
      </c>
      <c r="D8" s="83">
        <v>3</v>
      </c>
      <c r="E8" s="82" t="s">
        <v>93</v>
      </c>
      <c r="F8" s="81">
        <v>245.44000000000005</v>
      </c>
    </row>
    <row r="9" spans="1:11">
      <c r="A9" s="82" t="s">
        <v>89</v>
      </c>
      <c r="B9" s="83">
        <v>53011693</v>
      </c>
      <c r="C9" s="82" t="s">
        <v>90</v>
      </c>
      <c r="D9" s="83">
        <v>2</v>
      </c>
      <c r="E9" s="82" t="s">
        <v>91</v>
      </c>
      <c r="F9" s="81">
        <v>192.4</v>
      </c>
    </row>
    <row r="10" spans="1:11">
      <c r="A10" s="82" t="s">
        <v>89</v>
      </c>
      <c r="B10" s="83">
        <v>53011991</v>
      </c>
      <c r="C10" s="82" t="s">
        <v>92</v>
      </c>
      <c r="D10" s="83">
        <v>3</v>
      </c>
      <c r="E10" s="82" t="s">
        <v>93</v>
      </c>
      <c r="F10" s="81">
        <v>322.36</v>
      </c>
    </row>
    <row r="11" spans="1:11">
      <c r="A11" s="82" t="s">
        <v>89</v>
      </c>
      <c r="B11" s="83">
        <v>53013571</v>
      </c>
      <c r="C11" s="82" t="s">
        <v>92</v>
      </c>
      <c r="D11" s="83">
        <v>3</v>
      </c>
      <c r="E11" s="82" t="s">
        <v>93</v>
      </c>
      <c r="F11" s="81">
        <v>670.28</v>
      </c>
    </row>
    <row r="12" spans="1:11">
      <c r="A12" s="82" t="s">
        <v>89</v>
      </c>
      <c r="B12" s="83">
        <v>53013611</v>
      </c>
      <c r="C12" s="82" t="s">
        <v>92</v>
      </c>
      <c r="D12" s="83">
        <v>3</v>
      </c>
      <c r="E12" s="82" t="s">
        <v>93</v>
      </c>
      <c r="F12" s="81">
        <v>403.03</v>
      </c>
    </row>
    <row r="13" spans="1:11">
      <c r="A13" s="82" t="s">
        <v>89</v>
      </c>
      <c r="B13" s="83">
        <v>53013668</v>
      </c>
      <c r="C13" s="82" t="s">
        <v>90</v>
      </c>
      <c r="D13" s="83">
        <v>2</v>
      </c>
      <c r="E13" s="82" t="s">
        <v>91</v>
      </c>
      <c r="F13" s="81">
        <v>193.07</v>
      </c>
    </row>
    <row r="14" spans="1:11">
      <c r="A14" s="82" t="s">
        <v>94</v>
      </c>
      <c r="B14" s="83">
        <v>53013777</v>
      </c>
      <c r="C14" s="82" t="s">
        <v>92</v>
      </c>
      <c r="D14" s="83">
        <v>3</v>
      </c>
      <c r="E14" s="82" t="s">
        <v>93</v>
      </c>
      <c r="F14" s="81">
        <v>586.97</v>
      </c>
    </row>
    <row r="15" spans="1:11">
      <c r="A15" s="82" t="s">
        <v>89</v>
      </c>
      <c r="B15" s="83">
        <v>53013868</v>
      </c>
      <c r="C15" s="82" t="s">
        <v>92</v>
      </c>
      <c r="D15" s="83">
        <v>3</v>
      </c>
      <c r="E15" s="82" t="s">
        <v>93</v>
      </c>
      <c r="F15" s="81">
        <v>0</v>
      </c>
    </row>
    <row r="16" spans="1:11">
      <c r="A16" s="82" t="s">
        <v>89</v>
      </c>
      <c r="B16" s="83">
        <v>53015101</v>
      </c>
      <c r="C16" s="82" t="s">
        <v>90</v>
      </c>
      <c r="D16" s="83">
        <v>2</v>
      </c>
      <c r="E16" s="82" t="s">
        <v>91</v>
      </c>
      <c r="F16" s="81">
        <v>221.7</v>
      </c>
    </row>
    <row r="17" spans="1:6">
      <c r="A17" s="82" t="s">
        <v>89</v>
      </c>
      <c r="B17" s="83">
        <v>53015158</v>
      </c>
      <c r="C17" s="82" t="s">
        <v>92</v>
      </c>
      <c r="D17" s="83">
        <v>2</v>
      </c>
      <c r="E17" s="82" t="s">
        <v>93</v>
      </c>
      <c r="F17" s="81">
        <v>254.4</v>
      </c>
    </row>
    <row r="18" spans="1:6">
      <c r="A18" s="82" t="s">
        <v>89</v>
      </c>
      <c r="B18" s="83">
        <v>53015167</v>
      </c>
      <c r="C18" s="82" t="s">
        <v>92</v>
      </c>
      <c r="D18" s="83">
        <v>3</v>
      </c>
      <c r="E18" s="82" t="s">
        <v>93</v>
      </c>
      <c r="F18" s="81">
        <v>259.77000000000004</v>
      </c>
    </row>
    <row r="19" spans="1:6">
      <c r="A19" s="82" t="s">
        <v>89</v>
      </c>
      <c r="B19" s="83">
        <v>53015197</v>
      </c>
      <c r="C19" s="82" t="s">
        <v>92</v>
      </c>
      <c r="D19" s="83">
        <v>2</v>
      </c>
      <c r="E19" s="82" t="s">
        <v>93</v>
      </c>
      <c r="F19" s="81">
        <v>41.300000000000004</v>
      </c>
    </row>
    <row r="20" spans="1:6">
      <c r="A20" s="82" t="s">
        <v>89</v>
      </c>
      <c r="B20" s="83">
        <v>53015315</v>
      </c>
      <c r="C20" s="82" t="s">
        <v>92</v>
      </c>
      <c r="D20" s="83">
        <v>3</v>
      </c>
      <c r="E20" s="82" t="s">
        <v>93</v>
      </c>
      <c r="F20" s="81">
        <v>229.06000000000003</v>
      </c>
    </row>
    <row r="21" spans="1:6">
      <c r="A21" s="82" t="s">
        <v>89</v>
      </c>
      <c r="B21" s="83">
        <v>53015555</v>
      </c>
      <c r="C21" s="82" t="s">
        <v>90</v>
      </c>
      <c r="D21" s="83">
        <v>2</v>
      </c>
      <c r="E21" s="82" t="s">
        <v>91</v>
      </c>
      <c r="F21" s="81">
        <v>0</v>
      </c>
    </row>
    <row r="22" spans="1:6">
      <c r="A22" s="82" t="s">
        <v>89</v>
      </c>
      <c r="B22" s="83">
        <v>53015591</v>
      </c>
      <c r="C22" s="82" t="s">
        <v>92</v>
      </c>
      <c r="D22" s="83">
        <v>2</v>
      </c>
      <c r="E22" s="82" t="s">
        <v>93</v>
      </c>
      <c r="F22" s="81">
        <v>261.39999999999998</v>
      </c>
    </row>
    <row r="23" spans="1:6">
      <c r="A23" s="82" t="s">
        <v>89</v>
      </c>
      <c r="B23" s="83">
        <v>53015597</v>
      </c>
      <c r="C23" s="82" t="s">
        <v>92</v>
      </c>
      <c r="D23" s="83">
        <v>3</v>
      </c>
      <c r="E23" s="82" t="s">
        <v>93</v>
      </c>
      <c r="F23" s="81">
        <v>251.74000000000004</v>
      </c>
    </row>
    <row r="24" spans="1:6">
      <c r="A24" s="82" t="s">
        <v>89</v>
      </c>
      <c r="B24" s="83">
        <v>53015657</v>
      </c>
      <c r="C24" s="82" t="s">
        <v>92</v>
      </c>
      <c r="D24" s="83">
        <v>3</v>
      </c>
      <c r="E24" s="82" t="s">
        <v>93</v>
      </c>
      <c r="F24" s="81">
        <v>198.70000000000005</v>
      </c>
    </row>
    <row r="25" spans="1:6">
      <c r="A25" s="82" t="s">
        <v>89</v>
      </c>
      <c r="B25" s="83">
        <v>53015671</v>
      </c>
      <c r="C25" s="82" t="s">
        <v>90</v>
      </c>
      <c r="D25" s="83">
        <v>2</v>
      </c>
      <c r="E25" s="82" t="s">
        <v>91</v>
      </c>
      <c r="F25" s="81">
        <v>333.90999999999997</v>
      </c>
    </row>
    <row r="26" spans="1:6">
      <c r="A26" s="82" t="s">
        <v>89</v>
      </c>
      <c r="B26" s="83">
        <v>53015697</v>
      </c>
      <c r="C26" s="82" t="s">
        <v>90</v>
      </c>
      <c r="D26" s="83">
        <v>2</v>
      </c>
      <c r="E26" s="82" t="s">
        <v>91</v>
      </c>
      <c r="F26" s="81">
        <v>331.09000000000003</v>
      </c>
    </row>
    <row r="27" spans="1:6">
      <c r="A27" s="82" t="s">
        <v>89</v>
      </c>
      <c r="B27" s="83">
        <v>53015750</v>
      </c>
      <c r="C27" s="82" t="s">
        <v>90</v>
      </c>
      <c r="D27" s="83">
        <v>2</v>
      </c>
      <c r="E27" s="82" t="s">
        <v>93</v>
      </c>
      <c r="F27" s="81">
        <v>241.82999999999998</v>
      </c>
    </row>
    <row r="28" spans="1:6">
      <c r="A28" s="82" t="s">
        <v>89</v>
      </c>
      <c r="B28" s="83">
        <v>53015779</v>
      </c>
      <c r="C28" s="82" t="s">
        <v>92</v>
      </c>
      <c r="D28" s="83">
        <v>3</v>
      </c>
      <c r="E28" s="82" t="s">
        <v>93</v>
      </c>
      <c r="F28" s="81">
        <v>247.96000000000004</v>
      </c>
    </row>
    <row r="29" spans="1:6">
      <c r="A29" s="82" t="s">
        <v>89</v>
      </c>
      <c r="B29" s="83">
        <v>53015796</v>
      </c>
      <c r="C29" s="82" t="s">
        <v>90</v>
      </c>
      <c r="D29" s="83">
        <v>2</v>
      </c>
      <c r="E29" s="82" t="s">
        <v>91</v>
      </c>
      <c r="F29" s="81">
        <v>179.77</v>
      </c>
    </row>
    <row r="30" spans="1:6">
      <c r="A30" s="82" t="s">
        <v>89</v>
      </c>
      <c r="B30" s="83">
        <v>53015936</v>
      </c>
      <c r="C30" s="82" t="s">
        <v>92</v>
      </c>
      <c r="D30" s="83">
        <v>3</v>
      </c>
      <c r="E30" s="82" t="s">
        <v>93</v>
      </c>
      <c r="F30" s="81">
        <v>260.56000000000006</v>
      </c>
    </row>
    <row r="31" spans="1:6">
      <c r="A31" s="82" t="s">
        <v>89</v>
      </c>
      <c r="B31" s="83">
        <v>53015938</v>
      </c>
      <c r="C31" s="82" t="s">
        <v>92</v>
      </c>
      <c r="D31" s="83">
        <v>3</v>
      </c>
      <c r="E31" s="82" t="s">
        <v>93</v>
      </c>
      <c r="F31" s="81">
        <v>229.31000000000003</v>
      </c>
    </row>
    <row r="32" spans="1:6">
      <c r="A32" s="82" t="s">
        <v>89</v>
      </c>
      <c r="B32" s="83">
        <v>53015969</v>
      </c>
      <c r="C32" s="82" t="s">
        <v>92</v>
      </c>
      <c r="D32" s="83">
        <v>3</v>
      </c>
      <c r="E32" s="82" t="s">
        <v>93</v>
      </c>
      <c r="F32" s="81">
        <v>248.53000000000003</v>
      </c>
    </row>
    <row r="33" spans="1:6">
      <c r="A33" s="82" t="s">
        <v>89</v>
      </c>
      <c r="B33" s="83">
        <v>53015985</v>
      </c>
      <c r="C33" s="82" t="s">
        <v>90</v>
      </c>
      <c r="D33" s="83">
        <v>2</v>
      </c>
      <c r="E33" s="82" t="s">
        <v>93</v>
      </c>
      <c r="F33" s="81">
        <v>0</v>
      </c>
    </row>
    <row r="34" spans="1:6">
      <c r="A34" s="82" t="s">
        <v>89</v>
      </c>
      <c r="B34" s="83">
        <v>53015996</v>
      </c>
      <c r="C34" s="82" t="s">
        <v>92</v>
      </c>
      <c r="D34" s="83">
        <v>3</v>
      </c>
      <c r="E34" s="82" t="s">
        <v>93</v>
      </c>
      <c r="F34" s="81">
        <v>799.57999999999993</v>
      </c>
    </row>
    <row r="35" spans="1:6">
      <c r="A35" s="82" t="s">
        <v>89</v>
      </c>
      <c r="B35" s="83">
        <v>53015999</v>
      </c>
      <c r="C35" s="82" t="s">
        <v>90</v>
      </c>
      <c r="D35" s="83">
        <v>2</v>
      </c>
      <c r="E35" s="82" t="s">
        <v>91</v>
      </c>
      <c r="F35" s="81">
        <v>220.48</v>
      </c>
    </row>
    <row r="36" spans="1:6">
      <c r="A36" s="82" t="s">
        <v>89</v>
      </c>
      <c r="B36" s="83">
        <v>53017568</v>
      </c>
      <c r="C36" s="82" t="s">
        <v>90</v>
      </c>
      <c r="D36" s="83">
        <v>2</v>
      </c>
      <c r="E36" s="82" t="s">
        <v>91</v>
      </c>
      <c r="F36" s="81">
        <v>314.48</v>
      </c>
    </row>
    <row r="37" spans="1:6">
      <c r="A37" s="82" t="s">
        <v>89</v>
      </c>
      <c r="B37" s="83">
        <v>53017597</v>
      </c>
      <c r="C37" s="82" t="s">
        <v>92</v>
      </c>
      <c r="D37" s="83">
        <v>3</v>
      </c>
      <c r="E37" s="82" t="s">
        <v>93</v>
      </c>
      <c r="F37" s="81">
        <v>258.04000000000002</v>
      </c>
    </row>
    <row r="38" spans="1:6">
      <c r="A38" s="82" t="s">
        <v>89</v>
      </c>
      <c r="B38" s="83">
        <v>53017663</v>
      </c>
      <c r="C38" s="82" t="s">
        <v>92</v>
      </c>
      <c r="D38" s="83">
        <v>2</v>
      </c>
      <c r="E38" s="82" t="s">
        <v>93</v>
      </c>
      <c r="F38" s="81">
        <v>247.7</v>
      </c>
    </row>
    <row r="39" spans="1:6">
      <c r="A39" s="82" t="s">
        <v>89</v>
      </c>
      <c r="B39" s="83">
        <v>53018379</v>
      </c>
      <c r="C39" s="82" t="s">
        <v>92</v>
      </c>
      <c r="D39" s="83">
        <v>3</v>
      </c>
      <c r="E39" s="82" t="s">
        <v>93</v>
      </c>
      <c r="F39" s="81">
        <v>472.24</v>
      </c>
    </row>
    <row r="40" spans="1:6">
      <c r="A40" s="82" t="s">
        <v>89</v>
      </c>
      <c r="B40" s="83">
        <v>53019995</v>
      </c>
      <c r="C40" s="82" t="s">
        <v>92</v>
      </c>
      <c r="D40" s="83">
        <v>2</v>
      </c>
      <c r="E40" s="82" t="s">
        <v>95</v>
      </c>
      <c r="F40" s="81">
        <v>314.5</v>
      </c>
    </row>
    <row r="41" spans="1:6">
      <c r="A41" s="82" t="s">
        <v>96</v>
      </c>
      <c r="B41" s="83">
        <v>53030307</v>
      </c>
      <c r="C41" s="82" t="s">
        <v>92</v>
      </c>
      <c r="D41" s="83">
        <v>3</v>
      </c>
      <c r="E41" s="82" t="s">
        <v>93</v>
      </c>
      <c r="F41" s="81">
        <v>657.2</v>
      </c>
    </row>
    <row r="42" spans="1:6">
      <c r="A42" s="82" t="s">
        <v>89</v>
      </c>
      <c r="B42" s="83">
        <v>53031311</v>
      </c>
      <c r="C42" s="82" t="s">
        <v>92</v>
      </c>
      <c r="D42" s="83">
        <v>2</v>
      </c>
      <c r="E42" s="82" t="s">
        <v>95</v>
      </c>
      <c r="F42" s="81">
        <v>485.53</v>
      </c>
    </row>
    <row r="43" spans="1:6">
      <c r="A43" s="82" t="s">
        <v>89</v>
      </c>
      <c r="B43" s="83">
        <v>53031359</v>
      </c>
      <c r="C43" s="82" t="s">
        <v>92</v>
      </c>
      <c r="D43" s="83">
        <v>3</v>
      </c>
      <c r="E43" s="82" t="s">
        <v>93</v>
      </c>
      <c r="F43" s="81">
        <v>415.22</v>
      </c>
    </row>
    <row r="44" spans="1:6">
      <c r="A44" s="82" t="s">
        <v>89</v>
      </c>
      <c r="B44" s="83">
        <v>53031363</v>
      </c>
      <c r="C44" s="82" t="s">
        <v>92</v>
      </c>
      <c r="D44" s="83">
        <v>3</v>
      </c>
      <c r="E44" s="82" t="s">
        <v>93</v>
      </c>
      <c r="F44" s="81">
        <v>245.44000000000005</v>
      </c>
    </row>
    <row r="45" spans="1:6">
      <c r="A45" s="82" t="s">
        <v>89</v>
      </c>
      <c r="B45" s="83">
        <v>53031367</v>
      </c>
      <c r="C45" s="82" t="s">
        <v>92</v>
      </c>
      <c r="D45" s="83">
        <v>3</v>
      </c>
      <c r="E45" s="82" t="s">
        <v>93</v>
      </c>
      <c r="F45" s="81">
        <v>197.76</v>
      </c>
    </row>
    <row r="46" spans="1:6">
      <c r="A46" s="82" t="s">
        <v>89</v>
      </c>
      <c r="B46" s="83">
        <v>53031535</v>
      </c>
      <c r="C46" s="82" t="s">
        <v>92</v>
      </c>
      <c r="D46" s="83">
        <v>3</v>
      </c>
      <c r="E46" s="82" t="s">
        <v>93</v>
      </c>
      <c r="F46" s="81">
        <v>196.11000000000004</v>
      </c>
    </row>
    <row r="47" spans="1:6">
      <c r="A47" s="82" t="s">
        <v>89</v>
      </c>
      <c r="B47" s="83">
        <v>53031579</v>
      </c>
      <c r="C47" s="82" t="s">
        <v>92</v>
      </c>
      <c r="D47" s="83">
        <v>3</v>
      </c>
      <c r="E47" s="82" t="s">
        <v>93</v>
      </c>
      <c r="F47" s="81">
        <v>43.84</v>
      </c>
    </row>
    <row r="48" spans="1:6">
      <c r="A48" s="82" t="s">
        <v>89</v>
      </c>
      <c r="B48" s="83">
        <v>53031639</v>
      </c>
      <c r="C48" s="82" t="s">
        <v>92</v>
      </c>
      <c r="D48" s="83">
        <v>3</v>
      </c>
      <c r="E48" s="82" t="s">
        <v>93</v>
      </c>
      <c r="F48" s="81">
        <v>255.52000000000004</v>
      </c>
    </row>
    <row r="49" spans="1:6">
      <c r="A49" s="82" t="s">
        <v>96</v>
      </c>
      <c r="B49" s="83">
        <v>53031680</v>
      </c>
      <c r="C49" s="82" t="s">
        <v>90</v>
      </c>
      <c r="D49" s="83">
        <v>2</v>
      </c>
      <c r="E49" s="82" t="s">
        <v>91</v>
      </c>
      <c r="F49" s="81">
        <v>189.08</v>
      </c>
    </row>
    <row r="50" spans="1:6">
      <c r="A50" s="82" t="s">
        <v>89</v>
      </c>
      <c r="B50" s="83">
        <v>53031699</v>
      </c>
      <c r="C50" s="82" t="s">
        <v>90</v>
      </c>
      <c r="D50" s="83">
        <v>2</v>
      </c>
      <c r="E50" s="82" t="s">
        <v>91</v>
      </c>
      <c r="F50" s="81">
        <v>39.39</v>
      </c>
    </row>
    <row r="51" spans="1:6">
      <c r="A51" s="82" t="s">
        <v>89</v>
      </c>
      <c r="B51" s="83">
        <v>53031705</v>
      </c>
      <c r="C51" s="82" t="s">
        <v>92</v>
      </c>
      <c r="D51" s="83">
        <v>3</v>
      </c>
      <c r="E51" s="82" t="s">
        <v>93</v>
      </c>
      <c r="F51" s="81">
        <v>232.84000000000003</v>
      </c>
    </row>
    <row r="52" spans="1:6">
      <c r="A52" s="82" t="s">
        <v>89</v>
      </c>
      <c r="B52" s="83">
        <v>53031710</v>
      </c>
      <c r="C52" s="82" t="s">
        <v>92</v>
      </c>
      <c r="D52" s="83">
        <v>3</v>
      </c>
      <c r="E52" s="82" t="s">
        <v>93</v>
      </c>
      <c r="F52" s="81">
        <v>315.21000000000004</v>
      </c>
    </row>
    <row r="53" spans="1:6">
      <c r="A53" s="82" t="s">
        <v>89</v>
      </c>
      <c r="B53" s="83">
        <v>53031713</v>
      </c>
      <c r="C53" s="82" t="s">
        <v>92</v>
      </c>
      <c r="D53" s="83">
        <v>1</v>
      </c>
      <c r="E53" s="82" t="s">
        <v>93</v>
      </c>
      <c r="F53" s="81">
        <v>240.2</v>
      </c>
    </row>
  </sheetData>
  <mergeCells count="2">
    <mergeCell ref="A1:K1"/>
    <mergeCell ref="A2:K2"/>
  </mergeCells>
  <conditionalFormatting sqref="A4:F53">
    <cfRule type="containsText" dxfId="14" priority="15" operator="containsText" text="2014.07">
      <formula>NOT(ISERROR(SEARCH("2014.07",A4)))</formula>
    </cfRule>
    <cfRule type="containsText" dxfId="13" priority="16" operator="containsText" text="2014.05">
      <formula>NOT(ISERROR(SEARCH("2014.05",A4)))</formula>
    </cfRule>
    <cfRule type="containsText" dxfId="12" priority="17" operator="containsText" text="2014.06">
      <formula>NOT(ISERROR(SEARCH("2014.06",A4)))</formula>
    </cfRule>
  </conditionalFormatting>
  <conditionalFormatting sqref="B4:B53">
    <cfRule type="containsText" dxfId="11" priority="7" operator="containsText" text="53018">
      <formula>NOT(ISERROR(SEARCH("53018",B4)))</formula>
    </cfRule>
    <cfRule type="containsText" dxfId="10" priority="8" operator="containsText" text="53017">
      <formula>NOT(ISERROR(SEARCH("53017",B4)))</formula>
    </cfRule>
    <cfRule type="containsText" dxfId="9" priority="9" operator="containsText" text="53019">
      <formula>NOT(ISERROR(SEARCH("53019",B4)))</formula>
    </cfRule>
    <cfRule type="containsText" dxfId="8" priority="10" operator="containsText" text="5303">
      <formula>NOT(ISERROR(SEARCH("5303",B4)))</formula>
    </cfRule>
    <cfRule type="containsText" dxfId="7" priority="11" operator="containsText" text="53015">
      <formula>NOT(ISERROR(SEARCH("53015",B4)))</formula>
    </cfRule>
    <cfRule type="containsText" dxfId="6" priority="12" operator="containsText" text="53013">
      <formula>NOT(ISERROR(SEARCH("53013",B4)))</formula>
    </cfRule>
    <cfRule type="containsText" dxfId="5" priority="13" operator="containsText" text="53009">
      <formula>NOT(ISERROR(SEARCH("53009",B4)))</formula>
    </cfRule>
    <cfRule type="containsText" dxfId="4" priority="14" operator="containsText" text="53011">
      <formula>NOT(ISERROR(SEARCH("53011",B4)))</formula>
    </cfRule>
  </conditionalFormatting>
  <conditionalFormatting sqref="C4:C53">
    <cfRule type="cellIs" dxfId="3" priority="5" operator="equal">
      <formula>"SMALL"</formula>
    </cfRule>
    <cfRule type="cellIs" dxfId="2" priority="6" operator="equal">
      <formula>"BIG"</formula>
    </cfRule>
  </conditionalFormatting>
  <conditionalFormatting sqref="D4:D53">
    <cfRule type="colorScale" priority="4">
      <colorScale>
        <cfvo type="min"/>
        <cfvo type="percentile" val="50"/>
        <cfvo type="max"/>
        <color rgb="FFF8696B"/>
        <color rgb="FFFFEB84"/>
        <color rgb="FF63BE7B"/>
      </colorScale>
    </cfRule>
  </conditionalFormatting>
  <conditionalFormatting sqref="F4:F53">
    <cfRule type="colorScale" priority="3">
      <colorScale>
        <cfvo type="min"/>
        <cfvo type="max"/>
        <color rgb="FFFCFCFF"/>
        <color rgb="FFF8696B"/>
      </colorScale>
    </cfRule>
  </conditionalFormatting>
  <conditionalFormatting sqref="E4:E53">
    <cfRule type="cellIs" dxfId="1" priority="1" operator="equal">
      <formula>"Premium"</formula>
    </cfRule>
    <cfRule type="cellIs" dxfId="0" priority="2" operator="equal">
      <formula>"Standard"</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abSelected="1" workbookViewId="0">
      <selection activeCell="J29" sqref="J29"/>
    </sheetView>
  </sheetViews>
  <sheetFormatPr defaultColWidth="9.140625" defaultRowHeight="12.75"/>
  <cols>
    <col min="1" max="1" width="9.28515625" style="1" bestFit="1" customWidth="1"/>
    <col min="2" max="2" width="0" style="1" hidden="1" customWidth="1"/>
    <col min="3" max="3" width="10.85546875" style="1" customWidth="1"/>
    <col min="4" max="4" width="7" style="1" bestFit="1" customWidth="1"/>
    <col min="5" max="5" width="8.5703125" style="1" customWidth="1"/>
    <col min="6" max="8" width="14.140625" style="1" customWidth="1"/>
    <col min="9" max="9" width="8.7109375" style="1" customWidth="1"/>
    <col min="10" max="10" width="9.140625" style="1"/>
    <col min="11" max="11" width="6.5703125" style="1" customWidth="1"/>
    <col min="12" max="12" width="16.5703125" style="1" customWidth="1"/>
    <col min="13" max="13" width="14" style="1" customWidth="1"/>
    <col min="14" max="16384" width="9.140625" style="1"/>
  </cols>
  <sheetData>
    <row r="1" spans="1:13" ht="30" customHeight="1">
      <c r="A1" s="84" t="s">
        <v>99</v>
      </c>
      <c r="B1" s="90"/>
      <c r="C1" s="90"/>
      <c r="D1" s="90"/>
      <c r="E1" s="89"/>
      <c r="F1" s="89"/>
      <c r="G1" s="89"/>
      <c r="H1" s="89"/>
      <c r="I1" s="89"/>
      <c r="J1" s="89"/>
      <c r="K1" s="89"/>
    </row>
    <row r="2" spans="1:13" ht="100.15" customHeight="1">
      <c r="A2" s="86" t="s">
        <v>100</v>
      </c>
      <c r="B2" s="88"/>
      <c r="C2" s="88"/>
      <c r="D2" s="88"/>
      <c r="E2" s="89"/>
      <c r="F2" s="89"/>
      <c r="G2" s="89"/>
      <c r="H2" s="89"/>
      <c r="I2" s="89"/>
      <c r="J2" s="89"/>
      <c r="K2" s="89"/>
    </row>
    <row r="3" spans="1:13" ht="13.5" thickBot="1"/>
    <row r="4" spans="1:13" ht="18" customHeight="1">
      <c r="A4" s="92" t="s">
        <v>0</v>
      </c>
      <c r="B4" s="92" t="s">
        <v>1</v>
      </c>
      <c r="C4" s="94" t="s">
        <v>2</v>
      </c>
      <c r="D4" s="95"/>
      <c r="E4" s="96"/>
      <c r="F4" s="97" t="s">
        <v>3</v>
      </c>
      <c r="G4" s="98"/>
      <c r="H4" s="99"/>
      <c r="L4" s="47" t="s">
        <v>17</v>
      </c>
      <c r="M4" s="47" t="s">
        <v>18</v>
      </c>
    </row>
    <row r="5" spans="1:13" ht="17.45" customHeight="1" thickBot="1">
      <c r="A5" s="93"/>
      <c r="B5" s="93"/>
      <c r="C5" s="48" t="s">
        <v>4</v>
      </c>
      <c r="D5" s="49" t="s">
        <v>5</v>
      </c>
      <c r="E5" s="50" t="s">
        <v>6</v>
      </c>
      <c r="F5" s="48" t="s">
        <v>4</v>
      </c>
      <c r="G5" s="49" t="s">
        <v>5</v>
      </c>
      <c r="H5" s="50" t="s">
        <v>6</v>
      </c>
      <c r="L5" s="45" t="s">
        <v>4</v>
      </c>
      <c r="M5" s="46">
        <v>1.5</v>
      </c>
    </row>
    <row r="6" spans="1:13" ht="15">
      <c r="A6" s="43">
        <v>1</v>
      </c>
      <c r="B6" s="26">
        <v>0.4236111111111111</v>
      </c>
      <c r="C6" s="27">
        <v>5</v>
      </c>
      <c r="D6" s="28">
        <v>2</v>
      </c>
      <c r="E6" s="29">
        <v>13</v>
      </c>
      <c r="F6" s="130">
        <f>C6*$M$5</f>
        <v>7.5</v>
      </c>
      <c r="G6" s="130">
        <f>D6*$M$6</f>
        <v>6.4</v>
      </c>
      <c r="H6" s="130">
        <f>E6*$M$7</f>
        <v>9.75</v>
      </c>
      <c r="L6" s="45" t="s">
        <v>5</v>
      </c>
      <c r="M6" s="46">
        <v>3.2</v>
      </c>
    </row>
    <row r="7" spans="1:13" ht="15">
      <c r="A7" s="44">
        <v>2</v>
      </c>
      <c r="B7" s="30">
        <v>0.43402777777777773</v>
      </c>
      <c r="C7" s="31">
        <v>7</v>
      </c>
      <c r="D7" s="32">
        <v>3</v>
      </c>
      <c r="E7" s="33">
        <v>27</v>
      </c>
      <c r="F7" s="130">
        <f>C6*$M$5</f>
        <v>7.5</v>
      </c>
      <c r="G7" s="130">
        <f t="shared" ref="G7:G30" si="0">D7*$M$6</f>
        <v>9.6000000000000014</v>
      </c>
      <c r="H7" s="130">
        <f t="shared" ref="H7:H30" si="1">E7*$M$7</f>
        <v>20.25</v>
      </c>
      <c r="L7" s="45" t="s">
        <v>6</v>
      </c>
      <c r="M7" s="46">
        <v>0.75</v>
      </c>
    </row>
    <row r="8" spans="1:13">
      <c r="A8" s="44">
        <v>3</v>
      </c>
      <c r="B8" s="26">
        <v>0.44444444444444398</v>
      </c>
      <c r="C8" s="27">
        <v>8</v>
      </c>
      <c r="D8" s="28">
        <v>1</v>
      </c>
      <c r="E8" s="29">
        <v>11</v>
      </c>
      <c r="F8" s="130">
        <f t="shared" ref="F8:F24" si="2">C7*$M$5</f>
        <v>10.5</v>
      </c>
      <c r="G8" s="130">
        <f t="shared" si="0"/>
        <v>3.2</v>
      </c>
      <c r="H8" s="130">
        <f t="shared" si="1"/>
        <v>8.25</v>
      </c>
    </row>
    <row r="9" spans="1:13">
      <c r="A9" s="44">
        <v>4</v>
      </c>
      <c r="B9" s="30">
        <v>0.45486111111111099</v>
      </c>
      <c r="C9" s="31">
        <v>8</v>
      </c>
      <c r="D9" s="32">
        <v>5</v>
      </c>
      <c r="E9" s="33">
        <v>33</v>
      </c>
      <c r="F9" s="130">
        <f t="shared" si="2"/>
        <v>12</v>
      </c>
      <c r="G9" s="130">
        <f t="shared" si="0"/>
        <v>16</v>
      </c>
      <c r="H9" s="130">
        <f t="shared" si="1"/>
        <v>24.75</v>
      </c>
    </row>
    <row r="10" spans="1:13">
      <c r="A10" s="44">
        <v>5</v>
      </c>
      <c r="B10" s="26">
        <v>0.46527777777777801</v>
      </c>
      <c r="C10" s="27">
        <v>5</v>
      </c>
      <c r="D10" s="28">
        <v>4</v>
      </c>
      <c r="E10" s="29">
        <v>30</v>
      </c>
      <c r="F10" s="130">
        <f t="shared" si="2"/>
        <v>12</v>
      </c>
      <c r="G10" s="130">
        <f t="shared" si="0"/>
        <v>12.8</v>
      </c>
      <c r="H10" s="130">
        <f t="shared" si="1"/>
        <v>22.5</v>
      </c>
      <c r="L10" s="1" t="s">
        <v>224</v>
      </c>
    </row>
    <row r="11" spans="1:13">
      <c r="A11" s="44">
        <v>6</v>
      </c>
      <c r="B11" s="30">
        <v>0.47569444444444398</v>
      </c>
      <c r="C11" s="31">
        <v>2</v>
      </c>
      <c r="D11" s="32">
        <v>9</v>
      </c>
      <c r="E11" s="33">
        <v>12</v>
      </c>
      <c r="F11" s="130">
        <f t="shared" si="2"/>
        <v>7.5</v>
      </c>
      <c r="G11" s="130">
        <f t="shared" si="0"/>
        <v>28.8</v>
      </c>
      <c r="H11" s="130">
        <f t="shared" si="1"/>
        <v>9</v>
      </c>
      <c r="L11" s="1">
        <v>1</v>
      </c>
    </row>
    <row r="12" spans="1:13">
      <c r="A12" s="44">
        <v>7</v>
      </c>
      <c r="B12" s="26">
        <v>0.48611111111111099</v>
      </c>
      <c r="C12" s="31">
        <v>9</v>
      </c>
      <c r="D12" s="28">
        <v>2</v>
      </c>
      <c r="E12" s="29">
        <v>29</v>
      </c>
      <c r="F12" s="130">
        <f t="shared" si="2"/>
        <v>3</v>
      </c>
      <c r="G12" s="130">
        <f t="shared" si="0"/>
        <v>6.4</v>
      </c>
      <c r="H12" s="130">
        <f t="shared" si="1"/>
        <v>21.75</v>
      </c>
      <c r="L12" s="1">
        <v>3</v>
      </c>
    </row>
    <row r="13" spans="1:13">
      <c r="A13" s="44">
        <v>8</v>
      </c>
      <c r="B13" s="30">
        <v>0.49652777777777801</v>
      </c>
      <c r="C13" s="31">
        <v>6</v>
      </c>
      <c r="D13" s="32">
        <v>7</v>
      </c>
      <c r="E13" s="33">
        <v>16</v>
      </c>
      <c r="F13" s="130">
        <f t="shared" si="2"/>
        <v>13.5</v>
      </c>
      <c r="G13" s="130">
        <f t="shared" si="0"/>
        <v>22.400000000000002</v>
      </c>
      <c r="H13" s="130">
        <f t="shared" si="1"/>
        <v>12</v>
      </c>
      <c r="L13" s="1">
        <v>4</v>
      </c>
    </row>
    <row r="14" spans="1:13">
      <c r="A14" s="44">
        <v>9</v>
      </c>
      <c r="B14" s="26">
        <v>0.50694444444444398</v>
      </c>
      <c r="C14" s="31">
        <v>10</v>
      </c>
      <c r="D14" s="28">
        <v>4</v>
      </c>
      <c r="E14" s="33">
        <v>22</v>
      </c>
      <c r="F14" s="130">
        <f t="shared" si="2"/>
        <v>9</v>
      </c>
      <c r="G14" s="130">
        <f t="shared" si="0"/>
        <v>12.8</v>
      </c>
      <c r="H14" s="130">
        <f t="shared" si="1"/>
        <v>16.5</v>
      </c>
      <c r="L14" s="1">
        <v>5</v>
      </c>
    </row>
    <row r="15" spans="1:13">
      <c r="A15" s="44">
        <v>10</v>
      </c>
      <c r="B15" s="30">
        <v>0.51736111111111105</v>
      </c>
      <c r="C15" s="31">
        <v>14</v>
      </c>
      <c r="D15" s="32">
        <v>6</v>
      </c>
      <c r="E15" s="33">
        <v>10</v>
      </c>
      <c r="F15" s="130">
        <f t="shared" si="2"/>
        <v>15</v>
      </c>
      <c r="G15" s="130">
        <f t="shared" si="0"/>
        <v>19.200000000000003</v>
      </c>
      <c r="H15" s="130">
        <f t="shared" si="1"/>
        <v>7.5</v>
      </c>
      <c r="L15" s="1">
        <v>10</v>
      </c>
    </row>
    <row r="16" spans="1:13">
      <c r="A16" s="44">
        <v>11</v>
      </c>
      <c r="B16" s="26">
        <v>0.52777777777777701</v>
      </c>
      <c r="C16" s="31">
        <v>11</v>
      </c>
      <c r="D16" s="28">
        <v>5</v>
      </c>
      <c r="E16" s="33">
        <v>12</v>
      </c>
      <c r="F16" s="130">
        <f t="shared" si="2"/>
        <v>21</v>
      </c>
      <c r="G16" s="130">
        <f t="shared" si="0"/>
        <v>16</v>
      </c>
      <c r="H16" s="130">
        <f t="shared" si="1"/>
        <v>9</v>
      </c>
    </row>
    <row r="17" spans="1:8">
      <c r="A17" s="44">
        <v>12</v>
      </c>
      <c r="B17" s="30">
        <v>0.53819444444444398</v>
      </c>
      <c r="C17" s="31">
        <v>9</v>
      </c>
      <c r="D17" s="32">
        <v>3</v>
      </c>
      <c r="E17" s="33">
        <v>23</v>
      </c>
      <c r="F17" s="130">
        <f t="shared" si="2"/>
        <v>16.5</v>
      </c>
      <c r="G17" s="130">
        <f t="shared" si="0"/>
        <v>9.6000000000000014</v>
      </c>
      <c r="H17" s="130">
        <f t="shared" si="1"/>
        <v>17.25</v>
      </c>
    </row>
    <row r="18" spans="1:8">
      <c r="A18" s="44">
        <v>13</v>
      </c>
      <c r="B18" s="26">
        <v>0.54861111111111105</v>
      </c>
      <c r="C18" s="31">
        <v>7</v>
      </c>
      <c r="D18" s="32">
        <v>3</v>
      </c>
      <c r="E18" s="33">
        <v>24</v>
      </c>
      <c r="F18" s="130">
        <f t="shared" si="2"/>
        <v>13.5</v>
      </c>
      <c r="G18" s="130">
        <f t="shared" si="0"/>
        <v>9.6000000000000014</v>
      </c>
      <c r="H18" s="130">
        <f t="shared" si="1"/>
        <v>18</v>
      </c>
    </row>
    <row r="19" spans="1:8">
      <c r="A19" s="44">
        <v>14</v>
      </c>
      <c r="B19" s="30">
        <v>0.55902777777777701</v>
      </c>
      <c r="C19" s="31">
        <v>5</v>
      </c>
      <c r="D19" s="32">
        <v>1</v>
      </c>
      <c r="E19" s="33">
        <v>19</v>
      </c>
      <c r="F19" s="130">
        <f t="shared" si="2"/>
        <v>10.5</v>
      </c>
      <c r="G19" s="130">
        <f t="shared" si="0"/>
        <v>3.2</v>
      </c>
      <c r="H19" s="130">
        <f t="shared" si="1"/>
        <v>14.25</v>
      </c>
    </row>
    <row r="20" spans="1:8">
      <c r="A20" s="44">
        <v>15</v>
      </c>
      <c r="B20" s="26">
        <v>0.56944444444444298</v>
      </c>
      <c r="C20" s="32">
        <v>4</v>
      </c>
      <c r="D20" s="32">
        <v>9</v>
      </c>
      <c r="E20" s="33">
        <v>12</v>
      </c>
      <c r="F20" s="130">
        <f t="shared" si="2"/>
        <v>7.5</v>
      </c>
      <c r="G20" s="130">
        <f t="shared" si="0"/>
        <v>28.8</v>
      </c>
      <c r="H20" s="130">
        <f t="shared" si="1"/>
        <v>9</v>
      </c>
    </row>
    <row r="21" spans="1:8">
      <c r="A21" s="44">
        <v>16</v>
      </c>
      <c r="B21" s="30">
        <v>0.57986111111110905</v>
      </c>
      <c r="C21" s="32">
        <v>7</v>
      </c>
      <c r="D21" s="32">
        <v>4</v>
      </c>
      <c r="E21" s="33">
        <v>11</v>
      </c>
      <c r="F21" s="130">
        <f t="shared" si="2"/>
        <v>6</v>
      </c>
      <c r="G21" s="130">
        <f t="shared" si="0"/>
        <v>12.8</v>
      </c>
      <c r="H21" s="130">
        <f t="shared" si="1"/>
        <v>8.25</v>
      </c>
    </row>
    <row r="22" spans="1:8">
      <c r="A22" s="44">
        <v>17</v>
      </c>
      <c r="B22" s="26">
        <v>0.59027777777777501</v>
      </c>
      <c r="C22" s="32">
        <v>6</v>
      </c>
      <c r="D22" s="32">
        <v>6</v>
      </c>
      <c r="E22" s="33">
        <v>36</v>
      </c>
      <c r="F22" s="130">
        <f t="shared" si="2"/>
        <v>10.5</v>
      </c>
      <c r="G22" s="130">
        <f t="shared" si="0"/>
        <v>19.200000000000003</v>
      </c>
      <c r="H22" s="130">
        <f t="shared" si="1"/>
        <v>27</v>
      </c>
    </row>
    <row r="23" spans="1:8">
      <c r="A23" s="44">
        <v>18</v>
      </c>
      <c r="B23" s="30">
        <v>0.60069444444444098</v>
      </c>
      <c r="C23" s="32">
        <v>11</v>
      </c>
      <c r="D23" s="32">
        <v>0</v>
      </c>
      <c r="E23" s="33">
        <v>25</v>
      </c>
      <c r="F23" s="130">
        <f t="shared" si="2"/>
        <v>9</v>
      </c>
      <c r="G23" s="130">
        <f t="shared" si="0"/>
        <v>0</v>
      </c>
      <c r="H23" s="130">
        <f t="shared" si="1"/>
        <v>18.75</v>
      </c>
    </row>
    <row r="24" spans="1:8">
      <c r="A24" s="44">
        <v>19</v>
      </c>
      <c r="B24" s="26">
        <v>0.61111111111110705</v>
      </c>
      <c r="C24" s="32">
        <v>7</v>
      </c>
      <c r="D24" s="32">
        <v>5</v>
      </c>
      <c r="E24" s="33">
        <v>20</v>
      </c>
      <c r="F24" s="130">
        <f t="shared" si="2"/>
        <v>16.5</v>
      </c>
      <c r="G24" s="130">
        <f t="shared" si="0"/>
        <v>16</v>
      </c>
      <c r="H24" s="130">
        <f t="shared" si="1"/>
        <v>15</v>
      </c>
    </row>
    <row r="25" spans="1:8">
      <c r="A25" s="131">
        <v>20</v>
      </c>
      <c r="B25" s="135">
        <v>0.62152777777777701</v>
      </c>
      <c r="C25" s="132">
        <v>12</v>
      </c>
      <c r="D25" s="133">
        <v>2</v>
      </c>
      <c r="E25" s="134">
        <v>12</v>
      </c>
      <c r="F25" s="136">
        <f>C24*$M$5</f>
        <v>10.5</v>
      </c>
      <c r="G25" s="136">
        <f t="shared" si="0"/>
        <v>6.4</v>
      </c>
      <c r="H25" s="130">
        <f t="shared" si="1"/>
        <v>9</v>
      </c>
    </row>
    <row r="26" spans="1:8">
      <c r="A26" s="131">
        <v>21</v>
      </c>
      <c r="B26" s="137"/>
      <c r="C26" s="32">
        <v>1</v>
      </c>
      <c r="D26" s="32">
        <v>1</v>
      </c>
      <c r="E26" s="134">
        <v>1</v>
      </c>
      <c r="F26" s="136">
        <f t="shared" ref="F26:F30" si="3">C25*$M$5</f>
        <v>18</v>
      </c>
      <c r="G26" s="136">
        <f t="shared" si="0"/>
        <v>3.2</v>
      </c>
      <c r="H26" s="130">
        <f t="shared" si="1"/>
        <v>0.75</v>
      </c>
    </row>
    <row r="27" spans="1:8">
      <c r="A27" s="131">
        <v>22</v>
      </c>
      <c r="B27" s="137"/>
      <c r="C27" s="32">
        <v>1</v>
      </c>
      <c r="D27" s="32">
        <v>1</v>
      </c>
      <c r="E27" s="134">
        <v>1</v>
      </c>
      <c r="F27" s="136">
        <f t="shared" si="3"/>
        <v>1.5</v>
      </c>
      <c r="G27" s="136">
        <f t="shared" si="0"/>
        <v>3.2</v>
      </c>
      <c r="H27" s="130">
        <f t="shared" si="1"/>
        <v>0.75</v>
      </c>
    </row>
    <row r="28" spans="1:8">
      <c r="A28" s="131">
        <v>23</v>
      </c>
      <c r="B28" s="137"/>
      <c r="C28" s="32">
        <v>1</v>
      </c>
      <c r="D28" s="32">
        <v>1</v>
      </c>
      <c r="E28" s="134">
        <v>1</v>
      </c>
      <c r="F28" s="136">
        <f t="shared" si="3"/>
        <v>1.5</v>
      </c>
      <c r="G28" s="136">
        <f t="shared" si="0"/>
        <v>3.2</v>
      </c>
      <c r="H28" s="130">
        <f t="shared" si="1"/>
        <v>0.75</v>
      </c>
    </row>
    <row r="29" spans="1:8">
      <c r="A29" s="131">
        <v>24</v>
      </c>
      <c r="B29" s="137"/>
      <c r="C29" s="32">
        <v>1</v>
      </c>
      <c r="D29" s="32">
        <v>1</v>
      </c>
      <c r="E29" s="134">
        <v>1</v>
      </c>
      <c r="F29" s="136">
        <f t="shared" si="3"/>
        <v>1.5</v>
      </c>
      <c r="G29" s="136">
        <f t="shared" si="0"/>
        <v>3.2</v>
      </c>
      <c r="H29" s="130">
        <f t="shared" si="1"/>
        <v>0.75</v>
      </c>
    </row>
    <row r="30" spans="1:8">
      <c r="A30" s="131">
        <v>25</v>
      </c>
      <c r="B30" s="137"/>
      <c r="C30" s="32">
        <v>1</v>
      </c>
      <c r="D30" s="32">
        <v>1</v>
      </c>
      <c r="E30" s="134">
        <v>1</v>
      </c>
      <c r="F30" s="136">
        <f t="shared" si="3"/>
        <v>1.5</v>
      </c>
      <c r="G30" s="136">
        <f t="shared" si="0"/>
        <v>3.2</v>
      </c>
      <c r="H30" s="130">
        <f t="shared" si="1"/>
        <v>0.75</v>
      </c>
    </row>
    <row r="31" spans="1:8" ht="18.75" customHeight="1">
      <c r="E31" s="34" t="s">
        <v>7</v>
      </c>
      <c r="F31" s="130">
        <f>SUM(F6:F25)</f>
        <v>219</v>
      </c>
      <c r="G31" s="130">
        <f>SUM(G6:G27)</f>
        <v>265.59999999999997</v>
      </c>
      <c r="H31" s="130">
        <f>SUM(H6:H27)</f>
        <v>299.25</v>
      </c>
    </row>
  </sheetData>
  <mergeCells count="6">
    <mergeCell ref="A4:A5"/>
    <mergeCell ref="C4:E4"/>
    <mergeCell ref="F4:H4"/>
    <mergeCell ref="B4:B5"/>
    <mergeCell ref="A1:K1"/>
    <mergeCell ref="A2:K2"/>
  </mergeCells>
  <phoneticPr fontId="8" type="noConversion"/>
  <dataValidations count="2">
    <dataValidation type="whole" operator="greaterThan" showInputMessage="1" showErrorMessage="1" sqref="C26:D30">
      <formula1>0</formula1>
    </dataValidation>
    <dataValidation type="list" operator="greaterThan" showInputMessage="1" showErrorMessage="1" sqref="E26:E30">
      <formula1>$L$11:$L$15</formula1>
    </dataValidation>
  </dataValidations>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7</vt:i4>
      </vt:variant>
    </vt:vector>
  </HeadingPairs>
  <TitlesOfParts>
    <vt:vector size="7" baseType="lpstr">
      <vt:lpstr>Formatowanie (1)</vt:lpstr>
      <vt:lpstr>Formatowanie (2)</vt:lpstr>
      <vt:lpstr>Formatowanie (3)</vt:lpstr>
      <vt:lpstr>Formatowanie tekstów</vt:lpstr>
      <vt:lpstr>Formatowanie tabeli</vt:lpstr>
      <vt:lpstr>Fromatowanie warunkowe</vt:lpstr>
      <vt:lpstr>Adresowanie, poprawność danych</vt:lpstr>
    </vt:vector>
  </TitlesOfParts>
  <Company>Alu 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Komputer</dc:creator>
  <cp:lastModifiedBy>student186</cp:lastModifiedBy>
  <dcterms:created xsi:type="dcterms:W3CDTF">2013-05-08T10:04:48Z</dcterms:created>
  <dcterms:modified xsi:type="dcterms:W3CDTF">2019-10-22T12:20:54Z</dcterms:modified>
</cp:coreProperties>
</file>