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300" activeTab="8"/>
  </bookViews>
  <sheets>
    <sheet name="Zad_Wykres 1" sheetId="17" r:id="rId1"/>
    <sheet name="Zad_Wykres 2" sheetId="19" r:id="rId2"/>
    <sheet name="Zad_Wykres 3" sheetId="20" r:id="rId3"/>
    <sheet name="Zad_Wykres 4" sheetId="24" r:id="rId4"/>
    <sheet name="Zad_Wykres 5" sheetId="25" r:id="rId5"/>
    <sheet name="Zad_Wykres 6" sheetId="26" r:id="rId6"/>
    <sheet name="Zad_Wykres 7" sheetId="27" r:id="rId7"/>
    <sheet name="Zad_extra_Wykres 8" sheetId="18" r:id="rId8"/>
    <sheet name="wykresy_do_8" sheetId="28" r:id="rId9"/>
  </sheets>
  <externalReferences>
    <externalReference r:id="rId10"/>
  </externalReferences>
  <definedNames>
    <definedName name="baza">[1]Obuwie!$B$3:$H$57</definedName>
    <definedName name="tabela">#REF!</definedName>
  </definedNames>
  <calcPr calcId="145621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4" i="18" l="1"/>
  <c r="AF10" i="18"/>
  <c r="AF12" i="18"/>
  <c r="AF11" i="18"/>
  <c r="AF9" i="18"/>
  <c r="AF8" i="18"/>
  <c r="V12" i="18"/>
  <c r="V11" i="18"/>
  <c r="V9" i="18"/>
  <c r="V8" i="18"/>
  <c r="L14" i="18"/>
  <c r="L13" i="18"/>
  <c r="V13" i="18" s="1"/>
  <c r="AF13" i="18" s="1"/>
  <c r="L12" i="18"/>
  <c r="L11" i="18"/>
  <c r="L9" i="18"/>
  <c r="L8" i="18"/>
  <c r="F20" i="26"/>
  <c r="E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B12" i="26" l="1"/>
  <c r="B12" i="25"/>
  <c r="B12" i="27" l="1"/>
  <c r="B12" i="18" s="1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18" i="24"/>
  <c r="B8" i="19" l="1"/>
  <c r="B12" i="19"/>
  <c r="B12" i="20" s="1"/>
  <c r="B9" i="19"/>
  <c r="B9" i="20" l="1"/>
  <c r="B9" i="24"/>
  <c r="B8" i="20"/>
  <c r="B8" i="24"/>
  <c r="B9" i="25" l="1"/>
  <c r="B9" i="26"/>
  <c r="B9" i="27" s="1"/>
  <c r="B9" i="18" s="1"/>
  <c r="B8" i="25"/>
  <c r="B8" i="26"/>
  <c r="B8" i="27" s="1"/>
  <c r="B8" i="18" s="1"/>
</calcChain>
</file>

<file path=xl/sharedStrings.xml><?xml version="1.0" encoding="utf-8"?>
<sst xmlns="http://schemas.openxmlformats.org/spreadsheetml/2006/main" count="493" uniqueCount="207">
  <si>
    <t>2014.06</t>
  </si>
  <si>
    <t>SMALL</t>
  </si>
  <si>
    <t>Standard</t>
  </si>
  <si>
    <t>BIG</t>
  </si>
  <si>
    <t>Premium</t>
  </si>
  <si>
    <t>2014.05</t>
  </si>
  <si>
    <t>Low-end</t>
  </si>
  <si>
    <t>2014.07</t>
  </si>
  <si>
    <t>Zadanie 1</t>
  </si>
  <si>
    <t>Zadanie 2</t>
  </si>
  <si>
    <t xml:space="preserve">Rodzaj standadu </t>
  </si>
  <si>
    <t>Rozmiar</t>
  </si>
  <si>
    <t>Numer seryjny</t>
  </si>
  <si>
    <t>Data produkcji</t>
  </si>
  <si>
    <t>Klasa jakości</t>
  </si>
  <si>
    <t>Cena sprzedaży</t>
  </si>
  <si>
    <t>Marża</t>
  </si>
  <si>
    <t xml:space="preserve">Dla poniższych danych zaproponuj kilka wykresów prezentujacych różne zależności pomiędzy danymi.   Zaproponuj odpowiedni typ wykresu (wykresów)  i wytłumacz cel przestawienia danych.
</t>
  </si>
  <si>
    <t>2014.01</t>
  </si>
  <si>
    <t>2014.02</t>
  </si>
  <si>
    <t>2014.03</t>
  </si>
  <si>
    <t>2014.04</t>
  </si>
  <si>
    <t>2014.08</t>
  </si>
  <si>
    <t>2014.09</t>
  </si>
  <si>
    <t>2014.12</t>
  </si>
  <si>
    <t>2014.10</t>
  </si>
  <si>
    <t>2014.11</t>
  </si>
  <si>
    <t>Tytuły osi</t>
  </si>
  <si>
    <t>Tytuł wykresu</t>
  </si>
  <si>
    <t>Etykiety danych</t>
  </si>
  <si>
    <t>Słupki błędów</t>
  </si>
  <si>
    <t xml:space="preserve">Linie siatki </t>
  </si>
  <si>
    <t xml:space="preserve">Legenda </t>
  </si>
  <si>
    <t>Linia trendu</t>
  </si>
  <si>
    <t>Tło</t>
  </si>
  <si>
    <t xml:space="preserve">Skala </t>
  </si>
  <si>
    <t>Osie (ilość osi i rodzaj prezentowanych przez nie danych)</t>
  </si>
  <si>
    <t>Element wykresu</t>
  </si>
  <si>
    <t>średnie opady mm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</si>
  <si>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</si>
  <si>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</si>
  <si>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</si>
  <si>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</si>
  <si>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</si>
  <si>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</si>
  <si>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</si>
  <si>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</si>
  <si>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</si>
  <si>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</si>
  <si>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</si>
  <si>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</si>
  <si>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r>
      <t xml:space="preserve">średnia temperatura </t>
    </r>
    <r>
      <rPr>
        <sz val="12"/>
        <rFont val="Calibri"/>
        <family val="2"/>
        <charset val="238"/>
      </rPr>
      <t>°C</t>
    </r>
  </si>
  <si>
    <t>liczba</t>
  </si>
  <si>
    <t>%</t>
  </si>
  <si>
    <t>pedagogiczne</t>
  </si>
  <si>
    <t>humanistyczne</t>
  </si>
  <si>
    <t>medyczne</t>
  </si>
  <si>
    <t>pozostałe</t>
  </si>
  <si>
    <t>ogółem</t>
  </si>
  <si>
    <t>rok 2018</t>
  </si>
  <si>
    <t>rok 2019</t>
  </si>
  <si>
    <t>Grupa kierunków</t>
  </si>
  <si>
    <t>prawne i nauki społeczne</t>
  </si>
  <si>
    <t>nauki ścisłe przyrodnicze</t>
  </si>
  <si>
    <t>Ludność w mln</t>
  </si>
  <si>
    <t>Powierzchnia kontynentów w mln km^2</t>
  </si>
  <si>
    <t>Afryka</t>
  </si>
  <si>
    <t>Ameryka Południowa</t>
  </si>
  <si>
    <t>Ameryka Północna</t>
  </si>
  <si>
    <t>Antarktyda</t>
  </si>
  <si>
    <t>Australia</t>
  </si>
  <si>
    <t>Azja</t>
  </si>
  <si>
    <t>Europa</t>
  </si>
  <si>
    <t>Kontynent</t>
  </si>
  <si>
    <r>
      <t xml:space="preserve">Dla poniższych danych zaproponuj rodzaj wykresu (wykresów) prezentujacych zależności pomiędzy danymi </t>
    </r>
    <r>
      <rPr>
        <b/>
        <sz val="12"/>
        <rFont val="Arial CE"/>
        <charset val="238"/>
      </rPr>
      <t>Najniższa i nawyższa średnia temperatura w roku oraz Średnie opady</t>
    </r>
    <r>
      <rPr>
        <sz val="12"/>
        <rFont val="Arial CE"/>
        <charset val="238"/>
      </rPr>
      <t xml:space="preserve">
  Dla wykresu uzasadnij wybór lub pominęcie elementu wykresu (uzasadnienie wpisz do tabeli).
</t>
    </r>
  </si>
  <si>
    <t xml:space="preserve">Poniżej podane są liczby studentów w kraju na różnych grupach kierunków studiów w roku akademickim 2018 oraz 2019. 
Zaproponuj rodzaj wykresu (wykresów) prezentujacych zależności pomiędzy danymi.
 Dla wykresu uzasadnij wybór lub pominęcie elementu wykresu (uzasadnienie wpisz do tabeli).
</t>
  </si>
  <si>
    <t xml:space="preserve">Poniżej podane są liczba mieszkańców dla poszczególnych kontynentów oraz powierzchnia tych kontynentów . 
Zaproponuj rodzaj wykresu (wykresów) prezentujacych zależności pomiędzy danymi.
 Dla wykresu uzasadnij wybór lub pominęcie elementu wykresu (uzasadnienie wpisz do tabeli).
</t>
  </si>
  <si>
    <t>Zadanie 3</t>
  </si>
  <si>
    <t>TYP WYKRESU</t>
  </si>
  <si>
    <t>Zadanie 4</t>
  </si>
  <si>
    <t>x</t>
  </si>
  <si>
    <t>y1=2sinx</t>
  </si>
  <si>
    <t>y2=4sinx</t>
  </si>
  <si>
    <t>y2=sin2x</t>
  </si>
  <si>
    <t xml:space="preserve">Dla podanych poniżej argumentów x oblicz wartości funkcji y1=2sinx, y2=4sinx oraz y3=sin2x. 
Zaproponuj rodzaj wykresu (wykresów) prezentujacych zależności pomiędzy danymi.
 Dla wykresu uzasadnij wybór lub pominęcie elementu wykresu (uzasadnienie wpisz do tabeli).
</t>
  </si>
  <si>
    <t>Zadanie 5</t>
  </si>
  <si>
    <t>Kraj</t>
  </si>
  <si>
    <t>powierzchnia km^2</t>
  </si>
  <si>
    <t>zaludnienie</t>
  </si>
  <si>
    <t>gęstość zaludnienia</t>
  </si>
  <si>
    <t>Rosja</t>
  </si>
  <si>
    <t>Francja</t>
  </si>
  <si>
    <t>Polska</t>
  </si>
  <si>
    <t>Niemcy</t>
  </si>
  <si>
    <t>Włochy</t>
  </si>
  <si>
    <t>Portugalia</t>
  </si>
  <si>
    <t>Szwecja</t>
  </si>
  <si>
    <t>Hiszpania</t>
  </si>
  <si>
    <t>Temperatury Lipiec</t>
  </si>
  <si>
    <t>Dzień</t>
  </si>
  <si>
    <t>MAX</t>
  </si>
  <si>
    <t>MIN</t>
  </si>
  <si>
    <t>ŚREDNIA</t>
  </si>
  <si>
    <t>komputery stacjonarne</t>
  </si>
  <si>
    <t>laptopy</t>
  </si>
  <si>
    <t>tablety</t>
  </si>
  <si>
    <t xml:space="preserve">Miesiąc </t>
  </si>
  <si>
    <t>Miesiąc</t>
  </si>
  <si>
    <t>Data gwarancji</t>
  </si>
  <si>
    <t>Zadanie 8</t>
  </si>
  <si>
    <t>Zadanie 7</t>
  </si>
  <si>
    <t>Zadanie 6</t>
  </si>
  <si>
    <r>
      <t xml:space="preserve">Poniżej  podane są dane dotyczące zaludnienia, zaludnienia i gęstości zaludnienia wybranych krajów.
Zaproponuj </t>
    </r>
    <r>
      <rPr>
        <b/>
        <sz val="12"/>
        <rFont val="Arial CE"/>
        <charset val="238"/>
      </rPr>
      <t xml:space="preserve">jeden rodzaj wykresu </t>
    </r>
    <r>
      <rPr>
        <sz val="12"/>
        <rFont val="Arial CE"/>
        <charset val="238"/>
      </rPr>
      <t xml:space="preserve">prezentujacych zależności pomiędzy danymi.
 Dla wykresu uzasadnij wybór lub pominęcie elementu wykresu (uzasadnienie wpisz do tabeli).
</t>
    </r>
  </si>
  <si>
    <r>
      <t xml:space="preserve">Poniżej  podane są dane dotyczące temperatur w lipcu.
Zaproponuj </t>
    </r>
    <r>
      <rPr>
        <b/>
        <sz val="12"/>
        <rFont val="Arial CE"/>
        <charset val="238"/>
      </rPr>
      <t>jeden rodzaj wykresu</t>
    </r>
    <r>
      <rPr>
        <sz val="12"/>
        <rFont val="Arial CE"/>
        <charset val="238"/>
      </rPr>
      <t xml:space="preserve"> prezentujacych zależności pomiędzy danymi.
 Dla wykresu uzasadnij wybór lub pominęcie elementu wykresu (uzasadnienie wpisz do tabeli).
</t>
    </r>
  </si>
  <si>
    <r>
      <t xml:space="preserve">Poniżej  podane są dane dotyczące ilości sprzedanych komputerów, laptopów i tabletów.
Zaproponuj </t>
    </r>
    <r>
      <rPr>
        <b/>
        <sz val="12"/>
        <rFont val="Arial CE"/>
        <charset val="238"/>
      </rPr>
      <t>jeden rodzaj wykresu</t>
    </r>
    <r>
      <rPr>
        <sz val="12"/>
        <rFont val="Arial CE"/>
        <charset val="238"/>
      </rPr>
      <t xml:space="preserve"> prezentujacych zależności pomiędzy danymi.
 Dla wykresu uzasadnij wybór lub pominęcie elementu wykresu (uzasadnienie wpisz do tabeli).
</t>
    </r>
  </si>
  <si>
    <t>Uzasadnienie wyboru/pominięcia elementu oraz sposobu formatowania</t>
  </si>
  <si>
    <t>-</t>
  </si>
  <si>
    <t>kolumnowy</t>
  </si>
  <si>
    <t>Kolumnowy i liniowy, wyraźnie prezentuje dane.</t>
  </si>
  <si>
    <t>Można zaprezentować średnie opady i średnią temp na jednej osi, ale mamy do czynienia z róznymi pomiarami, więc wg mnie powinno się je przedstawić na innych osiach. Poza tym, przy takim edytowaniu wykres jest bardziej przejrzysty.</t>
  </si>
  <si>
    <t>Narzucona przez Excela jest optymalna do czytania.</t>
  </si>
  <si>
    <t>Nie jest potrzebna znajomość dokładnych wartości w poszczególnych miesiącach, a dodanie tych etykiet powoduje duży bałagan na wykresie.</t>
  </si>
  <si>
    <t>Nie znamy niepewności pomiarowych.</t>
  </si>
  <si>
    <t>Poziome ułatwiające czytanie.</t>
  </si>
  <si>
    <t>Warto napisać co jest temperaturą, co opadami, pomimo że łatwo się domysleć.</t>
  </si>
  <si>
    <t>Słupkowy.</t>
  </si>
  <si>
    <t>Kołowe.</t>
  </si>
  <si>
    <t>Musi być, inaczej kompletnie nie wiadomo by było o co chodzi.</t>
  </si>
  <si>
    <t>Jeżeli nie chcemu zmuszać urzytkownika do domyslania się, to musi być.</t>
  </si>
  <si>
    <t>Główna musi być jeżeli chcemy cokolwiek odczytać, pionowa jest potrzebna jeżeli chcemy przeczytać ilość studentów. Bez niej moglibyśmy zobaczyć tylko porównanie między latami, ale i tak bez skali.</t>
  </si>
  <si>
    <t>Nie są wymagane, wszystko wynika z tytułu.</t>
  </si>
  <si>
    <t>Mogą być, nikomu w niczym nie przeszkadzają.</t>
  </si>
  <si>
    <t>Pozwalają wyczytać z wykresu duzo więcej, bez nich użytkownik odczytywałby dane "na oko".</t>
  </si>
  <si>
    <t>Nie ma tutaj niepewności pomiarowych.</t>
  </si>
  <si>
    <t>Bez niej nie byłoby wiadomo które kolumny to 2019 a które to 2018.</t>
  </si>
  <si>
    <t>Bez niej nie byłoby wiadomo który kolor na wykresie to która grupa kierónków.</t>
  </si>
  <si>
    <t>Dane nie przedstawiają zmian w czasie.</t>
  </si>
  <si>
    <t>Punktowy najlepiej prezentuje te dane, ew. kolumowy też nie wygląda źle.</t>
  </si>
  <si>
    <t>Musi być aby wiadmomo było o co chodzi.</t>
  </si>
  <si>
    <t>Pwierzchnia oraz ludność i kontynenty na kolumnowym, są to dane kóre trzeba przedstawić.</t>
  </si>
  <si>
    <t>Są wymagane aby użytkownik nie musiał się domyslać co jest czym.</t>
  </si>
  <si>
    <t>Nie są wymahane, aczkolwiek na kolumnowym mogłyby się pojawić.</t>
  </si>
  <si>
    <t>Nie ma niepewności.</t>
  </si>
  <si>
    <t>Wymagana aby na punktowym wiadomo było który kontynet jest który a na kolumnowym aby wiadomo było który kolor jest powierzchnią a który ludnością.</t>
  </si>
  <si>
    <t>Nie badamy wzrostu/ spadku, nie jest potrzebna.</t>
  </si>
  <si>
    <t>Liniowy, bo sinusy są funkcjami liniowymi.</t>
  </si>
  <si>
    <t>Nie jest potrzebny, widać że to są poszczególne sinusy od x.</t>
  </si>
  <si>
    <t>Oś x i y, jak na zwyczajnej płaszczyźnie kartezjańskiej.</t>
  </si>
  <si>
    <t>Nie wydaje mi się aby były potrzebne.</t>
  </si>
  <si>
    <t>Nie są potrzebne.</t>
  </si>
  <si>
    <t>Mamy doczynienia z funkcją mateamtyczną, nie ma żadnych niepweności pomiarowych.</t>
  </si>
  <si>
    <t>Poziome i pionowe, tak jak w zwykle rysuje się w układzie kartezjańskim.</t>
  </si>
  <si>
    <t>Musi być, aby wiadomo było który wykres jest wykresem której funkcji.</t>
  </si>
  <si>
    <t>Nie jest potrzebna, nie badamy żadnego wzrostu ani spadku.</t>
  </si>
  <si>
    <t>Bąbelkowy, jedyny jest w stanie pomieścić te dane w odpowiedni sposób.</t>
  </si>
  <si>
    <t>Musi być aby wiadomo było o co chodzi.</t>
  </si>
  <si>
    <t>Oś x- gęstrość zaludnienia oraz y - zaludnienie, powierzchnia to wielkość bąbelka. W inncyh konfiguracjach wykres stawał się bardzo nieczytelny.</t>
  </si>
  <si>
    <t>Muszą być aby użytkownik wiedział o co na wykresie chodzi.</t>
  </si>
  <si>
    <t>Wprowadzają niepotrzebny chaos na wykresie.</t>
  </si>
  <si>
    <t>Musi być aby wiadomo było który kolor to który kontynent.</t>
  </si>
  <si>
    <t>Nie badamy wzrostu.</t>
  </si>
  <si>
    <t>Wymagany aby wiadomo było o co ochodzi.</t>
  </si>
  <si>
    <t>Oś dnia i oś temperatury.</t>
  </si>
  <si>
    <t>Mogą być, ale są dosyć oczywiste.</t>
  </si>
  <si>
    <t>Nie jest wymagana, jest jedna dana.</t>
  </si>
  <si>
    <t>Może być, zależnie co chcemy tym wykresem przedstawić.</t>
  </si>
  <si>
    <t>Mogą być, zależnie co chcemy tym wykresem przedstawić.</t>
  </si>
  <si>
    <t>Wymagany aby użytkownik nie musiał się domyslać o co chodzi.</t>
  </si>
  <si>
    <t>Kolumnowy.</t>
  </si>
  <si>
    <t>Ilość sprzedanych urządzeń i mieniące w których zostały sprzedane.</t>
  </si>
  <si>
    <t>Nie są wymagane, wiadomo oc ochodzi.</t>
  </si>
  <si>
    <t>Nie ma niepewności pomiarowych.</t>
  </si>
  <si>
    <t>Wymagan, aby wiadomo było który kolor to który typ urządzenia.</t>
  </si>
  <si>
    <t>Można dodać jeżeli badamy wzrost/ spadek sprzedaży.</t>
  </si>
  <si>
    <t>Mogą być, jeżeli znajomość dokładnych wartości jest z jakiegoś powodu wymagana. Można je także zastąpić dołączoną tabelką</t>
  </si>
  <si>
    <t>Oś y- marża w % i oś x-nr seryjne produktów.</t>
  </si>
  <si>
    <t>Nie są potrzebne, wiadomo co jest czym.</t>
  </si>
  <si>
    <t>Nie potrzebujemy dokładnych wartości poszczególnych słupków.</t>
  </si>
  <si>
    <t>Są to dokładne dane.</t>
  </si>
  <si>
    <t>Nie badamy zmienności.</t>
  </si>
  <si>
    <t>Można by powiedzieć że tytuł jest oczywisty patrząc na tytuły osi, ale dzięki niemu można na pierwszy rzut oka stwierdzić co ten wykres przedstawia.</t>
  </si>
  <si>
    <t>Mamy do czynienia z danymi które powtarzają się co roku cyklicznie, informacja czy w przeciągu roku ilość opadów/ temperatura rośnie czy maleje jest mało przydatna.</t>
  </si>
  <si>
    <t>Tytuł osi głównej pominięty, ponieważ to oczywiste że styczeń, luty itd. to miesiące.</t>
  </si>
  <si>
    <t>Białe, ułatwia drukowanie i nie dodaje niepotrzebnie kolorów.</t>
  </si>
  <si>
    <t>Marża dla poszczególnych produktów, przydatny aby nie trzeba było się domyślać co ten wykres reprezentuje.</t>
  </si>
  <si>
    <t>Suma końcowa</t>
  </si>
  <si>
    <t>Etykiety wierszy</t>
  </si>
  <si>
    <t>Średnia z Marża</t>
  </si>
  <si>
    <t>Niepewności policzone metodą najgorszego możliwego przypadku.</t>
  </si>
  <si>
    <t>bl dol</t>
  </si>
  <si>
    <t>bl gor</t>
  </si>
  <si>
    <t>Kolumnowy, pokazuje marżę dla poszczególnych produktów.</t>
  </si>
  <si>
    <t>Średnia marża dla poszczególnych klas jakości, musi być aby wiadomo było co ten wykres przedstawia.</t>
  </si>
  <si>
    <t>Nie są potrzebne, ale można dodać dla poprawy jasności wykresu</t>
  </si>
  <si>
    <t>Średnia marża oraz klasy jakości. Oś y zależnie od celu można różnie wyskalować</t>
  </si>
  <si>
    <t>Jeżeli z jakiegoś powodu chcemy przedstawić dokładne wartości słupków możemy to zrobić</t>
  </si>
  <si>
    <t>Liniowy.</t>
  </si>
  <si>
    <t>Średnia marża dla poszczególnych cen sprzedaży, musi być aby wiadomo było co ten wykres przedstawia.</t>
  </si>
  <si>
    <t>Średnia marża oraz ceny.</t>
  </si>
  <si>
    <t>Nie są potrzebne, wiadomo że marża to % a cena to zł.</t>
  </si>
  <si>
    <t>Będą tylko zaśmiecać wykres.</t>
  </si>
  <si>
    <t>Linia trendu pokazuje że największa marża jest dla najtańszych produktów</t>
  </si>
  <si>
    <t>Liczba z Numer seryjny</t>
  </si>
  <si>
    <t>Wielkość na y i ilość na x.</t>
  </si>
  <si>
    <t>Nie są potrzebne, dobry tytuł jest wystarczający</t>
  </si>
  <si>
    <t>Nie jest potrzebna, jest tylko jedna dana.</t>
  </si>
  <si>
    <t>Liczba produktów danego rozmiaru.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</si>
</sst>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1">
    <numFmt numFmtId="6" formatCode="#,##0\ &quot;zł&quot;;[Red]\-#,##0\ &quot;zł&quot;"/>
    <numFmt numFmtId="8" formatCode="#,##0.00\ &quot;zł&quot;;[Red]\-#,##0.00\ &quot;zł&quot;"/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* #,##0_-;\-* #,##0_-;_-* &quot;-&quot;_-;_-@_-"/>
    <numFmt numFmtId="165" formatCode="_-* #,##0.00_-;\-* #,##0.00_-;_-* &quot;-&quot;??_-;_-@_-"/>
    <numFmt numFmtId="166" formatCode="0.0000000000"/>
    <numFmt numFmtId="167" formatCode="_(* #,##0.0_);_(* \(#,##0.0\);_(* &quot;-&quot;??_);_(@_)"/>
    <numFmt numFmtId="168" formatCode="&quot;£&quot;#,##0;[Red]\-&quot;£&quot;#,##0"/>
    <numFmt numFmtId="169" formatCode="0.0%"/>
    <numFmt numFmtId="170" formatCode="0.0_)\%;\(0.0\)\%;0.0_)\%;@_)_%"/>
    <numFmt numFmtId="171" formatCode="#,##0.0_)_%;\(#,##0.0\)_%;0.0_)_%;@_)_%"/>
    <numFmt numFmtId="172" formatCode="0.000000"/>
    <numFmt numFmtId="173" formatCode="#,##0.0_);\(#,##0.0\);#,##0.0_);@_)"/>
    <numFmt numFmtId="174" formatCode="#,##0.0_);\(#,##0.0\)"/>
    <numFmt numFmtId="175" formatCode="&quot;£&quot;_(#,##0.00_);&quot;£&quot;\(#,##0.00\);&quot;£&quot;_(0.00_);@_)"/>
    <numFmt numFmtId="176" formatCode="&quot;$&quot;_(#,##0.00_);&quot;$&quot;\(#,##0.00\)"/>
    <numFmt numFmtId="177" formatCode="&quot;$&quot;_(#,##0.00_);&quot;$&quot;\(#,##0.00\);&quot;$&quot;_(0.00_);@_)"/>
    <numFmt numFmtId="178" formatCode="0.0"/>
    <numFmt numFmtId="179" formatCode="#,##0.00_);\(#,##0.00\);0.00_);@_)"/>
    <numFmt numFmtId="180" formatCode="\€_(#,##0.00_);\€\(#,##0.00\);\€_(0.00_);@_)"/>
    <numFmt numFmtId="181" formatCode="#,##0_)\x;\(#,##0\)\x;0_)\x;@_)_x"/>
    <numFmt numFmtId="182" formatCode="#,##0.0_)\x;\(#,##0.0\)\x"/>
    <numFmt numFmtId="183" formatCode="0.0&quot;%&quot;_;\(0.0\)&quot;%&quot;"/>
    <numFmt numFmtId="184" formatCode="#,##0_)_x;\(#,##0\)_x;0_)_x;@_)_x"/>
    <numFmt numFmtId="185" formatCode="#,##0.0_)_x;\(#,##0.0\)_x"/>
    <numFmt numFmtId="186" formatCode="0.0&quot;%&quot;;\(0.0\)&quot;%&quot;"/>
    <numFmt numFmtId="187" formatCode="0.0_)\%;\(0.0\)\%"/>
    <numFmt numFmtId="188" formatCode="#,##0.0_)_%;\(#,##0.0\)_%"/>
    <numFmt numFmtId="189" formatCode="0.0_);\(0.0\)"/>
    <numFmt numFmtId="190" formatCode="0_)"/>
    <numFmt numFmtId="191" formatCode="_(&quot;$&quot;* #,##0_);_(&quot;$&quot;* \(#,##0\);_(&quot;$&quot;* &quot;-&quot;_);_(@_)"/>
    <numFmt numFmtId="192" formatCode="\£\ #,##0_);[Red]\(\£\ #,##0\)"/>
    <numFmt numFmtId="193" formatCode="\¥\ #,##0_);[Red]\(\¥\ #,##0\)"/>
    <numFmt numFmtId="194" formatCode="#,##0;\(#,##0\)"/>
    <numFmt numFmtId="195" formatCode="\+#,##0;\-#,##0"/>
    <numFmt numFmtId="196" formatCode="0.0;\-0.0;&quot;-&quot;"/>
    <numFmt numFmtId="197" formatCode="0.00;\-0.00;&quot;-&quot;"/>
    <numFmt numFmtId="198" formatCode="0.000;\-0.000;&quot;-&quot;"/>
    <numFmt numFmtId="199" formatCode="_(* #,##0.0_);_(* \(#,##0.0\);_(* &quot;--- &quot;_)"/>
    <numFmt numFmtId="200" formatCode="_(#,##0.0%_);_)\(#,##0.0%\);_(0.0%_);@_)"/>
    <numFmt numFmtId="201" formatCode="0.000000000"/>
    <numFmt numFmtId="202" formatCode="0\A"/>
    <numFmt numFmtId="203" formatCode="_ * #,##0_ ;_ * \(#,##0\)_ ;_ * &quot;-&quot;??_ ;_ @_ "/>
    <numFmt numFmtId="204" formatCode="_(&quot;£&quot;#,##0.0_);\(&quot;£&quot;#,##0.0\);_(&quot;£&quot;#,##0.0_)"/>
    <numFmt numFmtId="205" formatCode="d/m/yy"/>
    <numFmt numFmtId="206" formatCode="_(#,##0.0\x_);\(#,##0.0\x\);_(#,##0.0\x_)"/>
    <numFmt numFmtId="207" formatCode="_(#,##0.0_);\(#,##0.0\);_(#,##0.0_)"/>
    <numFmt numFmtId="208" formatCode="_(#,##0.0%_);\(#,##0.0%\);_(#,##0.0%_)"/>
    <numFmt numFmtId="209" formatCode="_(###0_);\(###0\);_(###0_)"/>
    <numFmt numFmtId="210" formatCode="_)d/m/yy_)"/>
    <numFmt numFmtId="211" formatCode="#,##0.0;\-#,##0.0"/>
    <numFmt numFmtId="212" formatCode="General_)"/>
    <numFmt numFmtId="213" formatCode="&quot;$&quot;#,##0.00_);\(&quot;$&quot;#,##0.00\)"/>
    <numFmt numFmtId="214" formatCode="0.0_)"/>
    <numFmt numFmtId="215" formatCode="#,##0.00\ &quot;FB&quot;;[Red]\-#,##0.00\ &quot;FB&quot;"/>
    <numFmt numFmtId="216" formatCode="#,##0.0000"/>
    <numFmt numFmtId="217" formatCode="\•\ \ @"/>
    <numFmt numFmtId="218" formatCode="#\ ##0"/>
    <numFmt numFmtId="219" formatCode="#,##0;\-#,##0;&quot;-&quot;"/>
    <numFmt numFmtId="220" formatCode="#,##0.0"/>
    <numFmt numFmtId="221" formatCode="#,##0;[Red]\(#,##0\)"/>
    <numFmt numFmtId="222" formatCode="#,##0.00&quot;F&quot;;[Red]\-#,##0.00&quot;F&quot;"/>
    <numFmt numFmtId="223" formatCode="_-* #,##0_F_-;\-* #,##0_F_-;_-* &quot;-&quot;_F_-;_-@_-"/>
    <numFmt numFmtId="224" formatCode="0.00_);\(0.00\);0.00"/>
    <numFmt numFmtId="225" formatCode="&quot;$&quot;#,##0.0;[Red]\(&quot;$&quot;#,##0.0\)"/>
    <numFmt numFmtId="226" formatCode="#,##0.00&quot;F&quot;;\-#,##0.00&quot;F&quot;"/>
    <numFmt numFmtId="227" formatCode="_-* #,##0.00&quot;F&quot;_-;\-* #,##0.00&quot;F&quot;_-;_-* &quot;-&quot;??&quot;F&quot;_-;_-@_-"/>
    <numFmt numFmtId="228" formatCode="&quot;EUR &quot;#,##0.0_);\(&quot;EUR &quot;#,##0.0\)"/>
    <numFmt numFmtId="229" formatCode="&quot;$&quot;#,##0.0;\(&quot;$&quot;#,##0.0\)"/>
    <numFmt numFmtId="230" formatCode="_(&quot;$&quot;* #,##0.00_);_(&quot;$&quot;* \(#,##0.00\);_(&quot;$&quot;* &quot;-&quot;??_);_(@_)"/>
    <numFmt numFmtId="231" formatCode="&quot;€&quot;_-0.00"/>
    <numFmt numFmtId="232" formatCode="&quot;£&quot;_-0.00"/>
    <numFmt numFmtId="233" formatCode="0.0#"/>
    <numFmt numFmtId="234" formatCode="\ \ _•\–\ \ \ \ @"/>
    <numFmt numFmtId="235" formatCode="mmm\-d\-yyyy"/>
    <numFmt numFmtId="236" formatCode="mmm\-yyyy"/>
    <numFmt numFmtId="237" formatCode="dd\ mmm\ yyyy"/>
    <numFmt numFmtId="238" formatCode="#,##0\ &quot;FB&quot;;[Red]\-#,##0\ &quot;FB&quot;"/>
    <numFmt numFmtId="239" formatCode="_-* #,##0.000000_-;\-* #,##0.000000_-;_-* &quot;-&quot;??_-;_-@_-"/>
    <numFmt numFmtId="240" formatCode="_(* #,##0_);_(* \(#,##0\);_(* &quot;-&quot;??_);_(@_)"/>
    <numFmt numFmtId="241" formatCode="_(* #,##0.000_);_(* \(#,##0.000\);_(* &quot;-&quot;??_);_(@_)"/>
    <numFmt numFmtId="242" formatCode="mmm"/>
    <numFmt numFmtId="243" formatCode="&quot;$&quot;#,##0_);[Red]\(&quot;$&quot;#,##0\)"/>
    <numFmt numFmtId="244" formatCode="_-* #,##0\ _z_l_-;\-* #,##0\ _z_l_-;_-* &quot;-&quot;\ _z_l_-;_-@_-"/>
    <numFmt numFmtId="245" formatCode="#,##0.000_);\(#,##0.000\)"/>
    <numFmt numFmtId="246" formatCode="_ * #,##0_)_P_L_N_ ;_ * \(#,##0\)_P_L_N_ ;_ * &quot;-&quot;_)_P_L_N_ ;_ @_ "/>
    <numFmt numFmtId="247" formatCode="0&quot; min&quot;"/>
    <numFmt numFmtId="248" formatCode="_-* #,##0.00\ _z_l_-;\-* #,##0.00\ _z_l_-;_-* &quot;-&quot;??\ _z_l_-;_-@_-"/>
    <numFmt numFmtId="249" formatCode="_ * #,##0.00_)_P_L_N_ ;_ * \(#,##0.00\)_P_L_N_ ;_ * &quot;-&quot;??_)_P_L_N_ ;_ @_ "/>
    <numFmt numFmtId="250" formatCode="0%%"/>
    <numFmt numFmtId="251" formatCode="mmm\ yyyy"/>
    <numFmt numFmtId="252" formatCode="000##0"/>
    <numFmt numFmtId="253" formatCode="0.0&quot;  &quot;"/>
    <numFmt numFmtId="254" formatCode="dd\-mm\-yyyy"/>
    <numFmt numFmtId="255" formatCode="_-* #,##0.00\ &quot;FB&quot;_-;\-* #,##0.00\ &quot;FB&quot;_-;_-* &quot;-&quot;??\ &quot;FB&quot;_-;_-@_-"/>
    <numFmt numFmtId="256" formatCode="#,##0.0\ ;\(#,##0.0\)"/>
    <numFmt numFmtId="257" formatCode="\(0\)"/>
    <numFmt numFmtId="258" formatCode="#,##0.0000\ ;\(#,##0.0000\)"/>
    <numFmt numFmtId="259" formatCode="_-* #,##0_-;\(#,##0\);_-* &quot;–&quot;_-;_-@_-"/>
    <numFmt numFmtId="260" formatCode="#,##0&quot;F&quot;;\-#,##0&quot;F&quot;"/>
    <numFmt numFmtId="261" formatCode="\ ;\ ;"/>
    <numFmt numFmtId="262" formatCode="###0"/>
    <numFmt numFmtId="263" formatCode="0.000%"/>
    <numFmt numFmtId="264" formatCode="#,##0;\(#,##0\);\-_)"/>
    <numFmt numFmtId="265" formatCode="#,##0.0_);\(#,##0.0\);\-_)"/>
    <numFmt numFmtId="266" formatCode="#,##0.00_);\(#,##0.00\);\-_)"/>
    <numFmt numFmtId="267" formatCode="&quot;$&quot;#,##0\ \ \ ;\(&quot;$&quot;#,##0\)\ \ "/>
    <numFmt numFmtId="268" formatCode="#,##0\ \ \ ;\(#,##0\)\ \ "/>
    <numFmt numFmtId="269" formatCode="#,##0\ \ \ "/>
    <numFmt numFmtId="270" formatCode="0.00_);\(0.00\);0.00_)"/>
    <numFmt numFmtId="271" formatCode="_(#,##0_);\(#,##0\);_(#,##0_)"/>
    <numFmt numFmtId="272" formatCode="0.0\x"/>
    <numFmt numFmtId="273" formatCode="0.00\x"/>
    <numFmt numFmtId="274" formatCode="#,##0_*;\(#,##0\);0_*"/>
    <numFmt numFmtId="275" formatCode="#,##0;[Red]&quot;-&quot;#,##0"/>
    <numFmt numFmtId="276" formatCode="_-* #,##0.00\ _D_M_-;\-* #,##0.00\ _D_M_-;_-* &quot;-&quot;??\ _D_M_-;_-@_-"/>
    <numFmt numFmtId="277" formatCode="_ * #,##0.00_ ;_ * \-#,##0.00_ ;_ * &quot;-&quot;??_ ;_ @_ "/>
    <numFmt numFmtId="278" formatCode="#,##0&quot;F&quot;"/>
    <numFmt numFmtId="279" formatCode="#,##0\ ;\(#,##0\)"/>
    <numFmt numFmtId="280" formatCode="_-* #,##0.00\ &quot;F&quot;_-;\-* #,##0.00\ &quot;F&quot;_-;_-* &quot;-&quot;??\ &quot;F&quot;_-;_-@_-"/>
    <numFmt numFmtId="281" formatCode="_-* #,##0.00\ _F_B_-;\-* #,##0.00\ _F_B_-;_-* &quot;-&quot;??\ _F_B_-;_-@_-"/>
    <numFmt numFmtId="282" formatCode="_-* #,##0\ &quot;FB&quot;_-;\-* #,##0\ &quot;FB&quot;_-;_-* &quot;-&quot;\ &quot;FB&quot;_-;_-@_-"/>
    <numFmt numFmtId="283" formatCode="_-* #,##0&quot;F&quot;_-;\-* #,##0&quot;F&quot;_-;_-* &quot;-&quot;&quot;F&quot;_-;_-@_-"/>
    <numFmt numFmtId="284" formatCode="0.0&quot;x&quot;;&quot;nm&quot;;\-_x"/>
    <numFmt numFmtId="285" formatCode="0.00&quot;x&quot;;&quot;nm&quot;;\-_x"/>
    <numFmt numFmtId="286" formatCode="#,##0.00\ &quot;FB&quot;;\-#,##0.00\ &quot;FB&quot;"/>
    <numFmt numFmtId="287" formatCode="0.00\ \x;\-0.00\ \x;&quot;-&quot;\ \x"/>
    <numFmt numFmtId="288" formatCode="_-* #,##0.00\ &quot;pta&quot;_-;\-* #,##0.00\ &quot;pta&quot;_-;_-* &quot;-&quot;??\ &quot;pta&quot;_-;_-@_-"/>
    <numFmt numFmtId="289" formatCode="&quot;$&quot;#,##0.0"/>
    <numFmt numFmtId="290" formatCode="#,##0.00000"/>
    <numFmt numFmtId="291" formatCode="#,##0.0_);[Red]\(#,##0.0\)"/>
    <numFmt numFmtId="292" formatCode="#,##0.0\x_);[Red]\(#,##0.0\x\);&quot;--  &quot;"/>
    <numFmt numFmtId="293" formatCode="_(* #,##0.0_);_(* \(#,##0.0\);_(* &quot;-&quot;?_);_(@_)"/>
    <numFmt numFmtId="294" formatCode="&quot;FF&quot;#,##0.00_);\(&quot;FF&quot;#,##0.00\)"/>
    <numFmt numFmtId="295" formatCode="00"/>
    <numFmt numFmtId="296" formatCode="0.0%;\(0.0%\)"/>
    <numFmt numFmtId="297" formatCode="0.000"/>
    <numFmt numFmtId="298" formatCode="0%_);\(0%\)"/>
    <numFmt numFmtId="299" formatCode="0.0%_);\(0.0%\)"/>
    <numFmt numFmtId="300" formatCode="0.00%_);\(0.00%\)"/>
    <numFmt numFmtId="301" formatCode="##0&quot;bp&quot;_);\(##0&quot;bp&quot;\);\-_b_p_)"/>
    <numFmt numFmtId="302" formatCode="0.00\%;\-0.00\%;0.00\%"/>
    <numFmt numFmtId="303" formatCode="#,##0.0;[Red]\(#,##0.0\)"/>
    <numFmt numFmtId="304" formatCode="&quot;£&quot;#,##0.0_);\(&quot;£&quot;#,##0.0\)"/>
    <numFmt numFmtId="305" formatCode="mmmm\-yy"/>
    <numFmt numFmtId="306" formatCode="#,##0.00;\(#,##0.00\)"/>
    <numFmt numFmtId="307" formatCode="0.00\ \ \x"/>
    <numFmt numFmtId="308" formatCode="0.00\x;\-0.00\x;0.00\x"/>
    <numFmt numFmtId="309" formatCode="&quot;Ch$&quot;#,##0.00_);\(&quot;Ch$&quot;#,##0.00\)"/>
    <numFmt numFmtId="310" formatCode="0.00000000000000000%"/>
    <numFmt numFmtId="311" formatCode="#,##0.00;[Red]\(#,##0.0\)"/>
    <numFmt numFmtId="312" formatCode="&quot;+ &quot;0.0%"/>
    <numFmt numFmtId="313" formatCode="#,##0.0;\(#,##0.0\)"/>
    <numFmt numFmtId="314" formatCode="mmmm\ yy"/>
    <numFmt numFmtId="315" formatCode="#,##0.0%_);\(#,##0.0%\);\-_);@_)"/>
    <numFmt numFmtId="316" formatCode="_-* #,##0.00\ _p_t_a_-;\-* #,##0.00\ _p_t_a_-;_-* &quot;-&quot;??\ _p_t_a_-;_-@_-"/>
    <numFmt numFmtId="317" formatCode="#,##0.000_);[Red]\(#,##0.000\)"/>
    <numFmt numFmtId="318" formatCode="#,##0_*;\(#,##0\);0_*;@_)"/>
    <numFmt numFmtId="319" formatCode="#,##0_);_)\(#,##0\);\-_);@_)"/>
    <numFmt numFmtId="320" formatCode="_(* #,##0.00%_);_(* \(#,##0.00%\);_(* #,##0.00%_);_(@_)"/>
    <numFmt numFmtId="321" formatCode="#,##0_ ;\(#,##0\)_-;&quot;-&quot;"/>
    <numFmt numFmtId="322" formatCode="_-&quot;£&quot;* #,##0_-;\-&quot;£&quot;* #,##0_-;_-&quot;£&quot;* &quot;-&quot;_-;_-@_-"/>
    <numFmt numFmtId="323" formatCode="#,##0.00;\(#,##0.00\);_(* &quot;-&quot;_)"/>
    <numFmt numFmtId="324" formatCode="#,##0;\(#,##0\);_(* &quot;-&quot;_)"/>
    <numFmt numFmtId="325" formatCode="#,##0.0_);\(#,##0.0\);_(* &quot;-&quot;_)"/>
    <numFmt numFmtId="326" formatCode="_(&quot;$&quot;* #,##0.00_);_(&quot;$&quot;* \(#,##0.00\);_(* &quot;-&quot;_);_(@_)"/>
    <numFmt numFmtId="327" formatCode="#,##0.0\x"/>
    <numFmt numFmtId="328" formatCode="&quot;$&quot;#,##0.00"/>
    <numFmt numFmtId="329" formatCode="#,##0.00_);\(#,##0.00\);_(* &quot;-&quot;_)"/>
    <numFmt numFmtId="330" formatCode="#,##0_);\(#,##0\);_(* &quot;-&quot;_);_(* &quot;-&quot;_)"/>
    <numFmt numFmtId="331" formatCode="_(###.##%_);\(* &quot;-&quot;_);_(@_)"/>
    <numFmt numFmtId="332" formatCode="#,##0.00\x"/>
    <numFmt numFmtId="333" formatCode="#,##0;\(#,##0\);\–;@"/>
    <numFmt numFmtId="334" formatCode="\$\ #,##0;&quot;£&quot;\ \-#,##0"/>
    <numFmt numFmtId="335" formatCode="_-&quot;L.&quot;\ * #,##0.00_-;\-&quot;L.&quot;\ * #,##0.00_-;_-&quot;L.&quot;\ * &quot;-&quot;??_-;_-@_-"/>
    <numFmt numFmtId="336" formatCode="yyyy&quot;A&quot;"/>
    <numFmt numFmtId="337" formatCode="yyyy&quot;E&quot;"/>
    <numFmt numFmtId="338" formatCode="yyyy"/>
    <numFmt numFmtId="339" formatCode="_-* #,##0.00\ [$zł-415]_-;\-* #,##0.00\ [$zł-415]_-;_-* &quot;-&quot;??\ [$zł-415]_-;_-@_-"/>
  </numFmts>
  <fonts count="296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indexed="8"/>
      <name val="Verdana"/>
      <family val="2"/>
      <charset val="238"/>
    </font>
    <font>
      <sz val="10"/>
      <color indexed="10"/>
      <name val="Arial CE"/>
      <family val="2"/>
      <charset val="238"/>
    </font>
    <font>
      <sz val="12"/>
      <name val="Arial CE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8"/>
      <name val="Arial CE"/>
      <charset val="238"/>
    </font>
    <font>
      <b/>
      <sz val="18"/>
      <name val="Arial"/>
      <family val="2"/>
      <charset val="238"/>
    </font>
    <font>
      <sz val="12"/>
      <name val="Arial"/>
      <family val="2"/>
      <charset val="238"/>
    </font>
    <font>
      <sz val="10"/>
      <name val="Verdana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indexed="8"/>
      <name val="Times New Roman"/>
      <family val="1"/>
    </font>
    <font>
      <sz val="10"/>
      <color indexed="8"/>
      <name val="MS Sans Serif"/>
      <family val="2"/>
      <charset val="238"/>
    </font>
    <font>
      <sz val="10"/>
      <name val="MS Sans Serif"/>
      <family val="2"/>
      <charset val="238"/>
    </font>
    <font>
      <b/>
      <sz val="10"/>
      <name val="MS Sans Serif"/>
      <family val="2"/>
    </font>
    <font>
      <sz val="9"/>
      <color indexed="12"/>
      <name val="Arial"/>
      <family val="2"/>
      <charset val="238"/>
    </font>
    <font>
      <sz val="10"/>
      <name val="Arial"/>
      <family val="2"/>
    </font>
    <font>
      <sz val="12"/>
      <color indexed="12"/>
      <name val="Times New Roman"/>
      <family val="1"/>
    </font>
    <font>
      <sz val="12"/>
      <name val="Times New Roman"/>
      <family val="1"/>
      <charset val="238"/>
    </font>
    <font>
      <sz val="8"/>
      <name val="Arial"/>
      <family val="2"/>
      <charset val="238"/>
    </font>
    <font>
      <sz val="10"/>
      <name val="Helv"/>
      <family val="2"/>
    </font>
    <font>
      <sz val="10"/>
      <name val="Helvetica 45 Light"/>
      <family val="2"/>
    </font>
    <font>
      <sz val="8"/>
      <color indexed="12"/>
      <name val="Arial"/>
      <family val="2"/>
    </font>
    <font>
      <sz val="10"/>
      <name val="Helv"/>
    </font>
    <font>
      <sz val="12"/>
      <name val="Times New Roman"/>
      <family val="1"/>
    </font>
    <font>
      <sz val="10"/>
      <name val="Frutiger 45 Light"/>
      <family val="2"/>
    </font>
    <font>
      <sz val="10"/>
      <name val="Courier"/>
      <family val="3"/>
    </font>
    <font>
      <b/>
      <sz val="22"/>
      <color indexed="18"/>
      <name val="Arial"/>
      <family val="2"/>
      <charset val="238"/>
    </font>
    <font>
      <b/>
      <sz val="22"/>
      <color indexed="18"/>
      <name val="Arial"/>
      <family val="2"/>
    </font>
    <font>
      <b/>
      <sz val="14"/>
      <color indexed="18"/>
      <name val="Arial"/>
      <family val="2"/>
      <charset val="238"/>
    </font>
    <font>
      <b/>
      <sz val="14"/>
      <color indexed="18"/>
      <name val="Arial"/>
      <family val="2"/>
    </font>
    <font>
      <sz val="9"/>
      <color indexed="8"/>
      <name val="Arial"/>
      <family val="2"/>
      <charset val="238"/>
    </font>
    <font>
      <sz val="9"/>
      <color indexed="8"/>
      <name val="Arial"/>
      <family val="2"/>
    </font>
    <font>
      <b/>
      <sz val="10"/>
      <color indexed="18"/>
      <name val="Arial"/>
      <family val="2"/>
      <charset val="238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38"/>
    </font>
    <font>
      <b/>
      <u val="singleAccounting"/>
      <sz val="10"/>
      <color indexed="18"/>
      <name val="Arial"/>
      <family val="2"/>
    </font>
    <font>
      <sz val="10"/>
      <name val="Times New Roman"/>
      <family val="1"/>
      <charset val="238"/>
    </font>
    <font>
      <sz val="9"/>
      <color indexed="10"/>
      <name val="Geneva"/>
      <family val="2"/>
    </font>
    <font>
      <sz val="11"/>
      <name val="‚l‚r ƒSƒVƒbƒN"/>
      <charset val="128"/>
    </font>
    <font>
      <sz val="10"/>
      <name val="Times New Roman"/>
      <family val="1"/>
    </font>
    <font>
      <sz val="11"/>
      <name val="Times New Roman"/>
      <family val="1"/>
      <charset val="238"/>
    </font>
    <font>
      <sz val="10"/>
      <name val="MS Sans Serif"/>
      <family val="2"/>
    </font>
    <font>
      <b/>
      <sz val="11"/>
      <name val="Book Antiqua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charset val="238"/>
    </font>
    <font>
      <sz val="7"/>
      <name val="Helvetica"/>
      <family val="2"/>
    </font>
    <font>
      <sz val="11"/>
      <color indexed="9"/>
      <name val="Calibri"/>
      <family val="2"/>
      <charset val="238"/>
    </font>
    <font>
      <sz val="12"/>
      <name val="Arial MT"/>
    </font>
    <font>
      <sz val="10"/>
      <color indexed="12"/>
      <name val="Arial"/>
      <family val="2"/>
    </font>
    <font>
      <sz val="9"/>
      <color indexed="12"/>
      <name val="Times New Roman"/>
      <family val="1"/>
    </font>
    <font>
      <sz val="10"/>
      <name val="Book Antiqua"/>
      <family val="1"/>
      <charset val="238"/>
    </font>
    <font>
      <sz val="9"/>
      <color indexed="12"/>
      <name val="Arial"/>
      <family val="2"/>
    </font>
    <font>
      <sz val="9"/>
      <color indexed="8"/>
      <name val="Times New Roman"/>
      <family val="1"/>
      <charset val="238"/>
    </font>
    <font>
      <b/>
      <sz val="10"/>
      <color indexed="8"/>
      <name val="Times New Roman"/>
      <family val="1"/>
      <charset val="238"/>
    </font>
    <font>
      <sz val="12"/>
      <name val="Arial"/>
      <family val="2"/>
    </font>
    <font>
      <b/>
      <i/>
      <sz val="16"/>
      <name val="Verdana"/>
      <family val="2"/>
    </font>
    <font>
      <b/>
      <i/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  <charset val="238"/>
    </font>
    <font>
      <b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Times New Roman"/>
      <family val="1"/>
      <charset val="238"/>
    </font>
    <font>
      <b/>
      <sz val="8"/>
      <color indexed="32"/>
      <name val="Arial"/>
      <family val="2"/>
    </font>
    <font>
      <b/>
      <sz val="7"/>
      <color indexed="32"/>
      <name val="MS Sans Serif"/>
      <family val="2"/>
    </font>
    <font>
      <b/>
      <sz val="8"/>
      <color indexed="32"/>
      <name val="MS Sans Serif"/>
      <family val="2"/>
    </font>
    <font>
      <sz val="12"/>
      <color indexed="8"/>
      <name val="Times New Roman"/>
      <family val="1"/>
      <charset val="238"/>
    </font>
    <font>
      <sz val="11"/>
      <color indexed="20"/>
      <name val="Calibri"/>
      <family val="2"/>
      <charset val="238"/>
    </font>
    <font>
      <sz val="8"/>
      <name val="Times New Roman"/>
      <family val="1"/>
      <charset val="238"/>
    </font>
    <font>
      <sz val="8"/>
      <color indexed="13"/>
      <name val="Arial"/>
      <family val="2"/>
    </font>
    <font>
      <sz val="10"/>
      <color indexed="8"/>
      <name val="Book Antiqua"/>
      <family val="1"/>
    </font>
    <font>
      <sz val="10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38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  <charset val="238"/>
    </font>
    <font>
      <b/>
      <sz val="8"/>
      <name val="Arial"/>
      <family val="2"/>
      <charset val="238"/>
    </font>
    <font>
      <b/>
      <u/>
      <sz val="8"/>
      <name val="Arial"/>
      <family val="2"/>
    </font>
    <font>
      <sz val="10"/>
      <color indexed="24"/>
      <name val="Arial"/>
      <family val="2"/>
      <charset val="238"/>
    </font>
    <font>
      <sz val="8"/>
      <name val="MS Sans Serif"/>
      <family val="2"/>
      <charset val="238"/>
    </font>
    <font>
      <b/>
      <sz val="8"/>
      <name val="Times New Roman"/>
      <family val="1"/>
      <charset val="238"/>
    </font>
    <font>
      <sz val="8"/>
      <name val="Palatino"/>
      <family val="1"/>
    </font>
    <font>
      <sz val="11"/>
      <color indexed="8"/>
      <name val="Calibri"/>
      <family val="2"/>
    </font>
    <font>
      <sz val="10"/>
      <name val="Helvetica"/>
      <family val="2"/>
    </font>
    <font>
      <i/>
      <sz val="9"/>
      <name val="MS Sans Serif"/>
      <family val="2"/>
      <charset val="238"/>
    </font>
    <font>
      <sz val="24"/>
      <name val="Arial"/>
      <family val="2"/>
      <charset val="238"/>
    </font>
    <font>
      <sz val="24"/>
      <name val="MS Sans Serif"/>
      <family val="2"/>
      <charset val="238"/>
    </font>
    <font>
      <b/>
      <sz val="11"/>
      <name val="Times New Roman"/>
      <family val="1"/>
      <charset val="238"/>
    </font>
    <font>
      <b/>
      <sz val="9"/>
      <name val="CG Times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7"/>
      <color indexed="12"/>
      <name val="Arial"/>
      <family val="2"/>
    </font>
    <font>
      <sz val="8"/>
      <name val="Helv"/>
    </font>
    <font>
      <sz val="8"/>
      <color indexed="16"/>
      <name val="Palatino"/>
      <family val="1"/>
    </font>
    <font>
      <sz val="9"/>
      <name val="Helv"/>
    </font>
    <font>
      <sz val="8"/>
      <color indexed="18"/>
      <name val="Times New Roman"/>
      <family val="1"/>
      <charset val="238"/>
    </font>
    <font>
      <b/>
      <sz val="10"/>
      <color indexed="60"/>
      <name val="Arial"/>
      <family val="2"/>
      <charset val="238"/>
    </font>
    <font>
      <sz val="9"/>
      <name val="Frutiger 45 Light"/>
      <family val="2"/>
    </font>
    <font>
      <sz val="1"/>
      <color indexed="8"/>
      <name val="Courier"/>
      <family val="3"/>
    </font>
    <font>
      <sz val="10"/>
      <color indexed="23"/>
      <name val="Arial"/>
      <family val="2"/>
    </font>
    <font>
      <sz val="12"/>
      <name val="Times"/>
      <family val="1"/>
    </font>
    <font>
      <u val="doubleAccounting"/>
      <sz val="10"/>
      <name val="Arial"/>
      <family val="2"/>
    </font>
    <font>
      <i/>
      <sz val="10"/>
      <color indexed="12"/>
      <name val="Times New Roman"/>
      <family val="1"/>
    </font>
    <font>
      <b/>
      <sz val="11"/>
      <color indexed="16"/>
      <name val="Arial"/>
      <family val="2"/>
      <charset val="238"/>
    </font>
    <font>
      <sz val="10"/>
      <name val="Times New Roman PL"/>
    </font>
    <font>
      <sz val="10"/>
      <name val="Arial PL"/>
    </font>
    <font>
      <sz val="10"/>
      <name val="Arial CE"/>
    </font>
    <font>
      <sz val="8"/>
      <name val="Times New Roman PL"/>
      <charset val="238"/>
    </font>
    <font>
      <sz val="10"/>
      <color indexed="8"/>
      <name val="Arial"/>
      <family val="2"/>
      <charset val="238"/>
    </font>
    <font>
      <i/>
      <sz val="11"/>
      <color indexed="23"/>
      <name val="Calibri"/>
      <family val="2"/>
      <charset val="238"/>
    </font>
    <font>
      <sz val="12"/>
      <color indexed="24"/>
      <name val="Arial"/>
      <family val="2"/>
      <charset val="238"/>
    </font>
    <font>
      <sz val="14"/>
      <color indexed="32"/>
      <name val="Times New Roman"/>
      <family val="1"/>
      <charset val="238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b/>
      <sz val="8"/>
      <name val="MS Sans Serif"/>
      <family val="2"/>
    </font>
    <font>
      <b/>
      <sz val="8.5"/>
      <color indexed="17"/>
      <name val="Arial"/>
      <family val="2"/>
      <charset val="238"/>
    </font>
    <font>
      <sz val="9"/>
      <name val="Bembo (DFS)"/>
      <family val="1"/>
    </font>
    <font>
      <sz val="11"/>
      <color indexed="17"/>
      <name val="Calibri"/>
      <family val="2"/>
      <charset val="238"/>
    </font>
    <font>
      <b/>
      <sz val="10"/>
      <color indexed="17"/>
      <name val="Helvetica"/>
      <family val="2"/>
    </font>
    <font>
      <sz val="12"/>
      <color indexed="9"/>
      <name val="Times New Roman"/>
      <family val="1"/>
    </font>
    <font>
      <sz val="7"/>
      <name val="Arial"/>
      <family val="2"/>
      <charset val="238"/>
    </font>
    <font>
      <sz val="7"/>
      <name val="Arial"/>
      <family val="2"/>
    </font>
    <font>
      <b/>
      <sz val="7"/>
      <color indexed="17"/>
      <name val="Arial"/>
      <family val="2"/>
    </font>
    <font>
      <sz val="24"/>
      <color indexed="8"/>
      <name val="TimesNewRomanPS"/>
    </font>
    <font>
      <sz val="18"/>
      <color indexed="8"/>
      <name val="Times New Roman"/>
      <family val="1"/>
    </font>
    <font>
      <sz val="9"/>
      <name val="Futura UBS Bk"/>
      <family val="2"/>
    </font>
    <font>
      <sz val="6"/>
      <name val="Palatino"/>
      <family val="1"/>
    </font>
    <font>
      <sz val="10.5"/>
      <name val="Times New Roman"/>
      <family val="1"/>
    </font>
    <font>
      <b/>
      <sz val="14"/>
      <name val="Arial"/>
      <family val="2"/>
    </font>
    <font>
      <b/>
      <sz val="15"/>
      <color indexed="56"/>
      <name val="Calibri"/>
      <family val="2"/>
      <charset val="238"/>
    </font>
    <font>
      <sz val="10"/>
      <name val="Helvetica-Black"/>
    </font>
    <font>
      <sz val="28"/>
      <name val="Helvetica-Black"/>
    </font>
    <font>
      <b/>
      <sz val="13"/>
      <color indexed="56"/>
      <name val="Calibri"/>
      <family val="2"/>
      <charset val="238"/>
    </font>
    <font>
      <sz val="10"/>
      <name val="Palatino"/>
      <family val="1"/>
    </font>
    <font>
      <b/>
      <sz val="16"/>
      <name val="Arial"/>
      <family val="2"/>
    </font>
    <font>
      <sz val="18"/>
      <name val="Palatino"/>
      <family val="1"/>
    </font>
    <font>
      <b/>
      <sz val="11"/>
      <color indexed="56"/>
      <name val="Calibri"/>
      <family val="2"/>
      <charset val="238"/>
    </font>
    <font>
      <i/>
      <sz val="14"/>
      <name val="Palatino"/>
      <family val="1"/>
    </font>
    <font>
      <b/>
      <sz val="12"/>
      <color indexed="8"/>
      <name val="Arial"/>
      <family val="2"/>
    </font>
    <font>
      <sz val="24"/>
      <color indexed="8"/>
      <name val="Times New Roman"/>
      <family val="1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indexed="18"/>
      <name val="Arial"/>
      <family val="2"/>
      <charset val="238"/>
    </font>
    <font>
      <b/>
      <u/>
      <sz val="10"/>
      <name val="Arial"/>
      <family val="2"/>
      <charset val="238"/>
    </font>
    <font>
      <b/>
      <sz val="10"/>
      <color indexed="15"/>
      <name val="Wingdings"/>
      <charset val="2"/>
    </font>
    <font>
      <u/>
      <sz val="12"/>
      <color indexed="36"/>
      <name val="Arial"/>
      <family val="2"/>
      <charset val="238"/>
    </font>
    <font>
      <b/>
      <u/>
      <sz val="8"/>
      <color indexed="15"/>
      <name val="Arial"/>
      <family val="2"/>
      <charset val="238"/>
    </font>
    <font>
      <b/>
      <sz val="2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  <charset val="238"/>
    </font>
    <font>
      <sz val="8"/>
      <color indexed="8"/>
      <name val="Helvetica"/>
      <family val="2"/>
    </font>
    <font>
      <sz val="11"/>
      <color indexed="62"/>
      <name val="Calibri"/>
      <family val="2"/>
      <charset val="238"/>
    </font>
    <font>
      <sz val="12"/>
      <color indexed="10"/>
      <name val="Bookman Old Style"/>
      <family val="1"/>
      <charset val="238"/>
    </font>
    <font>
      <i/>
      <sz val="12"/>
      <color indexed="10"/>
      <name val="Bookman Old Style"/>
      <family val="1"/>
      <charset val="238"/>
    </font>
    <font>
      <sz val="10"/>
      <color indexed="16"/>
      <name val="Times New Roman"/>
      <family val="1"/>
      <charset val="238"/>
    </font>
    <font>
      <sz val="9"/>
      <color indexed="12"/>
      <name val="Frutiger 45 Light"/>
      <family val="2"/>
    </font>
    <font>
      <sz val="8"/>
      <color indexed="12"/>
      <name val="Helv"/>
    </font>
    <font>
      <b/>
      <sz val="12"/>
      <color indexed="16"/>
      <name val="Arial MT"/>
    </font>
    <font>
      <b/>
      <sz val="10"/>
      <color indexed="16"/>
      <name val="Arial MT"/>
    </font>
    <font>
      <i/>
      <sz val="8.5"/>
      <name val="Letter Gothic"/>
      <family val="3"/>
    </font>
    <font>
      <sz val="8"/>
      <color indexed="10"/>
      <name val="Helv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  <charset val="177"/>
    </font>
    <font>
      <sz val="24"/>
      <color indexed="9"/>
      <name val="Times New Roman"/>
      <family val="1"/>
    </font>
    <font>
      <sz val="18"/>
      <color indexed="9"/>
      <name val="Times New Roman"/>
      <family val="1"/>
    </font>
    <font>
      <u/>
      <sz val="10"/>
      <color indexed="12"/>
      <name val="Arial"/>
      <family val="2"/>
      <charset val="238"/>
    </font>
    <font>
      <u/>
      <sz val="10"/>
      <color indexed="36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6"/>
      <name val="MS Sans Serif"/>
      <family val="2"/>
      <charset val="238"/>
    </font>
    <font>
      <sz val="11"/>
      <color indexed="52"/>
      <name val="Calibri"/>
      <family val="2"/>
      <charset val="238"/>
    </font>
    <font>
      <b/>
      <sz val="10"/>
      <color indexed="12"/>
      <name val="Arial"/>
      <family val="2"/>
    </font>
    <font>
      <sz val="8"/>
      <color indexed="9"/>
      <name val="Arial"/>
      <family val="2"/>
    </font>
    <font>
      <sz val="26"/>
      <name val="Times New Roman"/>
      <family val="1"/>
      <charset val="238"/>
    </font>
    <font>
      <sz val="8"/>
      <name val="Frutiger 55"/>
      <family val="2"/>
    </font>
    <font>
      <sz val="8"/>
      <color indexed="23"/>
      <name val="Arial Narrow"/>
      <family val="2"/>
    </font>
    <font>
      <sz val="11"/>
      <color indexed="60"/>
      <name val="Calibri"/>
      <family val="2"/>
      <charset val="238"/>
    </font>
    <font>
      <sz val="10"/>
      <color indexed="17"/>
      <name val="Arial"/>
      <family val="2"/>
    </font>
    <font>
      <sz val="7"/>
      <name val="Small Fonts"/>
      <family val="2"/>
      <charset val="238"/>
    </font>
    <font>
      <sz val="10"/>
      <name val="Verdana"/>
      <family val="2"/>
    </font>
    <font>
      <sz val="8"/>
      <name val="Helvetica"/>
      <family val="2"/>
    </font>
    <font>
      <sz val="9"/>
      <name val="Arial"/>
      <family val="2"/>
    </font>
    <font>
      <sz val="10"/>
      <color indexed="14"/>
      <name val="Arial"/>
      <family val="2"/>
    </font>
    <font>
      <b/>
      <sz val="11"/>
      <color indexed="63"/>
      <name val="Calibri"/>
      <family val="2"/>
      <charset val="238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Arial Narrow"/>
      <family val="2"/>
      <charset val="238"/>
    </font>
    <font>
      <i/>
      <sz val="10"/>
      <name val="Times New Roman"/>
      <family val="1"/>
    </font>
    <font>
      <b/>
      <sz val="14"/>
      <name val="Times New Roman"/>
      <family val="1"/>
      <charset val="238"/>
    </font>
    <font>
      <b/>
      <sz val="26"/>
      <name val="Times New Roman"/>
      <family val="1"/>
    </font>
    <font>
      <i/>
      <sz val="12"/>
      <color indexed="8"/>
      <name val="Times New Roman"/>
      <family val="1"/>
      <charset val="238"/>
    </font>
    <font>
      <sz val="9"/>
      <name val="Times New Roman"/>
      <family val="1"/>
      <charset val="238"/>
    </font>
    <font>
      <b/>
      <sz val="12"/>
      <color indexed="56"/>
      <name val="Times New Roman"/>
      <family val="1"/>
    </font>
    <font>
      <sz val="8"/>
      <name val="MS Sans Serif"/>
      <family val="2"/>
    </font>
    <font>
      <sz val="12"/>
      <name val="Book Antiqua"/>
      <family val="1"/>
    </font>
    <font>
      <sz val="8"/>
      <color indexed="32"/>
      <name val="Arial"/>
      <family val="2"/>
    </font>
    <font>
      <b/>
      <sz val="10"/>
      <name val="MS Sans Serif"/>
      <family val="2"/>
      <charset val="238"/>
    </font>
    <font>
      <sz val="16"/>
      <name val="Times New Roman"/>
      <family val="1"/>
    </font>
    <font>
      <b/>
      <sz val="12"/>
      <color indexed="8"/>
      <name val="Times New Roman"/>
      <family val="1"/>
      <charset val="238"/>
    </font>
    <font>
      <sz val="12"/>
      <color indexed="10"/>
      <name val="Times New Roman"/>
      <family val="1"/>
    </font>
    <font>
      <sz val="10"/>
      <name val="SWISS"/>
    </font>
    <font>
      <sz val="10"/>
      <color indexed="8"/>
      <name val="Times New Roman"/>
      <family val="1"/>
      <charset val="238"/>
    </font>
    <font>
      <sz val="10"/>
      <color indexed="8"/>
      <name val="Times New Roman"/>
      <family val="1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  <charset val="238"/>
    </font>
    <font>
      <sz val="14"/>
      <color indexed="8"/>
      <name val="BMWTypeRegular"/>
      <family val="2"/>
    </font>
    <font>
      <sz val="12"/>
      <color indexed="8"/>
      <name val="BMWTypeRegular"/>
      <family val="2"/>
    </font>
    <font>
      <sz val="10"/>
      <color indexed="39"/>
      <name val="Arial"/>
      <family val="2"/>
    </font>
    <font>
      <sz val="16"/>
      <name val="BMWTypeRegular"/>
      <family val="2"/>
    </font>
    <font>
      <sz val="10"/>
      <color indexed="10"/>
      <name val="Arial"/>
      <family val="2"/>
    </font>
    <font>
      <sz val="10"/>
      <color indexed="12"/>
      <name val="TimesNewRomanPS"/>
    </font>
    <font>
      <b/>
      <u/>
      <sz val="11"/>
      <color indexed="32"/>
      <name val="Arial"/>
      <family val="2"/>
      <charset val="238"/>
    </font>
    <font>
      <b/>
      <sz val="13"/>
      <name val="Arial"/>
      <family val="2"/>
      <charset val="238"/>
    </font>
    <font>
      <sz val="10"/>
      <name val="TimesNewRomanPS"/>
    </font>
    <font>
      <sz val="12"/>
      <name val="Helvetica"/>
      <family val="2"/>
    </font>
    <font>
      <sz val="10"/>
      <color indexed="12"/>
      <name val="Times New Roman"/>
      <family val="1"/>
    </font>
    <font>
      <i/>
      <sz val="8"/>
      <name val="Times New Roman"/>
      <family val="1"/>
    </font>
    <font>
      <sz val="8"/>
      <color indexed="39"/>
      <name val="Arial"/>
      <family val="2"/>
      <charset val="238"/>
    </font>
    <font>
      <b/>
      <sz val="11"/>
      <color indexed="39"/>
      <name val="Arial"/>
      <family val="2"/>
      <charset val="238"/>
    </font>
    <font>
      <b/>
      <sz val="11"/>
      <color indexed="8"/>
      <name val="Arial"/>
      <family val="2"/>
      <charset val="238"/>
    </font>
    <font>
      <sz val="9"/>
      <color indexed="39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33"/>
      <name val="Arial"/>
      <family val="2"/>
      <charset val="238"/>
    </font>
    <font>
      <b/>
      <sz val="11"/>
      <color indexed="9"/>
      <name val="Arial"/>
      <family val="2"/>
      <charset val="238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  <charset val="238"/>
    </font>
    <font>
      <b/>
      <sz val="10"/>
      <color indexed="18"/>
      <name val="Symbol"/>
      <family val="1"/>
      <charset val="2"/>
    </font>
    <font>
      <b/>
      <sz val="10"/>
      <name val="Palatino"/>
      <family val="1"/>
    </font>
    <font>
      <b/>
      <sz val="10"/>
      <color indexed="9"/>
      <name val="Arial"/>
      <family val="2"/>
    </font>
    <font>
      <u/>
      <sz val="10"/>
      <name val="Times New Roman"/>
      <family val="1"/>
    </font>
    <font>
      <b/>
      <sz val="8.5"/>
      <color indexed="8"/>
      <name val="Arial"/>
      <family val="2"/>
      <charset val="238"/>
    </font>
    <font>
      <b/>
      <sz val="8.5"/>
      <color indexed="17"/>
      <name val="Arial"/>
      <family val="2"/>
    </font>
    <font>
      <sz val="8.5"/>
      <color indexed="8"/>
      <name val="Arial"/>
      <family val="2"/>
      <charset val="238"/>
    </font>
    <font>
      <sz val="12"/>
      <name val="Palatino"/>
      <family val="1"/>
    </font>
    <font>
      <sz val="11"/>
      <name val="Helvetica-Black"/>
    </font>
    <font>
      <sz val="9"/>
      <name val="Book Antiqua"/>
      <family val="1"/>
      <charset val="238"/>
    </font>
    <font>
      <b/>
      <sz val="11"/>
      <color indexed="8"/>
      <name val="Calibri"/>
      <family val="2"/>
      <charset val="238"/>
    </font>
    <font>
      <sz val="10"/>
      <name val="MS Serif"/>
      <family val="1"/>
    </font>
    <font>
      <sz val="10"/>
      <name val="ACaslon Regular"/>
    </font>
    <font>
      <sz val="11"/>
      <color indexed="10"/>
      <name val="Calibri"/>
      <family val="2"/>
      <charset val="238"/>
    </font>
    <font>
      <sz val="8"/>
      <name val="丸ｺﾞｼｯｸ"/>
      <family val="3"/>
      <charset val="128"/>
    </font>
    <font>
      <b/>
      <sz val="12"/>
      <name val="Arial CE"/>
      <charset val="238"/>
    </font>
    <font>
      <sz val="14"/>
      <color rgb="FF404040"/>
      <name val="Trebuchet MS"/>
      <family val="2"/>
      <charset val="238"/>
    </font>
    <font>
      <sz val="14"/>
      <name val="Arial"/>
      <family val="2"/>
      <charset val="238"/>
    </font>
    <font>
      <b/>
      <sz val="10"/>
      <name val="Arial CE"/>
      <charset val="238"/>
    </font>
    <font>
      <b/>
      <sz val="14"/>
      <name val="Arial CE"/>
      <charset val="238"/>
    </font>
    <font>
      <b/>
      <sz val="14"/>
      <color rgb="FF404040"/>
      <name val="Arial"/>
      <family val="2"/>
      <charset val="238"/>
    </font>
    <font>
      <b/>
      <sz val="12"/>
      <name val="Calibri"/>
      <family val="2"/>
      <charset val="238"/>
    </font>
    <font>
      <sz val="12"/>
      <name val="Calibri"/>
      <family val="2"/>
      <charset val="238"/>
    </font>
    <font>
      <sz val="10"/>
      <color theme="0"/>
      <name val="Arial"/>
      <family val="2"/>
      <charset val="238"/>
    </font>
    <font>
      <b/>
      <sz val="12"/>
      <color theme="0"/>
      <name val="Arial"/>
      <family val="2"/>
      <charset val="238"/>
    </font>
  </fonts>
  <fills count="8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5"/>
        <bgColor indexed="35"/>
      </patternFill>
    </fill>
    <fill>
      <patternFill patternType="solid">
        <fgColor indexed="33"/>
        <bgColor indexed="3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2"/>
        <bgColor indexed="64"/>
      </patternFill>
    </fill>
    <fill>
      <patternFill patternType="lightGray">
        <fgColor indexed="14"/>
        <bgColor indexed="9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26"/>
        <bgColor indexed="26"/>
      </patternFill>
    </fill>
    <fill>
      <patternFill patternType="lightGray">
        <fgColor indexed="12"/>
        <bgColor indexed="9"/>
      </patternFill>
    </fill>
    <fill>
      <patternFill patternType="solid">
        <fgColor indexed="3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9"/>
      </patternFill>
    </fill>
    <fill>
      <patternFill patternType="darkTrellis">
        <fgColor indexed="13"/>
        <bgColor indexed="9"/>
      </patternFill>
    </fill>
    <fill>
      <patternFill patternType="gray0625">
        <fgColor indexed="9"/>
        <bgColor indexed="9"/>
      </patternFill>
    </fill>
    <fill>
      <patternFill patternType="gray0625">
        <fgColor indexed="9"/>
        <bgColor indexed="22"/>
      </patternFill>
    </fill>
    <fill>
      <patternFill patternType="mediumGray">
        <fgColor indexed="9"/>
        <bgColor indexed="31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gray0625">
        <fgColor indexed="9"/>
        <bgColor indexed="44"/>
      </patternFill>
    </fill>
    <fill>
      <patternFill patternType="gray0625">
        <fgColor indexed="9"/>
        <bgColor indexed="42"/>
      </patternFill>
    </fill>
    <fill>
      <patternFill patternType="solid">
        <fgColor indexed="46"/>
        <bgColor indexed="45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lightUp">
        <fgColor indexed="23"/>
        <bgColor indexed="9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40"/>
      </left>
      <right style="medium">
        <color indexed="40"/>
      </right>
      <top style="medium">
        <color indexed="40"/>
      </top>
      <bottom style="medium">
        <color indexed="4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47"/>
      </left>
      <right style="thin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47"/>
      </left>
      <right style="thin">
        <color indexed="8"/>
      </right>
      <top style="thin">
        <color indexed="47"/>
      </top>
      <bottom style="thin">
        <color indexed="47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47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1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0" fontId="9" fillId="0" borderId="3" applyNumberFormat="0" applyFill="0" applyAlignment="0" applyProtection="0"/>
    <xf numFmtId="0" fontId="10" fillId="21" borderId="4" applyNumberFormat="0" applyAlignment="0" applyProtection="0"/>
    <xf numFmtId="0" fontId="2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8" fillId="0" borderId="0"/>
    <xf numFmtId="0" fontId="15" fillId="20" borderId="1" applyNumberFormat="0" applyAlignment="0" applyProtection="0"/>
    <xf numFmtId="9" fontId="2" fillId="0" borderId="0" applyFon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23" borderId="9" applyNumberFormat="0" applyFont="0" applyAlignment="0" applyProtection="0"/>
    <xf numFmtId="0" fontId="20" fillId="3" borderId="0" applyNumberFormat="0" applyBorder="0" applyAlignment="0" applyProtection="0"/>
    <xf numFmtId="0" fontId="21" fillId="0" borderId="0"/>
    <xf numFmtId="44" fontId="25" fillId="0" borderId="0" applyFill="0" applyBorder="0" applyAlignment="0" applyProtection="0"/>
    <xf numFmtId="0" fontId="25" fillId="0" borderId="0"/>
    <xf numFmtId="0" fontId="34" fillId="0" borderId="0"/>
    <xf numFmtId="43" fontId="34" fillId="0" borderId="0" applyFont="0" applyFill="0" applyBorder="0" applyAlignment="0" applyProtection="0"/>
    <xf numFmtId="0" fontId="1" fillId="0" borderId="0"/>
    <xf numFmtId="0" fontId="24" fillId="0" borderId="0"/>
    <xf numFmtId="9" fontId="24" fillId="0" borderId="0" applyFont="0" applyFill="0" applyBorder="0" applyAlignment="0" applyProtection="0"/>
    <xf numFmtId="167" fontId="35" fillId="0" borderId="0">
      <alignment horizontal="right"/>
    </xf>
    <xf numFmtId="0" fontId="36" fillId="0" borderId="0"/>
    <xf numFmtId="168" fontId="37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0" fontId="41" fillId="0" borderId="0"/>
    <xf numFmtId="9" fontId="42" fillId="0" borderId="0"/>
    <xf numFmtId="169" fontId="42" fillId="0" borderId="0"/>
    <xf numFmtId="10" fontId="42" fillId="0" borderId="0"/>
    <xf numFmtId="170" fontId="43" fillId="0" borderId="0" applyFont="0" applyFill="0" applyBorder="0" applyAlignment="0" applyProtection="0"/>
    <xf numFmtId="171" fontId="4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4" fillId="0" borderId="0"/>
    <xf numFmtId="0" fontId="44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9" fontId="46" fillId="0" borderId="0">
      <alignment horizontal="right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/>
    <xf numFmtId="0" fontId="48" fillId="0" borderId="0"/>
    <xf numFmtId="0" fontId="8" fillId="0" borderId="0"/>
    <xf numFmtId="0" fontId="8" fillId="0" borderId="0"/>
    <xf numFmtId="0" fontId="8" fillId="0" borderId="0"/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3" fontId="43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43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0" fillId="0" borderId="0" applyFill="0" applyBorder="0" applyProtection="0">
      <protection locked="0"/>
    </xf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5" fontId="43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49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5" fontId="43" fillId="0" borderId="0" applyFont="0" applyFill="0" applyBorder="0" applyAlignment="0" applyProtection="0"/>
    <xf numFmtId="176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43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179" fontId="43" fillId="0" borderId="0" applyFont="0" applyFill="0" applyBorder="0" applyAlignment="0" applyProtection="0"/>
    <xf numFmtId="39" fontId="25" fillId="0" borderId="0" applyFont="0" applyFill="0" applyBorder="0" applyAlignment="0" applyProtection="0"/>
    <xf numFmtId="3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43" fillId="0" borderId="0" applyFont="0" applyFill="0" applyBorder="0" applyAlignment="0" applyProtection="0"/>
    <xf numFmtId="0" fontId="50" fillId="0" borderId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45" fillId="0" borderId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3" fillId="22" borderId="0" applyNumberFormat="0" applyFont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5" fillId="0" borderId="0" applyFill="0" applyBorder="0" applyAlignment="0" applyProtection="0"/>
    <xf numFmtId="0" fontId="44" fillId="0" borderId="0"/>
    <xf numFmtId="181" fontId="4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43" fillId="0" borderId="0" applyFont="0" applyFill="0" applyBorder="0" applyAlignment="0" applyProtection="0"/>
    <xf numFmtId="182" fontId="25" fillId="0" borderId="0" applyFont="0" applyFill="0" applyBorder="0" applyAlignment="0" applyProtection="0"/>
    <xf numFmtId="182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43" fillId="0" borderId="0" applyFont="0" applyFill="0" applyBorder="0" applyProtection="0">
      <alignment horizontal="right"/>
    </xf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4" fontId="43" fillId="0" borderId="0" applyFont="0" applyFill="0" applyBorder="0" applyProtection="0">
      <alignment horizontal="right"/>
    </xf>
    <xf numFmtId="185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184" fontId="25" fillId="0" borderId="0" applyFont="0" applyFill="0" applyBorder="0" applyProtection="0">
      <alignment horizontal="right"/>
    </xf>
    <xf numFmtId="184" fontId="25" fillId="0" borderId="0" applyFont="0" applyFill="0" applyBorder="0" applyProtection="0">
      <alignment horizontal="right"/>
    </xf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44" fillId="0" borderId="0"/>
    <xf numFmtId="0" fontId="45" fillId="0" borderId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189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2" fontId="25" fillId="0" borderId="0">
      <alignment horizontal="left" wrapText="1"/>
    </xf>
    <xf numFmtId="172" fontId="25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172" fontId="40" fillId="0" borderId="0">
      <alignment horizontal="left" wrapText="1"/>
    </xf>
    <xf numFmtId="0" fontId="25" fillId="0" borderId="0"/>
    <xf numFmtId="0" fontId="25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36" fillId="0" borderId="0"/>
    <xf numFmtId="0" fontId="25" fillId="0" borderId="0"/>
    <xf numFmtId="0" fontId="2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3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5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19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6" fillId="0" borderId="23" applyNumberFormat="0" applyFill="0" applyAlignment="0" applyProtection="0"/>
    <xf numFmtId="190" fontId="56" fillId="0" borderId="23" applyNumberFormat="0" applyFill="0" applyAlignment="0" applyProtection="0"/>
    <xf numFmtId="0" fontId="56" fillId="0" borderId="23" applyNumberFormat="0" applyFill="0" applyAlignment="0" applyProtection="0"/>
    <xf numFmtId="0" fontId="55" fillId="0" borderId="23" applyNumberFormat="0" applyFill="0" applyAlignment="0" applyProtection="0"/>
    <xf numFmtId="190" fontId="56" fillId="0" borderId="23" applyNumberFormat="0" applyFill="0" applyAlignment="0" applyProtection="0"/>
    <xf numFmtId="0" fontId="57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7" fillId="0" borderId="24" applyNumberFormat="0" applyFill="0" applyProtection="0">
      <alignment horizontal="center"/>
    </xf>
    <xf numFmtId="0" fontId="58" fillId="0" borderId="24" applyNumberFormat="0" applyFill="0" applyProtection="0">
      <alignment horizontal="center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left"/>
    </xf>
    <xf numFmtId="0" fontId="58" fillId="0" borderId="0" applyNumberFormat="0" applyFill="0" applyBorder="0" applyProtection="0">
      <alignment horizontal="left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59" fillId="0" borderId="0" applyNumberFormat="0" applyFill="0" applyBorder="0" applyProtection="0">
      <alignment horizontal="centerContinuous"/>
    </xf>
    <xf numFmtId="0" fontId="60" fillId="0" borderId="0" applyNumberFormat="0" applyFill="0" applyBorder="0" applyProtection="0">
      <alignment horizontal="centerContinuous"/>
    </xf>
    <xf numFmtId="0" fontId="40" fillId="0" borderId="0" applyFill="0" applyBorder="0" applyProtection="0">
      <protection locked="0"/>
    </xf>
    <xf numFmtId="0" fontId="47" fillId="0" borderId="0"/>
    <xf numFmtId="0" fontId="8" fillId="0" borderId="0"/>
    <xf numFmtId="191" fontId="61" fillId="0" borderId="0" applyFont="0" applyFill="0" applyBorder="0" applyAlignment="0" applyProtection="0"/>
    <xf numFmtId="192" fontId="42" fillId="0" borderId="0" applyFont="0" applyFill="0" applyBorder="0" applyAlignment="0" applyProtection="0"/>
    <xf numFmtId="193" fontId="42" fillId="0" borderId="0" applyFont="0" applyFill="0" applyBorder="0" applyAlignment="0" applyProtection="0"/>
    <xf numFmtId="0" fontId="62" fillId="0" borderId="0"/>
    <xf numFmtId="0" fontId="40" fillId="0" borderId="0"/>
    <xf numFmtId="0" fontId="63" fillId="0" borderId="0"/>
    <xf numFmtId="0" fontId="64" fillId="0" borderId="0"/>
    <xf numFmtId="0" fontId="65" fillId="0" borderId="0"/>
    <xf numFmtId="9" fontId="25" fillId="0" borderId="0"/>
    <xf numFmtId="9" fontId="25" fillId="0" borderId="0"/>
    <xf numFmtId="0" fontId="47" fillId="0" borderId="0"/>
    <xf numFmtId="178" fontId="37" fillId="0" borderId="0"/>
    <xf numFmtId="169" fontId="37" fillId="0" borderId="0"/>
    <xf numFmtId="178" fontId="66" fillId="0" borderId="0"/>
    <xf numFmtId="2" fontId="37" fillId="0" borderId="0"/>
    <xf numFmtId="10" fontId="37" fillId="0" borderId="0"/>
    <xf numFmtId="2" fontId="66" fillId="0" borderId="0"/>
    <xf numFmtId="0" fontId="67" fillId="0" borderId="25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4" fontId="48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4" fontId="48" fillId="0" borderId="0"/>
    <xf numFmtId="194" fontId="4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90" fontId="37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190" fontId="66" fillId="0" borderId="0"/>
    <xf numFmtId="0" fontId="66" fillId="0" borderId="0"/>
    <xf numFmtId="0" fontId="6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9" fillId="31" borderId="0"/>
    <xf numFmtId="195" fontId="25" fillId="0" borderId="0"/>
    <xf numFmtId="195" fontId="25" fillId="0" borderId="0"/>
    <xf numFmtId="165" fontId="25" fillId="0" borderId="0" applyFont="0" applyFill="0" applyBorder="0" applyAlignment="0" applyProtection="0"/>
    <xf numFmtId="0" fontId="25" fillId="0" borderId="0"/>
    <xf numFmtId="0" fontId="25" fillId="0" borderId="0"/>
    <xf numFmtId="196" fontId="25" fillId="0" borderId="0" applyFont="0" applyFill="0" applyBorder="0" applyProtection="0">
      <alignment horizontal="right"/>
    </xf>
    <xf numFmtId="196" fontId="25" fillId="0" borderId="0" applyFont="0" applyFill="0" applyBorder="0" applyProtection="0">
      <alignment horizontal="right"/>
    </xf>
    <xf numFmtId="0" fontId="70" fillId="32" borderId="0">
      <alignment horizontal="centerContinuous"/>
    </xf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197" fontId="25" fillId="0" borderId="0" applyFont="0" applyFill="0" applyBorder="0" applyProtection="0">
      <alignment horizontal="right"/>
    </xf>
    <xf numFmtId="197" fontId="25" fillId="0" borderId="0" applyFont="0" applyFill="0" applyBorder="0" applyProtection="0">
      <alignment horizontal="right"/>
    </xf>
    <xf numFmtId="198" fontId="25" fillId="0" borderId="0" applyFont="0" applyFill="0" applyBorder="0" applyProtection="0">
      <alignment horizontal="right"/>
    </xf>
    <xf numFmtId="198" fontId="25" fillId="0" borderId="0" applyFont="0" applyFill="0" applyBorder="0" applyProtection="0">
      <alignment horizontal="right"/>
    </xf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10" borderId="0" applyNumberFormat="0" applyBorder="0" applyAlignment="0" applyProtection="0"/>
    <xf numFmtId="0" fontId="71" fillId="5" borderId="0" applyNumberFormat="0" applyBorder="0" applyAlignment="0" applyProtection="0"/>
    <xf numFmtId="0" fontId="71" fillId="8" borderId="0" applyNumberFormat="0" applyBorder="0" applyAlignment="0" applyProtection="0"/>
    <xf numFmtId="0" fontId="71" fillId="11" borderId="0" applyNumberFormat="0" applyBorder="0" applyAlignment="0" applyProtection="0"/>
    <xf numFmtId="174" fontId="22" fillId="0" borderId="12">
      <alignment horizontal="center" vertical="center"/>
    </xf>
    <xf numFmtId="0" fontId="72" fillId="0" borderId="0"/>
    <xf numFmtId="0" fontId="73" fillId="12" borderId="0" applyNumberFormat="0" applyBorder="0" applyAlignment="0" applyProtection="0"/>
    <xf numFmtId="0" fontId="73" fillId="9" borderId="0" applyNumberFormat="0" applyBorder="0" applyAlignment="0" applyProtection="0"/>
    <xf numFmtId="0" fontId="73" fillId="10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37" fontId="74" fillId="0" borderId="0">
      <alignment horizontal="center"/>
    </xf>
    <xf numFmtId="0" fontId="75" fillId="28" borderId="0" applyFont="0" applyFill="0"/>
    <xf numFmtId="0" fontId="40" fillId="0" borderId="0" applyNumberFormat="0" applyFill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13" borderId="0" applyNumberFormat="0" applyBorder="0" applyAlignment="0" applyProtection="0"/>
    <xf numFmtId="0" fontId="73" fillId="14" borderId="0" applyNumberFormat="0" applyBorder="0" applyAlignment="0" applyProtection="0"/>
    <xf numFmtId="0" fontId="73" fillId="19" borderId="0" applyNumberFormat="0" applyBorder="0" applyAlignment="0" applyProtection="0"/>
    <xf numFmtId="199" fontId="76" fillId="0" borderId="0" applyFont="0" applyFill="0" applyBorder="0" applyAlignment="0" applyProtection="0"/>
    <xf numFmtId="0" fontId="77" fillId="0" borderId="0" applyNumberFormat="0" applyFont="0" applyFill="0" applyBorder="0" applyProtection="0">
      <alignment horizontal="centerContinuous"/>
    </xf>
    <xf numFmtId="200" fontId="78" fillId="25" borderId="0" applyBorder="0" applyProtection="0"/>
    <xf numFmtId="194" fontId="79" fillId="33" borderId="0" applyNumberFormat="0" applyFont="0" applyBorder="0" applyAlignment="0">
      <alignment horizontal="right"/>
    </xf>
    <xf numFmtId="201" fontId="25" fillId="34" borderId="26">
      <alignment horizontal="center" vertical="center"/>
    </xf>
    <xf numFmtId="201" fontId="25" fillId="34" borderId="26">
      <alignment horizontal="center" vertical="center"/>
    </xf>
    <xf numFmtId="202" fontId="80" fillId="33" borderId="27" applyFont="0">
      <alignment horizontal="right"/>
    </xf>
    <xf numFmtId="0" fontId="43" fillId="0" borderId="0" applyNumberFormat="0" applyFill="0" applyBorder="0" applyAlignment="0" applyProtection="0"/>
    <xf numFmtId="203" fontId="40" fillId="0" borderId="0"/>
    <xf numFmtId="9" fontId="25" fillId="0" borderId="0"/>
    <xf numFmtId="9" fontId="25" fillId="0" borderId="0"/>
    <xf numFmtId="0" fontId="81" fillId="27" borderId="0"/>
    <xf numFmtId="0" fontId="82" fillId="0" borderId="0" applyAlignment="0"/>
    <xf numFmtId="0" fontId="83" fillId="0" borderId="0" applyNumberFormat="0" applyFill="0" applyBorder="0" applyAlignment="0">
      <alignment vertical="top"/>
    </xf>
    <xf numFmtId="0" fontId="84" fillId="0" borderId="0" applyNumberFormat="0" applyFill="0" applyBorder="0"/>
    <xf numFmtId="164" fontId="85" fillId="0" borderId="0" applyNumberFormat="0" applyFill="0" applyBorder="0"/>
    <xf numFmtId="0" fontId="86" fillId="35" borderId="0"/>
    <xf numFmtId="0" fontId="4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6" fillId="35" borderId="0"/>
    <xf numFmtId="0" fontId="86" fillId="35" borderId="0"/>
    <xf numFmtId="0" fontId="86" fillId="35" borderId="0"/>
    <xf numFmtId="0" fontId="87" fillId="0" borderId="28" applyNumberFormat="0" applyFill="0" applyBorder="0" applyAlignment="0" applyProtection="0"/>
    <xf numFmtId="0" fontId="88" fillId="0" borderId="28" applyNumberFormat="0" applyFill="0" applyBorder="0" applyAlignment="0" applyProtection="0"/>
    <xf numFmtId="0" fontId="84" fillId="0" borderId="28" applyNumberFormat="0" applyFill="0" applyBorder="0" applyAlignment="0" applyProtection="0"/>
    <xf numFmtId="0" fontId="89" fillId="0" borderId="28" applyNumberFormat="0" applyFill="0" applyAlignment="0" applyProtection="0"/>
    <xf numFmtId="204" fontId="43" fillId="0" borderId="29">
      <alignment horizontal="center" vertical="center"/>
      <protection locked="0"/>
    </xf>
    <xf numFmtId="205" fontId="43" fillId="0" borderId="29">
      <alignment horizontal="center" vertical="center"/>
      <protection locked="0"/>
    </xf>
    <xf numFmtId="206" fontId="43" fillId="0" borderId="29">
      <alignment horizontal="center" vertical="center"/>
      <protection locked="0"/>
    </xf>
    <xf numFmtId="207" fontId="43" fillId="0" borderId="29">
      <alignment horizontal="center" vertical="center"/>
      <protection locked="0"/>
    </xf>
    <xf numFmtId="208" fontId="43" fillId="0" borderId="29">
      <alignment horizontal="center" vertical="center"/>
      <protection locked="0"/>
    </xf>
    <xf numFmtId="209" fontId="43" fillId="0" borderId="29">
      <alignment horizontal="center" vertical="center"/>
      <protection locked="0"/>
    </xf>
    <xf numFmtId="0" fontId="43" fillId="0" borderId="29">
      <alignment vertical="center"/>
      <protection locked="0"/>
    </xf>
    <xf numFmtId="204" fontId="43" fillId="0" borderId="29">
      <alignment horizontal="right" vertical="center"/>
      <protection locked="0"/>
    </xf>
    <xf numFmtId="210" fontId="43" fillId="0" borderId="29">
      <alignment horizontal="right" vertical="center"/>
      <protection locked="0"/>
    </xf>
    <xf numFmtId="206" fontId="43" fillId="0" borderId="29">
      <alignment horizontal="right" vertical="center"/>
      <protection locked="0"/>
    </xf>
    <xf numFmtId="207" fontId="43" fillId="0" borderId="29">
      <alignment horizontal="right" vertical="center"/>
      <protection locked="0"/>
    </xf>
    <xf numFmtId="208" fontId="43" fillId="0" borderId="29">
      <alignment horizontal="right" vertical="center"/>
      <protection locked="0"/>
    </xf>
    <xf numFmtId="209" fontId="43" fillId="0" borderId="29">
      <alignment horizontal="right" vertical="center"/>
      <protection locked="0"/>
    </xf>
    <xf numFmtId="0" fontId="90" fillId="0" borderId="19" applyFont="0">
      <alignment horizontal="centerContinuous"/>
    </xf>
    <xf numFmtId="1" fontId="91" fillId="0" borderId="0"/>
    <xf numFmtId="169" fontId="92" fillId="0" borderId="0"/>
    <xf numFmtId="40" fontId="93" fillId="0" borderId="0" applyNumberFormat="0" applyFill="0" applyBorder="0" applyAlignment="0"/>
    <xf numFmtId="0" fontId="94" fillId="0" borderId="0"/>
    <xf numFmtId="9" fontId="41" fillId="0" borderId="0"/>
    <xf numFmtId="0" fontId="41" fillId="0" borderId="0"/>
    <xf numFmtId="0" fontId="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1" fillId="0" borderId="0"/>
    <xf numFmtId="0" fontId="41" fillId="0" borderId="0"/>
    <xf numFmtId="0" fontId="25" fillId="0" borderId="0"/>
    <xf numFmtId="0" fontId="25" fillId="0" borderId="0"/>
    <xf numFmtId="0" fontId="42" fillId="0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95" fillId="3" borderId="0" applyNumberFormat="0" applyBorder="0" applyAlignment="0" applyProtection="0"/>
    <xf numFmtId="211" fontId="96" fillId="0" borderId="0" applyFont="0" applyFill="0" applyBorder="0" applyAlignment="0" applyProtection="0"/>
    <xf numFmtId="1" fontId="97" fillId="37" borderId="30" applyNumberFormat="0" applyBorder="0" applyAlignment="0">
      <alignment horizontal="center" vertical="top" wrapText="1"/>
      <protection hidden="1"/>
    </xf>
    <xf numFmtId="38" fontId="98" fillId="0" borderId="0" applyNumberFormat="0" applyFill="0" applyBorder="0" applyAlignment="0" applyProtection="0"/>
    <xf numFmtId="212" fontId="99" fillId="0" borderId="0"/>
    <xf numFmtId="37" fontId="99" fillId="0" borderId="0"/>
    <xf numFmtId="0" fontId="100" fillId="0" borderId="0" applyNumberFormat="0" applyFill="0" applyBorder="0" applyAlignment="0" applyProtection="0"/>
    <xf numFmtId="0" fontId="101" fillId="35" borderId="0" applyNumberFormat="0" applyFill="0" applyBorder="0" applyAlignment="0" applyProtection="0">
      <protection locked="0"/>
    </xf>
    <xf numFmtId="213" fontId="43" fillId="0" borderId="0" applyNumberFormat="0" applyFont="0" applyAlignment="0"/>
    <xf numFmtId="14" fontId="102" fillId="0" borderId="0" applyNumberFormat="0" applyFill="0" applyBorder="0" applyAlignment="0" applyProtection="0">
      <alignment horizontal="center"/>
    </xf>
    <xf numFmtId="0" fontId="42" fillId="0" borderId="0"/>
    <xf numFmtId="0" fontId="103" fillId="0" borderId="19" applyNumberFormat="0" applyFill="0" applyAlignment="0" applyProtection="0"/>
    <xf numFmtId="0" fontId="104" fillId="35" borderId="31" applyNumberFormat="0" applyFill="0" applyBorder="0" applyAlignment="0" applyProtection="0">
      <protection locked="0"/>
    </xf>
    <xf numFmtId="214" fontId="96" fillId="0" borderId="32" applyNumberFormat="0" applyFont="0" applyFill="0" applyAlignment="0" applyProtection="0"/>
    <xf numFmtId="0" fontId="105" fillId="0" borderId="33" applyNumberFormat="0" applyFont="0" applyFill="0" applyAlignment="0" applyProtection="0"/>
    <xf numFmtId="215" fontId="25" fillId="0" borderId="34" applyNumberFormat="0" applyFill="0" applyAlignment="0" applyProtection="0"/>
    <xf numFmtId="215" fontId="25" fillId="0" borderId="34" applyNumberFormat="0" applyFill="0" applyAlignment="0" applyProtection="0"/>
    <xf numFmtId="0" fontId="98" fillId="0" borderId="19" applyNumberFormat="0" applyFont="0" applyFill="0" applyAlignment="0" applyProtection="0"/>
    <xf numFmtId="0" fontId="94" fillId="0" borderId="35"/>
    <xf numFmtId="216" fontId="25" fillId="0" borderId="0" applyFont="0" applyFill="0" applyBorder="0" applyAlignment="0" applyProtection="0"/>
    <xf numFmtId="216" fontId="25" fillId="0" borderId="0" applyFont="0" applyFill="0" applyBorder="0" applyAlignment="0" applyProtection="0"/>
    <xf numFmtId="0" fontId="48" fillId="0" borderId="19">
      <alignment horizontal="centerContinuous"/>
    </xf>
    <xf numFmtId="0" fontId="25" fillId="0" borderId="33" applyBorder="0">
      <alignment horizontal="centerContinuous"/>
    </xf>
    <xf numFmtId="0" fontId="25" fillId="0" borderId="33" applyBorder="0">
      <alignment horizontal="centerContinuous"/>
    </xf>
    <xf numFmtId="217" fontId="42" fillId="0" borderId="0" applyFont="0" applyFill="0" applyBorder="0" applyAlignment="0" applyProtection="0"/>
    <xf numFmtId="218" fontId="47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41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94" fillId="0" borderId="0">
      <alignment horizontal="right"/>
    </xf>
    <xf numFmtId="0" fontId="94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94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35" fillId="0" borderId="0">
      <alignment horizontal="right"/>
    </xf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165" fontId="94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165" fontId="35" fillId="0" borderId="0">
      <alignment horizontal="right"/>
    </xf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80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37" fontId="48" fillId="0" borderId="0">
      <alignment horizontal="center"/>
    </xf>
    <xf numFmtId="0" fontId="89" fillId="0" borderId="0"/>
    <xf numFmtId="0" fontId="48" fillId="0" borderId="0"/>
    <xf numFmtId="0" fontId="90" fillId="0" borderId="0"/>
    <xf numFmtId="2" fontId="43" fillId="38" borderId="0" applyNumberFormat="0" applyFont="0" applyBorder="0" applyAlignment="0" applyProtection="0"/>
    <xf numFmtId="219" fontId="107" fillId="0" borderId="0" applyFill="0" applyBorder="0" applyAlignment="0"/>
    <xf numFmtId="194" fontId="40" fillId="0" borderId="12"/>
    <xf numFmtId="0" fontId="108" fillId="20" borderId="1" applyNumberFormat="0" applyAlignment="0" applyProtection="0"/>
    <xf numFmtId="0" fontId="62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43" fillId="0" borderId="0" applyNumberFormat="0" applyFont="0" applyFill="0" applyBorder="0">
      <alignment horizontal="center" vertical="center"/>
      <protection locked="0"/>
    </xf>
    <xf numFmtId="0" fontId="77" fillId="0" borderId="0" applyNumberFormat="0" applyFont="0" applyFill="0" applyBorder="0" applyProtection="0">
      <alignment horizontal="center"/>
    </xf>
    <xf numFmtId="204" fontId="43" fillId="0" borderId="0" applyFill="0" applyBorder="0">
      <alignment horizontal="center" vertical="center"/>
    </xf>
    <xf numFmtId="205" fontId="43" fillId="0" borderId="0" applyFill="0" applyBorder="0">
      <alignment horizontal="center" vertical="center"/>
    </xf>
    <xf numFmtId="206" fontId="43" fillId="0" borderId="0" applyFill="0" applyBorder="0">
      <alignment horizontal="center" vertical="center"/>
    </xf>
    <xf numFmtId="207" fontId="43" fillId="0" borderId="0" applyFill="0" applyBorder="0">
      <alignment horizontal="center" vertical="center"/>
    </xf>
    <xf numFmtId="208" fontId="43" fillId="0" borderId="0" applyFill="0" applyBorder="0">
      <alignment horizontal="center" vertical="center"/>
    </xf>
    <xf numFmtId="209" fontId="43" fillId="0" borderId="0" applyFill="0" applyBorder="0">
      <alignment horizontal="center" vertical="center"/>
    </xf>
    <xf numFmtId="0" fontId="109" fillId="0" borderId="0">
      <alignment horizontal="right"/>
    </xf>
    <xf numFmtId="0" fontId="109" fillId="0" borderId="0"/>
    <xf numFmtId="1" fontId="110" fillId="0" borderId="0"/>
    <xf numFmtId="0" fontId="111" fillId="21" borderId="4" applyNumberFormat="0" applyAlignment="0" applyProtection="0"/>
    <xf numFmtId="0" fontId="48" fillId="0" borderId="0"/>
    <xf numFmtId="0" fontId="112" fillId="39" borderId="20" applyFont="0" applyFill="0" applyBorder="0"/>
    <xf numFmtId="0" fontId="43" fillId="0" borderId="36"/>
    <xf numFmtId="0" fontId="25" fillId="0" borderId="0">
      <alignment horizontal="center" wrapText="1"/>
      <protection hidden="1"/>
    </xf>
    <xf numFmtId="0" fontId="25" fillId="0" borderId="0">
      <alignment horizontal="center" wrapText="1"/>
      <protection hidden="1"/>
    </xf>
    <xf numFmtId="0" fontId="113" fillId="0" borderId="0" applyNumberFormat="0" applyFill="0" applyBorder="0" applyProtection="0">
      <alignment horizontal="right"/>
    </xf>
    <xf numFmtId="178" fontId="88" fillId="0" borderId="0" applyBorder="0">
      <alignment horizontal="right"/>
    </xf>
    <xf numFmtId="178" fontId="88" fillId="0" borderId="33" applyAlignment="0">
      <alignment horizontal="right"/>
    </xf>
    <xf numFmtId="220" fontId="11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21" fontId="115" fillId="0" borderId="0"/>
    <xf numFmtId="38" fontId="37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40" fontId="116" fillId="0" borderId="0" applyFont="0" applyFill="0" applyBorder="0" applyAlignment="0" applyProtection="0">
      <alignment horizontal="center"/>
    </xf>
    <xf numFmtId="223" fontId="25" fillId="0" borderId="0" applyFont="0" applyFill="0" applyBorder="0" applyAlignment="0" applyProtection="0">
      <alignment horizontal="center"/>
    </xf>
    <xf numFmtId="223" fontId="25" fillId="0" borderId="0" applyFont="0" applyFill="0" applyBorder="0" applyAlignment="0" applyProtection="0">
      <alignment horizontal="center"/>
    </xf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>
      <alignment horizontal="right"/>
    </xf>
    <xf numFmtId="0" fontId="117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0" fontId="117" fillId="0" borderId="0" applyFont="0" applyFill="0" applyBorder="0" applyAlignment="0" applyProtection="0"/>
    <xf numFmtId="195" fontId="25" fillId="0" borderId="0"/>
    <xf numFmtId="195" fontId="25" fillId="0" borderId="0"/>
    <xf numFmtId="40" fontId="37" fillId="0" borderId="0" applyFont="0" applyFill="0" applyBorder="0" applyAlignment="0" applyProtection="0"/>
    <xf numFmtId="3" fontId="119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20" fillId="0" borderId="0"/>
    <xf numFmtId="0" fontId="121" fillId="40" borderId="0">
      <alignment horizontal="center" vertical="center" wrapText="1"/>
    </xf>
    <xf numFmtId="195" fontId="25" fillId="0" borderId="0"/>
    <xf numFmtId="195" fontId="25" fillId="0" borderId="0"/>
    <xf numFmtId="0" fontId="122" fillId="40" borderId="0">
      <alignment horizontal="center" vertical="center" wrapText="1"/>
    </xf>
    <xf numFmtId="212" fontId="123" fillId="0" borderId="0" applyFill="0" applyBorder="0">
      <alignment horizontal="left"/>
    </xf>
    <xf numFmtId="0" fontId="25" fillId="0" borderId="0" applyNumberFormat="0" applyFont="0" applyBorder="0" applyAlignment="0" applyProtection="0"/>
    <xf numFmtId="0" fontId="25" fillId="0" borderId="0" applyNumberFormat="0" applyFont="0" applyBorder="0" applyAlignment="0" applyProtection="0"/>
    <xf numFmtId="0" fontId="25" fillId="41" borderId="0" applyNumberFormat="0" applyFont="0" applyBorder="0" applyAlignment="0" applyProtection="0"/>
    <xf numFmtId="0" fontId="25" fillId="41" borderId="0" applyNumberFormat="0" applyFont="0" applyBorder="0" applyAlignment="0" applyProtection="0"/>
    <xf numFmtId="0" fontId="25" fillId="42" borderId="0" applyNumberFormat="0" applyFont="0" applyBorder="0" applyAlignment="0" applyProtection="0"/>
    <xf numFmtId="0" fontId="25" fillId="42" borderId="0" applyNumberFormat="0" applyFont="0" applyBorder="0" applyAlignment="0" applyProtection="0"/>
    <xf numFmtId="0" fontId="25" fillId="28" borderId="0" applyNumberFormat="0" applyFont="0" applyBorder="0" applyAlignment="0" applyProtection="0"/>
    <xf numFmtId="0" fontId="25" fillId="28" borderId="0" applyNumberFormat="0" applyFont="0" applyBorder="0" applyAlignment="0" applyProtection="0"/>
    <xf numFmtId="0" fontId="25" fillId="43" borderId="0" applyNumberFormat="0" applyFont="0" applyBorder="0" applyAlignment="0" applyProtection="0"/>
    <xf numFmtId="0" fontId="25" fillId="43" borderId="0" applyNumberFormat="0" applyFont="0" applyBorder="0" applyAlignment="0" applyProtection="0"/>
    <xf numFmtId="37" fontId="124" fillId="44" borderId="12">
      <alignment horizontal="right"/>
    </xf>
    <xf numFmtId="0" fontId="25" fillId="0" borderId="0" applyNumberFormat="0" applyAlignment="0">
      <alignment horizontal="left"/>
    </xf>
    <xf numFmtId="0" fontId="25" fillId="0" borderId="0" applyNumberFormat="0" applyAlignment="0">
      <alignment horizontal="left"/>
    </xf>
    <xf numFmtId="0" fontId="125" fillId="0" borderId="0">
      <alignment horizontal="left"/>
    </xf>
    <xf numFmtId="0" fontId="126" fillId="0" borderId="0"/>
    <xf numFmtId="0" fontId="127" fillId="0" borderId="0">
      <alignment horizontal="left"/>
    </xf>
    <xf numFmtId="224" fontId="25" fillId="0" borderId="0" applyFill="0" applyBorder="0">
      <alignment horizontal="right"/>
      <protection locked="0"/>
    </xf>
    <xf numFmtId="224" fontId="25" fillId="0" borderId="0" applyFill="0" applyBorder="0">
      <alignment horizontal="right"/>
      <protection locked="0"/>
    </xf>
    <xf numFmtId="225" fontId="96" fillId="0" borderId="0"/>
    <xf numFmtId="6" fontId="37" fillId="0" borderId="0" applyFont="0" applyFill="0" applyBorder="0" applyAlignment="0" applyProtection="0"/>
    <xf numFmtId="226" fontId="25" fillId="0" borderId="0" applyFont="0" applyFill="0" applyBorder="0" applyAlignment="0" applyProtection="0"/>
    <xf numFmtId="226" fontId="25" fillId="0" borderId="0" applyFont="0" applyFill="0" applyBorder="0" applyAlignment="0" applyProtection="0"/>
    <xf numFmtId="191" fontId="96" fillId="0" borderId="0" applyFont="0" applyFill="0" applyBorder="0" applyAlignment="0" applyProtection="0"/>
    <xf numFmtId="227" fontId="25" fillId="0" borderId="0" applyFont="0" applyFill="0" applyBorder="0" applyAlignment="0" applyProtection="0"/>
    <xf numFmtId="227" fontId="25" fillId="0" borderId="0" applyFont="0" applyFill="0" applyBorder="0" applyAlignment="0" applyProtection="0"/>
    <xf numFmtId="228" fontId="128" fillId="0" borderId="0"/>
    <xf numFmtId="0" fontId="117" fillId="0" borderId="0" applyFont="0" applyFill="0" applyBorder="0" applyAlignment="0" applyProtection="0">
      <alignment horizontal="right"/>
    </xf>
    <xf numFmtId="229" fontId="129" fillId="0" borderId="36" applyBorder="0"/>
    <xf numFmtId="0" fontId="117" fillId="0" borderId="0" applyFont="0" applyFill="0" applyBorder="0" applyAlignment="0" applyProtection="0">
      <alignment horizontal="right"/>
    </xf>
    <xf numFmtId="0" fontId="130" fillId="0" borderId="0" applyFont="0" applyFill="0" applyBorder="0" applyAlignment="0" applyProtection="0"/>
    <xf numFmtId="230" fontId="40" fillId="0" borderId="0" applyFont="0" applyFill="0" applyBorder="0" applyAlignment="0" applyProtection="0"/>
    <xf numFmtId="0" fontId="130" fillId="0" borderId="0" applyFont="0" applyFill="0" applyBorder="0" applyAlignment="0" applyProtection="0"/>
    <xf numFmtId="231" fontId="25" fillId="0" borderId="0" applyFont="0" applyFill="0" applyBorder="0" applyAlignment="0" applyProtection="0"/>
    <xf numFmtId="231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232" fontId="25" fillId="0" borderId="0" applyFont="0" applyFill="0" applyBorder="0" applyAlignment="0" applyProtection="0"/>
    <xf numFmtId="0" fontId="117" fillId="0" borderId="0" applyFont="0" applyFill="0" applyBorder="0" applyAlignment="0" applyProtection="0"/>
    <xf numFmtId="8" fontId="37" fillId="0" borderId="0" applyFont="0" applyFill="0" applyBorder="0" applyAlignment="0" applyProtection="0"/>
    <xf numFmtId="0" fontId="119" fillId="0" borderId="0" applyFont="0" applyFill="0" applyBorder="0" applyAlignment="0" applyProtection="0"/>
    <xf numFmtId="169" fontId="129" fillId="0" borderId="0" applyFill="0" applyBorder="0">
      <alignment horizontal="right"/>
    </xf>
    <xf numFmtId="233" fontId="25" fillId="27" borderId="0" applyFont="0" applyBorder="0"/>
    <xf numFmtId="233" fontId="25" fillId="27" borderId="0" applyFont="0" applyBorder="0"/>
    <xf numFmtId="167" fontId="41" fillId="0" borderId="0">
      <alignment horizontal="right"/>
    </xf>
    <xf numFmtId="234" fontId="42" fillId="0" borderId="0" applyFont="0" applyFill="0" applyBorder="0" applyAlignment="0" applyProtection="0"/>
    <xf numFmtId="2" fontId="131" fillId="0" borderId="0" applyNumberFormat="0" applyFill="0" applyBorder="0" applyAlignment="0" applyProtection="0">
      <protection locked="0"/>
    </xf>
    <xf numFmtId="191" fontId="132" fillId="0" borderId="0" applyNumberFormat="0" applyFill="0" applyBorder="0" applyAlignment="0"/>
    <xf numFmtId="2" fontId="47" fillId="0" borderId="0" applyNumberFormat="0" applyFill="0" applyBorder="0" applyProtection="0">
      <alignment horizontal="left"/>
    </xf>
    <xf numFmtId="0" fontId="89" fillId="25" borderId="0" applyNumberFormat="0" applyFont="0" applyBorder="0" applyAlignment="0" applyProtection="0">
      <protection locked="0"/>
    </xf>
    <xf numFmtId="0" fontId="133" fillId="27" borderId="0"/>
    <xf numFmtId="215" fontId="25" fillId="0" borderId="0" applyFont="0" applyFill="0" applyBorder="0" applyProtection="0">
      <alignment horizontal="right"/>
    </xf>
    <xf numFmtId="235" fontId="43" fillId="45" borderId="0" applyFont="0" applyFill="0" applyBorder="0" applyAlignment="0" applyProtection="0"/>
    <xf numFmtId="17" fontId="112" fillId="0" borderId="0" applyFill="0" applyBorder="0">
      <alignment horizontal="right"/>
    </xf>
    <xf numFmtId="236" fontId="88" fillId="0" borderId="19"/>
    <xf numFmtId="215" fontId="25" fillId="0" borderId="0" applyFont="0" applyFill="0" applyBorder="0" applyProtection="0">
      <alignment horizontal="right"/>
    </xf>
    <xf numFmtId="0" fontId="117" fillId="0" borderId="0" applyFont="0" applyFill="0" applyBorder="0" applyAlignment="0" applyProtection="0"/>
    <xf numFmtId="0" fontId="117" fillId="0" borderId="0" applyFont="0" applyFill="0" applyBorder="0" applyAlignment="0" applyProtection="0"/>
    <xf numFmtId="237" fontId="134" fillId="0" borderId="0" applyFill="0" applyBorder="0" applyProtection="0"/>
    <xf numFmtId="14" fontId="134" fillId="0" borderId="0" applyFill="0" applyBorder="0" applyProtection="0"/>
    <xf numFmtId="238" fontId="25" fillId="0" borderId="0" applyFont="0" applyFill="0" applyBorder="0" applyProtection="0">
      <alignment horizontal="right"/>
    </xf>
    <xf numFmtId="239" fontId="25" fillId="0" borderId="0"/>
    <xf numFmtId="239" fontId="25" fillId="0" borderId="0"/>
    <xf numFmtId="14" fontId="25" fillId="0" borderId="0" applyFont="0" applyFill="0" applyBorder="0" applyAlignment="0" applyProtection="0">
      <alignment horizontal="center"/>
    </xf>
    <xf numFmtId="14" fontId="25" fillId="0" borderId="0" applyFont="0" applyFill="0" applyBorder="0" applyAlignment="0" applyProtection="0">
      <alignment horizontal="center"/>
    </xf>
    <xf numFmtId="0" fontId="25" fillId="0" borderId="0" applyFont="0" applyFill="0" applyBorder="0" applyAlignment="0" applyProtection="0">
      <alignment horizontal="center"/>
    </xf>
    <xf numFmtId="0" fontId="25" fillId="0" borderId="0" applyFont="0" applyFill="0" applyBorder="0" applyAlignment="0" applyProtection="0">
      <alignment horizontal="center"/>
    </xf>
    <xf numFmtId="14" fontId="37" fillId="0" borderId="0"/>
    <xf numFmtId="196" fontId="25" fillId="0" borderId="0" applyFont="0" applyFill="0" applyBorder="0" applyProtection="0">
      <alignment horizontal="right"/>
    </xf>
    <xf numFmtId="196" fontId="25" fillId="0" borderId="0" applyFont="0" applyFill="0" applyBorder="0" applyProtection="0">
      <alignment horizontal="right"/>
    </xf>
    <xf numFmtId="0" fontId="129" fillId="0" borderId="0"/>
    <xf numFmtId="240" fontId="41" fillId="0" borderId="0"/>
    <xf numFmtId="241" fontId="41" fillId="0" borderId="0"/>
    <xf numFmtId="174" fontId="99" fillId="0" borderId="0"/>
    <xf numFmtId="0" fontId="96" fillId="0" borderId="0"/>
    <xf numFmtId="0" fontId="48" fillId="46" borderId="0" applyNumberFormat="0" applyBorder="0" applyAlignment="0"/>
    <xf numFmtId="164" fontId="40" fillId="0" borderId="0" applyFont="0" applyFill="0" applyBorder="0" applyAlignment="0" applyProtection="0"/>
    <xf numFmtId="242" fontId="25" fillId="0" borderId="0" applyFont="0" applyFill="0" applyBorder="0" applyAlignment="0" applyProtection="0"/>
    <xf numFmtId="0" fontId="135" fillId="0" borderId="0">
      <protection locked="0"/>
    </xf>
    <xf numFmtId="49" fontId="136" fillId="0" borderId="0"/>
    <xf numFmtId="0" fontId="25" fillId="0" borderId="0"/>
    <xf numFmtId="0" fontId="25" fillId="0" borderId="0"/>
    <xf numFmtId="15" fontId="137" fillId="0" borderId="0"/>
    <xf numFmtId="169" fontId="43" fillId="0" borderId="0"/>
    <xf numFmtId="191" fontId="25" fillId="0" borderId="0" applyFill="0" applyBorder="0" applyAlignment="0" applyProtection="0"/>
    <xf numFmtId="191" fontId="25" fillId="0" borderId="0" applyFill="0" applyBorder="0" applyAlignment="0" applyProtection="0"/>
    <xf numFmtId="243" fontId="96" fillId="0" borderId="0" applyFont="0" applyFill="0" applyBorder="0" applyAlignment="0" applyProtection="0"/>
    <xf numFmtId="0" fontId="117" fillId="0" borderId="37" applyNumberFormat="0" applyFont="0" applyFill="0" applyAlignment="0" applyProtection="0"/>
    <xf numFmtId="0" fontId="77" fillId="0" borderId="38" applyNumberFormat="0" applyFont="0" applyFill="0" applyAlignment="0" applyProtection="0"/>
    <xf numFmtId="230" fontId="138" fillId="0" borderId="0" applyFill="0" applyBorder="0" applyAlignment="0" applyProtection="0"/>
    <xf numFmtId="3" fontId="89" fillId="0" borderId="35" applyNumberFormat="0" applyBorder="0"/>
    <xf numFmtId="169" fontId="139" fillId="0" borderId="0">
      <alignment horizontal="right"/>
    </xf>
    <xf numFmtId="167" fontId="41" fillId="0" borderId="35">
      <alignment horizontal="right"/>
    </xf>
    <xf numFmtId="3" fontId="140" fillId="27" borderId="39"/>
    <xf numFmtId="38" fontId="37" fillId="0" borderId="0" applyFont="0" applyFill="0" applyBorder="0" applyAlignment="0" applyProtection="0"/>
    <xf numFmtId="41" fontId="141" fillId="0" borderId="0" applyFont="0" applyFill="0" applyBorder="0" applyAlignment="0" applyProtection="0"/>
    <xf numFmtId="164" fontId="142" fillId="0" borderId="0" applyFont="0" applyFill="0" applyBorder="0" applyAlignment="0" applyProtection="0"/>
    <xf numFmtId="164" fontId="141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143" fillId="0" borderId="0" applyFont="0" applyFill="0" applyBorder="0" applyAlignment="0" applyProtection="0"/>
    <xf numFmtId="245" fontId="8" fillId="0" borderId="0" applyFont="0" applyFill="0" applyBorder="0" applyAlignment="0" applyProtection="0"/>
    <xf numFmtId="244" fontId="8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3" fillId="0" borderId="0" applyFont="0" applyFill="0" applyBorder="0" applyAlignment="0" applyProtection="0"/>
    <xf numFmtId="246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8" fillId="0" borderId="0" applyFont="0" applyFill="0" applyBorder="0" applyAlignment="0" applyProtection="0"/>
    <xf numFmtId="164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244" fontId="144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244" fontId="8" fillId="0" borderId="0" applyFont="0" applyFill="0" applyBorder="0" applyAlignment="0" applyProtection="0"/>
    <xf numFmtId="245" fontId="8" fillId="0" borderId="0" applyFont="0" applyFill="0" applyBorder="0" applyAlignment="0" applyProtection="0"/>
    <xf numFmtId="247" fontId="143" fillId="0" borderId="0" applyFont="0" applyFill="0" applyBorder="0" applyAlignment="0" applyProtection="0"/>
    <xf numFmtId="40" fontId="37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143" fillId="0" borderId="0" applyFont="0" applyFill="0" applyBorder="0" applyAlignment="0" applyProtection="0"/>
    <xf numFmtId="212" fontId="8" fillId="0" borderId="0" applyFont="0" applyFill="0" applyBorder="0" applyAlignment="0" applyProtection="0"/>
    <xf numFmtId="248" fontId="8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3" fillId="0" borderId="0" applyFont="0" applyFill="0" applyBorder="0" applyAlignment="0" applyProtection="0"/>
    <xf numFmtId="249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8" fillId="0" borderId="0" applyFont="0" applyFill="0" applyBorder="0" applyAlignment="0" applyProtection="0"/>
    <xf numFmtId="165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248" fontId="144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5" fontId="141" fillId="0" borderId="0" applyFont="0" applyFill="0" applyBorder="0" applyAlignment="0" applyProtection="0"/>
    <xf numFmtId="165" fontId="141" fillId="0" borderId="0" applyFont="0" applyFill="0" applyBorder="0" applyAlignment="0" applyProtection="0"/>
    <xf numFmtId="248" fontId="8" fillId="0" borderId="0" applyFont="0" applyFill="0" applyBorder="0" applyAlignment="0" applyProtection="0"/>
    <xf numFmtId="212" fontId="8" fillId="0" borderId="0" applyFont="0" applyFill="0" applyBorder="0" applyAlignment="0" applyProtection="0"/>
    <xf numFmtId="250" fontId="143" fillId="0" borderId="0" applyFont="0" applyFill="0" applyBorder="0" applyAlignment="0" applyProtection="0"/>
    <xf numFmtId="248" fontId="14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5" fillId="0" borderId="0" applyFont="0" applyFill="0" applyBorder="0" applyAlignment="0" applyProtection="0"/>
    <xf numFmtId="248" fontId="24" fillId="0" borderId="0" applyFont="0" applyFill="0" applyBorder="0" applyAlignment="0" applyProtection="0"/>
    <xf numFmtId="251" fontId="25" fillId="0" borderId="0">
      <protection locked="0"/>
    </xf>
    <xf numFmtId="251" fontId="25" fillId="0" borderId="0">
      <protection locked="0"/>
    </xf>
    <xf numFmtId="251" fontId="25" fillId="0" borderId="0">
      <protection locked="0"/>
    </xf>
    <xf numFmtId="251" fontId="25" fillId="0" borderId="0">
      <protection locked="0"/>
    </xf>
    <xf numFmtId="0" fontId="25" fillId="0" borderId="0" applyNumberFormat="0" applyAlignment="0">
      <alignment horizontal="left"/>
    </xf>
    <xf numFmtId="0" fontId="25" fillId="0" borderId="0" applyNumberFormat="0" applyAlignment="0">
      <alignment horizontal="left"/>
    </xf>
    <xf numFmtId="191" fontId="25" fillId="0" borderId="0">
      <alignment horizontal="center"/>
      <protection locked="0"/>
    </xf>
    <xf numFmtId="191" fontId="25" fillId="0" borderId="0">
      <alignment horizontal="center"/>
      <protection locked="0"/>
    </xf>
    <xf numFmtId="252" fontId="25" fillId="0" borderId="0" applyFont="0" applyFill="0" applyBorder="0" applyAlignment="0" applyProtection="0"/>
    <xf numFmtId="252" fontId="25" fillId="0" borderId="0" applyFont="0" applyFill="0" applyBorder="0" applyAlignment="0" applyProtection="0"/>
    <xf numFmtId="0" fontId="146" fillId="0" borderId="0" applyNumberFormat="0" applyFill="0" applyBorder="0" applyAlignment="0" applyProtection="0"/>
    <xf numFmtId="253" fontId="43" fillId="47" borderId="35" applyNumberFormat="0" applyFont="0" applyBorder="0" applyAlignment="0" applyProtection="0">
      <alignment horizontal="right"/>
    </xf>
    <xf numFmtId="0" fontId="48" fillId="0" borderId="0" applyNumberFormat="0" applyFill="0" applyBorder="0" applyAlignment="0" applyProtection="0"/>
    <xf numFmtId="167" fontId="35" fillId="0" borderId="0">
      <alignment horizontal="right"/>
    </xf>
    <xf numFmtId="0" fontId="147" fillId="0" borderId="0" applyNumberFormat="0" applyFont="0" applyFill="0" applyBorder="0" applyAlignment="0" applyProtection="0"/>
    <xf numFmtId="0" fontId="47" fillId="0" borderId="0"/>
    <xf numFmtId="240" fontId="35" fillId="0" borderId="0">
      <alignment horizontal="right"/>
    </xf>
    <xf numFmtId="241" fontId="35" fillId="0" borderId="0">
      <alignment horizontal="right"/>
    </xf>
    <xf numFmtId="1" fontId="148" fillId="48" borderId="16" applyNumberFormat="0" applyBorder="0" applyAlignment="0">
      <alignment horizontal="centerContinuous" vertical="center"/>
      <protection locked="0"/>
    </xf>
    <xf numFmtId="254" fontId="25" fillId="0" borderId="0">
      <protection locked="0"/>
    </xf>
    <xf numFmtId="254" fontId="25" fillId="0" borderId="0">
      <protection locked="0"/>
    </xf>
    <xf numFmtId="255" fontId="25" fillId="0" borderId="0">
      <protection locked="0"/>
    </xf>
    <xf numFmtId="255" fontId="25" fillId="0" borderId="0">
      <protection locked="0"/>
    </xf>
    <xf numFmtId="243" fontId="61" fillId="0" borderId="0">
      <protection locked="0"/>
    </xf>
    <xf numFmtId="256" fontId="25" fillId="0" borderId="0" applyFill="0" applyBorder="0">
      <alignment horizontal="right"/>
    </xf>
    <xf numFmtId="256" fontId="25" fillId="0" borderId="0" applyFill="0" applyBorder="0">
      <alignment horizontal="right"/>
    </xf>
    <xf numFmtId="257" fontId="94" fillId="0" borderId="0" applyProtection="0">
      <alignment horizontal="left"/>
    </xf>
    <xf numFmtId="0" fontId="149" fillId="0" borderId="0">
      <alignment horizontal="left"/>
    </xf>
    <xf numFmtId="0" fontId="150" fillId="0" borderId="0">
      <alignment horizontal="left"/>
    </xf>
    <xf numFmtId="0" fontId="151" fillId="0" borderId="0">
      <alignment horizontal="left"/>
    </xf>
    <xf numFmtId="0" fontId="151" fillId="0" borderId="0" applyNumberFormat="0" applyFill="0" applyBorder="0" applyProtection="0">
      <alignment horizontal="left"/>
    </xf>
    <xf numFmtId="0" fontId="151" fillId="0" borderId="0" applyFill="0" applyBorder="0" applyProtection="0">
      <alignment horizontal="left"/>
    </xf>
    <xf numFmtId="0" fontId="25" fillId="0" borderId="0"/>
    <xf numFmtId="0" fontId="25" fillId="0" borderId="0"/>
    <xf numFmtId="1" fontId="43" fillId="0" borderId="0" applyNumberFormat="0" applyBorder="0" applyAlignment="0" applyProtection="0"/>
    <xf numFmtId="222" fontId="25" fillId="35" borderId="12" applyFont="0" applyBorder="0" applyAlignment="0" applyProtection="0">
      <alignment vertical="top"/>
    </xf>
    <xf numFmtId="222" fontId="25" fillId="35" borderId="12" applyFont="0" applyBorder="0" applyAlignment="0" applyProtection="0">
      <alignment vertical="top"/>
    </xf>
    <xf numFmtId="258" fontId="88" fillId="0" borderId="0" applyBorder="0" applyProtection="0"/>
    <xf numFmtId="3" fontId="152" fillId="49" borderId="12">
      <alignment horizontal="right" vertical="center"/>
    </xf>
    <xf numFmtId="1" fontId="25" fillId="24" borderId="12"/>
    <xf numFmtId="1" fontId="25" fillId="24" borderId="12"/>
    <xf numFmtId="49" fontId="43" fillId="0" borderId="0" applyFill="0" applyBorder="0"/>
    <xf numFmtId="49" fontId="25" fillId="0" borderId="0"/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49" fontId="25" fillId="0" borderId="0" applyFill="0" applyBorder="0">
      <alignment horizontal="right" vertical="center"/>
    </xf>
    <xf numFmtId="259" fontId="153" fillId="0" borderId="0">
      <alignment vertical="center"/>
    </xf>
    <xf numFmtId="0" fontId="43" fillId="0" borderId="0"/>
    <xf numFmtId="0" fontId="154" fillId="0" borderId="0" applyNumberFormat="0" applyFill="0" applyBorder="0" applyAlignment="0" applyProtection="0"/>
    <xf numFmtId="0" fontId="155" fillId="4" borderId="0" applyNumberFormat="0" applyBorder="0" applyAlignment="0" applyProtection="0"/>
    <xf numFmtId="0" fontId="156" fillId="0" borderId="0"/>
    <xf numFmtId="38" fontId="89" fillId="27" borderId="0" applyNumberFormat="0" applyBorder="0" applyAlignment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157" fillId="0" borderId="0" applyNumberFormat="0" applyFill="0" applyProtection="0">
      <alignment horizontal="left"/>
    </xf>
    <xf numFmtId="0" fontId="70" fillId="0" borderId="0" applyBorder="0">
      <alignment horizontal="left"/>
    </xf>
    <xf numFmtId="49" fontId="158" fillId="0" borderId="0">
      <alignment horizontal="right"/>
    </xf>
    <xf numFmtId="49" fontId="159" fillId="0" borderId="0">
      <alignment horizontal="right"/>
    </xf>
    <xf numFmtId="49" fontId="160" fillId="0" borderId="0">
      <alignment horizontal="right"/>
    </xf>
    <xf numFmtId="0" fontId="161" fillId="0" borderId="40">
      <alignment horizontal="centerContinuous"/>
    </xf>
    <xf numFmtId="0" fontId="162" fillId="0" borderId="0">
      <alignment horizontal="centerContinuous"/>
    </xf>
    <xf numFmtId="169" fontId="40" fillId="41" borderId="12" applyNumberFormat="0" applyFont="0" applyBorder="0" applyAlignment="0" applyProtection="0"/>
    <xf numFmtId="238" fontId="25" fillId="45" borderId="12" applyNumberFormat="0" applyFont="0" applyAlignment="0"/>
    <xf numFmtId="238" fontId="25" fillId="45" borderId="12" applyNumberFormat="0" applyFont="0" applyAlignment="0"/>
    <xf numFmtId="169" fontId="40" fillId="45" borderId="12" applyNumberFormat="0" applyFont="0" applyAlignment="0"/>
    <xf numFmtId="0" fontId="117" fillId="0" borderId="0" applyFont="0" applyFill="0" applyBorder="0" applyAlignment="0" applyProtection="0">
      <alignment horizontal="right"/>
    </xf>
    <xf numFmtId="174" fontId="163" fillId="41" borderId="0" applyNumberFormat="0" applyFont="0" applyAlignment="0"/>
    <xf numFmtId="0" fontId="164" fillId="0" borderId="0">
      <alignment horizontal="left"/>
    </xf>
    <xf numFmtId="0" fontId="164" fillId="0" borderId="0">
      <alignment horizontal="left"/>
    </xf>
    <xf numFmtId="0" fontId="165" fillId="0" borderId="0" applyProtection="0">
      <alignment horizontal="right" vertical="top"/>
    </xf>
    <xf numFmtId="0" fontId="69" fillId="0" borderId="17" applyNumberFormat="0" applyAlignment="0" applyProtection="0">
      <alignment horizontal="left" vertical="center"/>
    </xf>
    <xf numFmtId="0" fontId="69" fillId="0" borderId="27">
      <alignment horizontal="left" vertical="center"/>
    </xf>
    <xf numFmtId="0" fontId="28" fillId="0" borderId="0"/>
    <xf numFmtId="0" fontId="28" fillId="0" borderId="0"/>
    <xf numFmtId="0" fontId="69" fillId="0" borderId="0"/>
    <xf numFmtId="0" fontId="69" fillId="0" borderId="12" applyNumberFormat="0" applyFill="0" applyBorder="0" applyAlignment="0" applyProtection="0"/>
    <xf numFmtId="0" fontId="166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35" applyNumberFormat="0" applyFill="0" applyAlignment="0" applyProtection="0"/>
    <xf numFmtId="0" fontId="167" fillId="0" borderId="5" applyNumberFormat="0" applyFill="0" applyAlignment="0" applyProtection="0"/>
    <xf numFmtId="0" fontId="168" fillId="0" borderId="0">
      <alignment horizontal="left"/>
    </xf>
    <xf numFmtId="0" fontId="169" fillId="0" borderId="30">
      <alignment horizontal="left" vertical="top"/>
    </xf>
    <xf numFmtId="0" fontId="170" fillId="0" borderId="6" applyNumberFormat="0" applyFill="0" applyAlignment="0" applyProtection="0"/>
    <xf numFmtId="0" fontId="171" fillId="0" borderId="0">
      <alignment horizontal="left"/>
    </xf>
    <xf numFmtId="0" fontId="172" fillId="27" borderId="13" applyFont="0" applyBorder="0">
      <alignment horizontal="left"/>
    </xf>
    <xf numFmtId="0" fontId="173" fillId="0" borderId="30">
      <alignment horizontal="left" vertical="top"/>
    </xf>
    <xf numFmtId="0" fontId="174" fillId="0" borderId="7" applyNumberFormat="0" applyFill="0" applyAlignment="0" applyProtection="0"/>
    <xf numFmtId="0" fontId="175" fillId="0" borderId="0">
      <alignment horizontal="left"/>
    </xf>
    <xf numFmtId="0" fontId="174" fillId="0" borderId="0" applyNumberFormat="0" applyFill="0" applyBorder="0" applyAlignment="0" applyProtection="0"/>
    <xf numFmtId="260" fontId="25" fillId="0" borderId="0">
      <protection locked="0"/>
    </xf>
    <xf numFmtId="260" fontId="25" fillId="0" borderId="0">
      <protection locked="0"/>
    </xf>
    <xf numFmtId="0" fontId="25" fillId="0" borderId="32"/>
    <xf numFmtId="0" fontId="25" fillId="0" borderId="32"/>
    <xf numFmtId="0" fontId="25" fillId="0" borderId="32"/>
    <xf numFmtId="0" fontId="25" fillId="0" borderId="32"/>
    <xf numFmtId="0" fontId="70" fillId="0" borderId="0"/>
    <xf numFmtId="0" fontId="176" fillId="0" borderId="0"/>
    <xf numFmtId="0" fontId="166" fillId="0" borderId="0">
      <alignment horizontal="left"/>
    </xf>
    <xf numFmtId="174" fontId="26" fillId="0" borderId="0" applyProtection="0"/>
    <xf numFmtId="174" fontId="26" fillId="0" borderId="0" applyProtection="0"/>
    <xf numFmtId="0" fontId="177" fillId="0" borderId="33">
      <alignment horizontal="centerContinuous"/>
    </xf>
    <xf numFmtId="261" fontId="178" fillId="0" borderId="0" applyAlignment="0">
      <alignment horizontal="right"/>
      <protection hidden="1"/>
    </xf>
    <xf numFmtId="214" fontId="123" fillId="0" borderId="0" applyNumberFormat="0" applyFill="0" applyBorder="0" applyAlignment="0" applyProtection="0"/>
    <xf numFmtId="0" fontId="179" fillId="50" borderId="0" applyNumberFormat="0" applyBorder="0" applyAlignment="0" applyProtection="0"/>
    <xf numFmtId="0" fontId="180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262" fontId="102" fillId="0" borderId="0" applyNumberFormat="0" applyFill="0" applyBorder="0" applyAlignment="0">
      <protection locked="0"/>
    </xf>
    <xf numFmtId="0" fontId="90" fillId="0" borderId="0" applyFont="0" applyAlignment="0">
      <alignment horizontal="centerContinuous"/>
    </xf>
    <xf numFmtId="49" fontId="26" fillId="0" borderId="0">
      <alignment horizontal="left"/>
    </xf>
    <xf numFmtId="49" fontId="181" fillId="0" borderId="0">
      <alignment horizontal="left"/>
    </xf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25" fillId="0" borderId="0" applyFont="0" applyFill="0" applyBorder="0" applyAlignment="0" applyProtection="0"/>
    <xf numFmtId="1" fontId="8" fillId="0" borderId="0" applyFont="0" applyFill="0" applyBorder="0" applyAlignment="0" applyProtection="0"/>
    <xf numFmtId="49" fontId="26" fillId="0" borderId="0"/>
    <xf numFmtId="49" fontId="26" fillId="0" borderId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178" fontId="25" fillId="0" borderId="0" applyFont="0" applyFill="0" applyBorder="0" applyAlignment="0" applyProtection="0"/>
    <xf numFmtId="49" fontId="26" fillId="0" borderId="0"/>
    <xf numFmtId="49" fontId="26" fillId="0" borderId="0"/>
    <xf numFmtId="49" fontId="26" fillId="0" borderId="0"/>
    <xf numFmtId="49" fontId="26" fillId="0" borderId="0"/>
    <xf numFmtId="49" fontId="26" fillId="0" borderId="0">
      <alignment vertical="top"/>
    </xf>
    <xf numFmtId="49" fontId="26" fillId="0" borderId="0">
      <alignment vertical="top"/>
    </xf>
    <xf numFmtId="0" fontId="182" fillId="0" borderId="0" applyFill="0" applyBorder="0">
      <alignment horizontal="center" vertical="center"/>
      <protection locked="0"/>
    </xf>
    <xf numFmtId="0" fontId="183" fillId="0" borderId="0" applyNumberFormat="0" applyFill="0" applyBorder="0" applyAlignment="0" applyProtection="0">
      <alignment vertical="top"/>
      <protection locked="0"/>
    </xf>
    <xf numFmtId="0" fontId="184" fillId="0" borderId="0" applyFill="0" applyBorder="0">
      <alignment horizontal="left" vertical="center"/>
      <protection locked="0"/>
    </xf>
    <xf numFmtId="0" fontId="41" fillId="0" borderId="12">
      <alignment horizontal="centerContinuous"/>
    </xf>
    <xf numFmtId="49" fontId="185" fillId="0" borderId="41"/>
    <xf numFmtId="49" fontId="186" fillId="0" borderId="0"/>
    <xf numFmtId="49" fontId="187" fillId="0" borderId="0"/>
    <xf numFmtId="0" fontId="48" fillId="0" borderId="0"/>
    <xf numFmtId="0" fontId="188" fillId="0" borderId="0"/>
    <xf numFmtId="0" fontId="188" fillId="0" borderId="0"/>
    <xf numFmtId="263" fontId="96" fillId="0" borderId="0" applyFont="0" applyFill="0" applyBorder="0" applyAlignment="0" applyProtection="0"/>
    <xf numFmtId="262" fontId="189" fillId="0" borderId="0" applyNumberFormat="0" applyFill="0" applyBorder="0" applyAlignment="0"/>
    <xf numFmtId="10" fontId="89" fillId="45" borderId="12" applyNumberFormat="0" applyBorder="0" applyAlignment="0" applyProtection="0"/>
    <xf numFmtId="0" fontId="190" fillId="7" borderId="1" applyNumberFormat="0" applyAlignment="0" applyProtection="0"/>
    <xf numFmtId="0" fontId="190" fillId="7" borderId="1" applyNumberFormat="0" applyAlignment="0" applyProtection="0"/>
    <xf numFmtId="0" fontId="190" fillId="7" borderId="1" applyNumberFormat="0" applyAlignment="0" applyProtection="0"/>
    <xf numFmtId="0" fontId="37" fillId="51" borderId="0" applyNumberFormat="0" applyFont="0" applyBorder="0" applyAlignment="0" applyProtection="0"/>
    <xf numFmtId="0" fontId="191" fillId="0" borderId="42"/>
    <xf numFmtId="9" fontId="192" fillId="0" borderId="42" applyFill="0" applyAlignment="0" applyProtection="0"/>
    <xf numFmtId="0" fontId="193" fillId="0" borderId="42"/>
    <xf numFmtId="194" fontId="40" fillId="28" borderId="12"/>
    <xf numFmtId="264" fontId="194" fillId="0" borderId="0" applyFill="0" applyBorder="0" applyProtection="0"/>
    <xf numFmtId="265" fontId="194" fillId="0" borderId="0" applyFill="0" applyBorder="0" applyProtection="0"/>
    <xf numFmtId="266" fontId="194" fillId="0" borderId="0" applyFill="0" applyBorder="0" applyProtection="0"/>
    <xf numFmtId="238" fontId="25" fillId="45" borderId="0" applyNumberFormat="0" applyFont="0" applyBorder="0" applyAlignment="0" applyProtection="0">
      <alignment horizontal="center"/>
      <protection locked="0"/>
    </xf>
    <xf numFmtId="238" fontId="25" fillId="45" borderId="0" applyNumberFormat="0" applyFont="0" applyBorder="0" applyAlignment="0" applyProtection="0">
      <alignment horizontal="center"/>
      <protection locked="0"/>
    </xf>
    <xf numFmtId="178" fontId="43" fillId="45" borderId="19" applyNumberFormat="0" applyFont="0" applyAlignment="0" applyProtection="0">
      <alignment horizontal="center"/>
      <protection locked="0"/>
    </xf>
    <xf numFmtId="0" fontId="41" fillId="0" borderId="0" applyNumberFormat="0" applyFill="0" applyBorder="0" applyAlignment="0">
      <protection locked="0"/>
    </xf>
    <xf numFmtId="0" fontId="75" fillId="0" borderId="0" applyNumberFormat="0" applyFill="0" applyBorder="0" applyAlignment="0"/>
    <xf numFmtId="267" fontId="195" fillId="0" borderId="0"/>
    <xf numFmtId="268" fontId="195" fillId="0" borderId="0"/>
    <xf numFmtId="9" fontId="61" fillId="52" borderId="12" applyProtection="0">
      <alignment horizontal="right"/>
      <protection locked="0"/>
    </xf>
    <xf numFmtId="0" fontId="196" fillId="53" borderId="0" applyNumberFormat="0" applyBorder="0" applyProtection="0"/>
    <xf numFmtId="0" fontId="197" fillId="54" borderId="0" applyNumberFormat="0"/>
    <xf numFmtId="1" fontId="43" fillId="0" borderId="0"/>
    <xf numFmtId="269" fontId="198" fillId="0" borderId="30" applyFill="0" applyBorder="0" applyProtection="0"/>
    <xf numFmtId="270" fontId="25" fillId="0" borderId="0" applyFill="0" applyBorder="0">
      <alignment horizontal="right"/>
      <protection locked="0"/>
    </xf>
    <xf numFmtId="270" fontId="25" fillId="0" borderId="0" applyFill="0" applyBorder="0">
      <alignment horizontal="right"/>
      <protection locked="0"/>
    </xf>
    <xf numFmtId="0" fontId="26" fillId="24" borderId="22">
      <alignment horizontal="left" vertical="center" wrapText="1"/>
    </xf>
    <xf numFmtId="0" fontId="26" fillId="24" borderId="22">
      <alignment horizontal="left" vertical="center" wrapText="1"/>
    </xf>
    <xf numFmtId="195" fontId="25" fillId="0" borderId="0" applyFont="0" applyFill="0" applyBorder="0" applyAlignment="0" applyProtection="0"/>
    <xf numFmtId="195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" fontId="199" fillId="1" borderId="18">
      <protection locked="0"/>
    </xf>
    <xf numFmtId="38" fontId="200" fillId="0" borderId="0"/>
    <xf numFmtId="38" fontId="201" fillId="0" borderId="0"/>
    <xf numFmtId="38" fontId="202" fillId="0" borderId="0"/>
    <xf numFmtId="38" fontId="203" fillId="0" borderId="0"/>
    <xf numFmtId="0" fontId="68" fillId="0" borderId="0"/>
    <xf numFmtId="0" fontId="68" fillId="0" borderId="0"/>
    <xf numFmtId="0" fontId="204" fillId="0" borderId="0"/>
    <xf numFmtId="0" fontId="25" fillId="0" borderId="0" applyFont="0" applyFill="0" applyBorder="0" applyAlignment="0" applyProtection="0"/>
    <xf numFmtId="0" fontId="205" fillId="0" borderId="0">
      <alignment horizontal="left"/>
    </xf>
    <xf numFmtId="0" fontId="206" fillId="0" borderId="0">
      <alignment horizontal="left"/>
    </xf>
    <xf numFmtId="0" fontId="157" fillId="0" borderId="0">
      <alignment horizontal="left"/>
    </xf>
    <xf numFmtId="0" fontId="157" fillId="0" borderId="0">
      <alignment horizontal="left"/>
    </xf>
    <xf numFmtId="174" fontId="64" fillId="0" borderId="0" applyNumberFormat="0" applyAlignment="0">
      <alignment horizontal="left"/>
    </xf>
    <xf numFmtId="0" fontId="207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209" fillId="0" borderId="0" applyNumberFormat="0" applyFill="0" applyBorder="0" applyAlignment="0" applyProtection="0">
      <alignment vertical="top"/>
      <protection locked="0"/>
    </xf>
    <xf numFmtId="0" fontId="89" fillId="27" borderId="0"/>
    <xf numFmtId="3" fontId="25" fillId="55" borderId="0" applyFont="0" applyBorder="0" applyAlignment="0"/>
    <xf numFmtId="3" fontId="25" fillId="55" borderId="0" applyFont="0" applyBorder="0" applyAlignment="0"/>
    <xf numFmtId="37" fontId="210" fillId="0" borderId="0" applyNumberFormat="0" applyFill="0" applyBorder="0" applyAlignment="0" applyProtection="0">
      <alignment horizontal="right"/>
    </xf>
    <xf numFmtId="0" fontId="211" fillId="0" borderId="3" applyNumberFormat="0" applyFill="0" applyAlignment="0" applyProtection="0"/>
    <xf numFmtId="15" fontId="25" fillId="0" borderId="0" applyFill="0" applyBorder="0">
      <alignment horizontal="right"/>
    </xf>
    <xf numFmtId="15" fontId="25" fillId="0" borderId="0" applyFill="0" applyBorder="0">
      <alignment horizontal="right"/>
    </xf>
    <xf numFmtId="0" fontId="112" fillId="0" borderId="12" applyFill="0">
      <alignment horizontal="center" vertical="center"/>
    </xf>
    <xf numFmtId="0" fontId="43" fillId="0" borderId="12" applyFill="0">
      <alignment horizontal="center" vertical="center"/>
    </xf>
    <xf numFmtId="271" fontId="43" fillId="0" borderId="12" applyFill="0">
      <alignment horizontal="center" vertical="center"/>
    </xf>
    <xf numFmtId="272" fontId="35" fillId="0" borderId="0">
      <alignment horizontal="right"/>
    </xf>
    <xf numFmtId="3" fontId="25" fillId="0" borderId="0"/>
    <xf numFmtId="3" fontId="25" fillId="0" borderId="0"/>
    <xf numFmtId="273" fontId="35" fillId="0" borderId="0">
      <alignment horizontal="right"/>
    </xf>
    <xf numFmtId="0" fontId="166" fillId="0" borderId="0"/>
    <xf numFmtId="274" fontId="166" fillId="0" borderId="0" applyFill="0" applyBorder="0" applyProtection="0"/>
    <xf numFmtId="0" fontId="25" fillId="0" borderId="0" applyFill="0" applyBorder="0" applyAlignment="0" applyProtection="0"/>
    <xf numFmtId="0" fontId="25" fillId="0" borderId="0" applyFill="0" applyBorder="0" applyAlignment="0" applyProtection="0"/>
    <xf numFmtId="275" fontId="37" fillId="0" borderId="0" applyFont="0" applyFill="0" applyBorder="0" applyAlignment="0" applyProtection="0"/>
    <xf numFmtId="276" fontId="25" fillId="0" borderId="0" applyFont="0" applyFill="0" applyBorder="0" applyAlignment="0" applyProtection="0"/>
    <xf numFmtId="38" fontId="37" fillId="0" borderId="0" applyFont="0" applyFill="0" applyBorder="0" applyAlignment="0" applyProtection="0"/>
    <xf numFmtId="2" fontId="212" fillId="0" borderId="0" applyFont="0"/>
    <xf numFmtId="277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37" fontId="25" fillId="0" borderId="0" applyFont="0" applyFill="0" applyBorder="0" applyAlignment="0" applyProtection="0"/>
    <xf numFmtId="3" fontId="48" fillId="0" borderId="0"/>
    <xf numFmtId="0" fontId="28" fillId="0" borderId="0" applyFill="0" applyBorder="0">
      <alignment horizontal="left" vertical="center"/>
    </xf>
    <xf numFmtId="0" fontId="28" fillId="0" borderId="0" applyFill="0" applyBorder="0">
      <alignment horizontal="left" vertical="center"/>
    </xf>
    <xf numFmtId="2" fontId="115" fillId="56" borderId="0" applyNumberFormat="0" applyFont="0" applyBorder="0" applyAlignment="0" applyProtection="0"/>
    <xf numFmtId="3" fontId="48" fillId="0" borderId="0"/>
    <xf numFmtId="278" fontId="25" fillId="0" borderId="0" applyFont="0" applyFill="0" applyBorder="0" applyAlignment="0" applyProtection="0"/>
    <xf numFmtId="279" fontId="25" fillId="0" borderId="0" applyFont="0" applyFill="0" applyBorder="0" applyAlignment="0" applyProtection="0"/>
    <xf numFmtId="280" fontId="25" fillId="0" borderId="0" applyFont="0" applyFill="0" applyBorder="0" applyAlignment="0" applyProtection="0"/>
    <xf numFmtId="281" fontId="25" fillId="0" borderId="0">
      <protection locked="0"/>
    </xf>
    <xf numFmtId="281" fontId="25" fillId="0" borderId="0">
      <protection locked="0"/>
    </xf>
    <xf numFmtId="0" fontId="213" fillId="57" borderId="0"/>
    <xf numFmtId="0" fontId="214" fillId="0" borderId="0">
      <alignment horizontal="centerContinuous"/>
    </xf>
    <xf numFmtId="282" fontId="25" fillId="0" borderId="0" applyFont="0" applyFill="0" applyBorder="0" applyProtection="0">
      <alignment horizontal="right"/>
    </xf>
    <xf numFmtId="283" fontId="25" fillId="0" borderId="0" applyFill="0" applyBorder="0" applyProtection="0">
      <alignment horizontal="right"/>
    </xf>
    <xf numFmtId="283" fontId="25" fillId="0" borderId="0" applyFill="0" applyBorder="0" applyProtection="0">
      <alignment horizontal="right"/>
    </xf>
    <xf numFmtId="282" fontId="25" fillId="0" borderId="0" applyFont="0" applyFill="0" applyBorder="0" applyProtection="0">
      <alignment horizontal="right"/>
    </xf>
    <xf numFmtId="284" fontId="134" fillId="0" borderId="0" applyFill="0" applyBorder="0" applyProtection="0">
      <alignment horizontal="right"/>
    </xf>
    <xf numFmtId="285" fontId="134" fillId="0" borderId="0" applyFill="0" applyBorder="0" applyProtection="0">
      <alignment horizontal="right"/>
    </xf>
    <xf numFmtId="286" fontId="25" fillId="0" borderId="0" applyFont="0" applyFill="0" applyBorder="0" applyProtection="0">
      <alignment horizontal="right"/>
    </xf>
    <xf numFmtId="0" fontId="117" fillId="0" borderId="0" applyFont="0" applyFill="0" applyBorder="0" applyAlignment="0" applyProtection="0">
      <alignment horizontal="right"/>
    </xf>
    <xf numFmtId="287" fontId="25" fillId="0" borderId="0" applyFont="0" applyFill="0" applyBorder="0" applyProtection="0">
      <alignment horizontal="right"/>
    </xf>
    <xf numFmtId="287" fontId="25" fillId="0" borderId="0" applyFont="0" applyFill="0" applyBorder="0" applyProtection="0">
      <alignment horizontal="right"/>
    </xf>
    <xf numFmtId="286" fontId="25" fillId="0" borderId="0"/>
    <xf numFmtId="286" fontId="25" fillId="0" borderId="0"/>
    <xf numFmtId="288" fontId="25" fillId="0" borderId="0"/>
    <xf numFmtId="288" fontId="25" fillId="0" borderId="0"/>
    <xf numFmtId="288" fontId="25" fillId="0" borderId="0"/>
    <xf numFmtId="288" fontId="25" fillId="0" borderId="0"/>
    <xf numFmtId="286" fontId="25" fillId="0" borderId="0"/>
    <xf numFmtId="286" fontId="25" fillId="0" borderId="0"/>
    <xf numFmtId="288" fontId="25" fillId="0" borderId="0"/>
    <xf numFmtId="288" fontId="25" fillId="0" borderId="0"/>
    <xf numFmtId="288" fontId="25" fillId="0" borderId="0"/>
    <xf numFmtId="288" fontId="25" fillId="0" borderId="0"/>
    <xf numFmtId="0" fontId="215" fillId="35" borderId="0">
      <alignment horizontal="right"/>
    </xf>
    <xf numFmtId="277" fontId="215" fillId="35" borderId="0">
      <alignment horizontal="right"/>
    </xf>
    <xf numFmtId="277" fontId="215" fillId="35" borderId="0">
      <alignment horizontal="right"/>
    </xf>
    <xf numFmtId="289" fontId="25" fillId="27" borderId="0" applyFont="0" applyBorder="0" applyAlignment="0" applyProtection="0">
      <alignment horizontal="right"/>
      <protection hidden="1"/>
    </xf>
    <xf numFmtId="289" fontId="25" fillId="27" borderId="0" applyFont="0" applyBorder="0" applyAlignment="0" applyProtection="0">
      <alignment horizontal="right"/>
      <protection hidden="1"/>
    </xf>
    <xf numFmtId="0" fontId="216" fillId="0" borderId="0" applyNumberFormat="0" applyFill="0" applyBorder="0" applyAlignment="0" applyProtection="0">
      <protection locked="0"/>
    </xf>
    <xf numFmtId="0" fontId="217" fillId="22" borderId="0" applyNumberFormat="0" applyBorder="0" applyAlignment="0" applyProtection="0"/>
    <xf numFmtId="3" fontId="152" fillId="49" borderId="43" applyNumberFormat="0">
      <alignment horizontal="right" vertical="center"/>
    </xf>
    <xf numFmtId="0" fontId="64" fillId="0" borderId="0"/>
    <xf numFmtId="0" fontId="218" fillId="0" borderId="44" applyNumberFormat="0" applyAlignment="0"/>
    <xf numFmtId="37" fontId="219" fillId="0" borderId="0"/>
    <xf numFmtId="1" fontId="48" fillId="0" borderId="0"/>
    <xf numFmtId="290" fontId="25" fillId="0" borderId="0"/>
    <xf numFmtId="290" fontId="25" fillId="0" borderId="0"/>
    <xf numFmtId="178" fontId="129" fillId="0" borderId="36" applyBorder="0"/>
    <xf numFmtId="0" fontId="40" fillId="0" borderId="0"/>
    <xf numFmtId="0" fontId="40" fillId="0" borderId="0"/>
    <xf numFmtId="0" fontId="40" fillId="0" borderId="0">
      <alignment vertical="top"/>
    </xf>
    <xf numFmtId="0" fontId="220" fillId="0" borderId="0"/>
    <xf numFmtId="0" fontId="40" fillId="0" borderId="0"/>
    <xf numFmtId="263" fontId="88" fillId="0" borderId="0" applyNumberFormat="0" applyFill="0" applyBorder="0" applyAlignment="0" applyProtection="0"/>
    <xf numFmtId="2" fontId="37" fillId="0" borderId="0" applyBorder="0" applyProtection="0"/>
    <xf numFmtId="0" fontId="41" fillId="0" borderId="0" applyFill="0" applyBorder="0">
      <protection locked="0"/>
    </xf>
    <xf numFmtId="0" fontId="142" fillId="0" borderId="0"/>
    <xf numFmtId="0" fontId="25" fillId="0" borderId="0"/>
    <xf numFmtId="0" fontId="25" fillId="0" borderId="0"/>
    <xf numFmtId="0" fontId="25" fillId="0" borderId="0"/>
    <xf numFmtId="0" fontId="221" fillId="0" borderId="0" applyFill="0" applyBorder="0" applyAlignment="0" applyProtection="0"/>
    <xf numFmtId="291" fontId="89" fillId="0" borderId="0"/>
    <xf numFmtId="0" fontId="25" fillId="0" borderId="0"/>
    <xf numFmtId="0" fontId="25" fillId="0" borderId="0"/>
    <xf numFmtId="0" fontId="1" fillId="0" borderId="0"/>
    <xf numFmtId="292" fontId="43" fillId="0" borderId="0" applyFont="0" applyFill="0" applyBorder="0" applyAlignment="0" applyProtection="0"/>
    <xf numFmtId="37" fontId="128" fillId="0" borderId="0" applyNumberFormat="0" applyFont="0" applyFill="0" applyBorder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1" fontId="88" fillId="0" borderId="0" applyFont="0" applyFill="0" applyBorder="0" applyAlignment="0" applyProtection="0">
      <protection locked="0"/>
    </xf>
    <xf numFmtId="264" fontId="134" fillId="0" borderId="0" applyFill="0" applyBorder="0" applyProtection="0"/>
    <xf numFmtId="265" fontId="134" fillId="0" borderId="0" applyFill="0" applyBorder="0" applyProtection="0"/>
    <xf numFmtId="266" fontId="134" fillId="0" borderId="0" applyFill="0" applyBorder="0" applyProtection="0"/>
    <xf numFmtId="293" fontId="46" fillId="0" borderId="0" applyFont="0" applyFill="0" applyBorder="0" applyProtection="0">
      <alignment horizontal="right"/>
    </xf>
    <xf numFmtId="294" fontId="43" fillId="0" borderId="0" applyFont="0" applyFill="0" applyBorder="0" applyAlignment="0" applyProtection="0"/>
    <xf numFmtId="0" fontId="222" fillId="0" borderId="12">
      <alignment horizontal="left"/>
    </xf>
    <xf numFmtId="165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0" fontId="77" fillId="0" borderId="0"/>
    <xf numFmtId="0" fontId="223" fillId="0" borderId="0">
      <alignment horizontal="left"/>
    </xf>
    <xf numFmtId="290" fontId="101" fillId="0" borderId="0"/>
    <xf numFmtId="37" fontId="25" fillId="27" borderId="12">
      <alignment horizontal="right"/>
    </xf>
    <xf numFmtId="0" fontId="25" fillId="0" borderId="0">
      <alignment horizontal="left"/>
    </xf>
    <xf numFmtId="0" fontId="25" fillId="0" borderId="0">
      <alignment horizontal="left"/>
    </xf>
    <xf numFmtId="0" fontId="77" fillId="0" borderId="12" applyNumberFormat="0" applyFont="0" applyFill="0" applyAlignment="0" applyProtection="0"/>
    <xf numFmtId="0" fontId="224" fillId="20" borderId="2" applyNumberFormat="0" applyAlignment="0" applyProtection="0"/>
    <xf numFmtId="40" fontId="25" fillId="35" borderId="0">
      <alignment horizontal="right"/>
    </xf>
    <xf numFmtId="40" fontId="25" fillId="35" borderId="0">
      <alignment horizontal="right"/>
    </xf>
    <xf numFmtId="0" fontId="225" fillId="35" borderId="0">
      <alignment horizontal="right"/>
    </xf>
    <xf numFmtId="0" fontId="61" fillId="0" borderId="0" applyProtection="0"/>
    <xf numFmtId="0" fontId="25" fillId="35" borderId="31"/>
    <xf numFmtId="0" fontId="25" fillId="35" borderId="31"/>
    <xf numFmtId="0" fontId="226" fillId="0" borderId="0" applyBorder="0">
      <alignment horizontal="centerContinuous"/>
    </xf>
    <xf numFmtId="0" fontId="227" fillId="0" borderId="0" applyBorder="0">
      <alignment horizontal="centerContinuous"/>
    </xf>
    <xf numFmtId="37" fontId="228" fillId="35" borderId="0" applyAlignment="0"/>
    <xf numFmtId="10" fontId="48" fillId="0" borderId="31"/>
    <xf numFmtId="37" fontId="89" fillId="0" borderId="0" applyBorder="0">
      <protection locked="0"/>
    </xf>
    <xf numFmtId="169" fontId="229" fillId="0" borderId="0" applyProtection="0">
      <alignment horizontal="right"/>
    </xf>
    <xf numFmtId="169" fontId="35" fillId="0" borderId="0"/>
    <xf numFmtId="0" fontId="230" fillId="0" borderId="0" applyNumberFormat="0" applyFill="0" applyBorder="0">
      <alignment horizontal="left"/>
    </xf>
    <xf numFmtId="0" fontId="25" fillId="0" borderId="0" applyProtection="0">
      <alignment horizontal="left"/>
    </xf>
    <xf numFmtId="0" fontId="25" fillId="0" borderId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5" fillId="0" borderId="0" applyFill="0" applyBorder="0" applyProtection="0">
      <alignment horizontal="left"/>
    </xf>
    <xf numFmtId="0" fontId="231" fillId="0" borderId="0" applyProtection="0">
      <alignment horizontal="left"/>
    </xf>
    <xf numFmtId="0" fontId="168" fillId="0" borderId="0" applyNumberFormat="0" applyFill="0" applyBorder="0" applyProtection="0">
      <alignment horizontal="left"/>
    </xf>
    <xf numFmtId="295" fontId="25" fillId="0" borderId="0" applyFont="0" applyFill="0" applyBorder="0" applyAlignment="0"/>
    <xf numFmtId="295" fontId="25" fillId="0" borderId="0" applyFont="0" applyFill="0" applyBorder="0" applyAlignment="0"/>
    <xf numFmtId="296" fontId="25" fillId="0" borderId="0" applyFill="0" applyBorder="0"/>
    <xf numFmtId="296" fontId="25" fillId="0" borderId="0" applyFill="0" applyBorder="0"/>
    <xf numFmtId="297" fontId="25" fillId="0" borderId="0" applyFont="0" applyFill="0" applyBorder="0" applyAlignment="0" applyProtection="0"/>
    <xf numFmtId="169" fontId="139" fillId="0" borderId="0">
      <alignment horizontal="right"/>
    </xf>
    <xf numFmtId="0" fontId="94" fillId="0" borderId="0"/>
    <xf numFmtId="20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01" fontId="25" fillId="0" borderId="0" applyFont="0" applyFill="0" applyBorder="0" applyAlignment="0" applyProtection="0"/>
    <xf numFmtId="0" fontId="232" fillId="0" borderId="0"/>
    <xf numFmtId="9" fontId="6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66" fontId="25" fillId="0" borderId="0" applyFont="0" applyFill="0" applyBorder="0" applyAlignment="0"/>
    <xf numFmtId="166" fontId="25" fillId="0" borderId="0" applyFont="0" applyFill="0" applyBorder="0" applyAlignment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129" fillId="0" borderId="36" applyBorder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8" fillId="0" borderId="0" applyFont="0" applyFill="0" applyBorder="0" applyAlignment="0" applyProtection="0"/>
    <xf numFmtId="282" fontId="25" fillId="0" borderId="0" applyFont="0" applyFill="0" applyBorder="0" applyProtection="0">
      <alignment horizontal="right"/>
    </xf>
    <xf numFmtId="282" fontId="25" fillId="0" borderId="0" applyFont="0" applyFill="0" applyBorder="0" applyProtection="0">
      <alignment horizontal="right"/>
    </xf>
    <xf numFmtId="0" fontId="130" fillId="0" borderId="0" applyFont="0" applyFill="0" applyBorder="0" applyAlignment="0" applyProtection="0"/>
    <xf numFmtId="298" fontId="134" fillId="0" borderId="0" applyFill="0" applyBorder="0" applyProtection="0"/>
    <xf numFmtId="299" fontId="134" fillId="0" borderId="0" applyFill="0" applyBorder="0" applyProtection="0"/>
    <xf numFmtId="300" fontId="134" fillId="0" borderId="0" applyFill="0" applyBorder="0" applyProtection="0"/>
    <xf numFmtId="301" fontId="134" fillId="0" borderId="0" applyFill="0" applyBorder="0" applyProtection="0"/>
    <xf numFmtId="302" fontId="25" fillId="0" borderId="0" applyFill="0" applyBorder="0">
      <alignment horizontal="right"/>
      <protection locked="0"/>
    </xf>
    <xf numFmtId="302" fontId="25" fillId="0" borderId="0" applyFill="0" applyBorder="0">
      <alignment horizontal="right"/>
      <protection locked="0"/>
    </xf>
    <xf numFmtId="303" fontId="233" fillId="0" borderId="0" applyFont="0" applyFill="0" applyBorder="0" applyAlignment="0" applyProtection="0"/>
    <xf numFmtId="304" fontId="43" fillId="0" borderId="0" applyFont="0" applyFill="0" applyBorder="0" applyAlignment="0" applyProtection="0"/>
    <xf numFmtId="0" fontId="25" fillId="0" borderId="35" applyBorder="0" applyProtection="0"/>
    <xf numFmtId="0" fontId="112" fillId="0" borderId="0" applyFill="0" applyBorder="0">
      <alignment vertical="center"/>
    </xf>
    <xf numFmtId="305" fontId="129" fillId="0" borderId="0" applyFill="0" applyBorder="0">
      <alignment horizontal="right"/>
    </xf>
    <xf numFmtId="169" fontId="229" fillId="0" borderId="0">
      <alignment horizontal="right"/>
    </xf>
    <xf numFmtId="38" fontId="89" fillId="0" borderId="0" applyFill="0" applyBorder="0" applyAlignment="0" applyProtection="0">
      <alignment horizontal="right"/>
    </xf>
    <xf numFmtId="0" fontId="234" fillId="58" borderId="0" applyNumberFormat="0" applyFont="0" applyBorder="0" applyAlignment="0"/>
    <xf numFmtId="1" fontId="48" fillId="0" borderId="0"/>
    <xf numFmtId="263" fontId="96" fillId="0" borderId="0" applyFont="0" applyFill="0" applyBorder="0" applyAlignment="0" applyProtection="0">
      <protection locked="0"/>
    </xf>
    <xf numFmtId="0" fontId="47" fillId="0" borderId="0"/>
    <xf numFmtId="254" fontId="25" fillId="0" borderId="0">
      <protection locked="0"/>
    </xf>
    <xf numFmtId="254" fontId="25" fillId="0" borderId="0">
      <protection locked="0"/>
    </xf>
    <xf numFmtId="9" fontId="235" fillId="0" borderId="0" applyFill="0" applyBorder="0" applyAlignment="0" applyProtection="0"/>
    <xf numFmtId="0" fontId="236" fillId="0" borderId="0" applyFont="0" applyFill="0" applyBorder="0" applyAlignment="0" applyProtection="0">
      <alignment horizontal="center"/>
    </xf>
    <xf numFmtId="0" fontId="236" fillId="0" borderId="0" applyFont="0" applyFill="0" applyBorder="0" applyAlignment="0" applyProtection="0">
      <alignment horizontal="center"/>
    </xf>
    <xf numFmtId="0" fontId="236" fillId="0" borderId="0" applyFont="0" applyFill="0" applyBorder="0" applyAlignment="0" applyProtection="0">
      <alignment horizontal="center"/>
    </xf>
    <xf numFmtId="166" fontId="25" fillId="0" borderId="0"/>
    <xf numFmtId="297" fontId="25" fillId="0" borderId="0"/>
    <xf numFmtId="297" fontId="25" fillId="0" borderId="0"/>
    <xf numFmtId="166" fontId="25" fillId="0" borderId="0"/>
    <xf numFmtId="201" fontId="25" fillId="0" borderId="0"/>
    <xf numFmtId="10" fontId="41" fillId="0" borderId="0"/>
    <xf numFmtId="9" fontId="41" fillId="0" borderId="0"/>
    <xf numFmtId="38" fontId="96" fillId="0" borderId="0" applyFont="0" applyFill="0" applyBorder="0" applyAlignment="0" applyProtection="0"/>
    <xf numFmtId="0" fontId="234" fillId="59" borderId="0" applyNumberFormat="0" applyFont="0" applyBorder="0" applyAlignment="0"/>
    <xf numFmtId="0" fontId="25" fillId="0" borderId="45">
      <alignment horizontal="right"/>
    </xf>
    <xf numFmtId="197" fontId="25" fillId="42" borderId="0" applyFont="0" applyFill="0" applyBorder="0" applyAlignment="0" applyProtection="0"/>
    <xf numFmtId="197" fontId="25" fillId="42" borderId="0" applyFont="0" applyFill="0" applyBorder="0" applyAlignment="0" applyProtection="0"/>
    <xf numFmtId="0" fontId="25" fillId="0" borderId="45">
      <alignment horizontal="right"/>
    </xf>
    <xf numFmtId="0" fontId="40" fillId="0" borderId="45">
      <alignment horizontal="right"/>
    </xf>
    <xf numFmtId="0" fontId="88" fillId="27" borderId="12" applyNumberFormat="0" applyFont="0" applyAlignment="0" applyProtection="0"/>
    <xf numFmtId="288" fontId="25" fillId="27" borderId="0" applyNumberFormat="0" applyFont="0" applyBorder="0" applyAlignment="0" applyProtection="0">
      <alignment horizontal="center"/>
      <protection locked="0"/>
    </xf>
    <xf numFmtId="288" fontId="25" fillId="27" borderId="0" applyNumberFormat="0" applyFont="0" applyBorder="0" applyAlignment="0" applyProtection="0">
      <alignment horizontal="center"/>
      <protection locked="0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" fontId="237" fillId="27" borderId="0">
      <alignment horizontal="center"/>
    </xf>
    <xf numFmtId="9" fontId="37" fillId="0" borderId="0" applyFont="0" applyFill="0" applyBorder="0" applyAlignment="0" applyProtection="0"/>
    <xf numFmtId="0" fontId="37" fillId="0" borderId="0" applyNumberFormat="0" applyFont="0" applyFill="0" applyBorder="0" applyAlignment="0" applyProtection="0">
      <alignment horizontal="left"/>
    </xf>
    <xf numFmtId="15" fontId="37" fillId="0" borderId="0" applyFont="0" applyFill="0" applyBorder="0" applyAlignment="0" applyProtection="0"/>
    <xf numFmtId="4" fontId="37" fillId="0" borderId="0" applyFont="0" applyFill="0" applyBorder="0" applyAlignment="0" applyProtection="0"/>
    <xf numFmtId="0" fontId="238" fillId="0" borderId="33">
      <alignment horizontal="center"/>
    </xf>
    <xf numFmtId="3" fontId="37" fillId="0" borderId="0" applyFont="0" applyFill="0" applyBorder="0" applyAlignment="0" applyProtection="0"/>
    <xf numFmtId="0" fontId="37" fillId="39" borderId="0" applyNumberFormat="0" applyFont="0" applyBorder="0" applyAlignment="0" applyProtection="0"/>
    <xf numFmtId="0" fontId="239" fillId="0" borderId="0">
      <alignment horizontal="centerContinuous"/>
    </xf>
    <xf numFmtId="0" fontId="240" fillId="0" borderId="19"/>
    <xf numFmtId="306" fontId="42" fillId="0" borderId="0">
      <alignment vertical="center"/>
    </xf>
    <xf numFmtId="3" fontId="114" fillId="0" borderId="0" applyFont="0" applyFill="0" applyBorder="0" applyAlignment="0" applyProtection="0"/>
    <xf numFmtId="0" fontId="47" fillId="0" borderId="0"/>
    <xf numFmtId="167" fontId="241" fillId="0" borderId="0">
      <alignment horizontal="right"/>
    </xf>
    <xf numFmtId="10" fontId="94" fillId="0" borderId="12"/>
    <xf numFmtId="10" fontId="25" fillId="0" borderId="0"/>
    <xf numFmtId="10" fontId="25" fillId="0" borderId="0"/>
    <xf numFmtId="307" fontId="25" fillId="0" borderId="0"/>
    <xf numFmtId="307" fontId="25" fillId="0" borderId="0"/>
    <xf numFmtId="308" fontId="25" fillId="0" borderId="0">
      <alignment horizontal="right"/>
      <protection locked="0"/>
    </xf>
    <xf numFmtId="308" fontId="25" fillId="0" borderId="0">
      <alignment horizontal="right"/>
      <protection locked="0"/>
    </xf>
    <xf numFmtId="309" fontId="25" fillId="0" borderId="0" applyFont="0" applyFill="0" applyBorder="0" applyAlignment="0" applyProtection="0"/>
    <xf numFmtId="309" fontId="25" fillId="0" borderId="0" applyFont="0" applyFill="0" applyBorder="0" applyAlignment="0" applyProtection="0"/>
    <xf numFmtId="310" fontId="43" fillId="0" borderId="0"/>
    <xf numFmtId="311" fontId="233" fillId="0" borderId="0" applyNumberFormat="0" applyFill="0" applyBorder="0" applyAlignment="0" applyProtection="0">
      <alignment horizontal="left"/>
    </xf>
    <xf numFmtId="310" fontId="89" fillId="0" borderId="0"/>
    <xf numFmtId="0" fontId="102" fillId="0" borderId="0"/>
    <xf numFmtId="3" fontId="25" fillId="60" borderId="12"/>
    <xf numFmtId="312" fontId="25" fillId="0" borderId="0" applyProtection="0">
      <alignment horizontal="right"/>
    </xf>
    <xf numFmtId="312" fontId="25" fillId="0" borderId="0" applyProtection="0">
      <alignment horizontal="right"/>
    </xf>
    <xf numFmtId="3" fontId="25" fillId="60" borderId="12"/>
    <xf numFmtId="290" fontId="25" fillId="0" borderId="0" applyProtection="0">
      <alignment horizontal="right"/>
    </xf>
    <xf numFmtId="290" fontId="25" fillId="0" borderId="0" applyProtection="0">
      <alignment horizontal="right"/>
    </xf>
    <xf numFmtId="3" fontId="25" fillId="60" borderId="12"/>
    <xf numFmtId="178" fontId="37" fillId="17" borderId="10" applyNumberFormat="0" applyFont="0" applyBorder="0" applyAlignment="0" applyProtection="0">
      <alignment horizontal="center"/>
    </xf>
    <xf numFmtId="14" fontId="129" fillId="0" borderId="0" applyNumberFormat="0" applyFill="0" applyBorder="0" applyAlignment="0" applyProtection="0">
      <alignment horizontal="left"/>
    </xf>
    <xf numFmtId="37" fontId="25" fillId="0" borderId="0" applyNumberFormat="0" applyFill="0" applyBorder="0" applyAlignment="0" applyProtection="0"/>
    <xf numFmtId="37" fontId="25" fillId="0" borderId="0" applyNumberFormat="0" applyFill="0" applyBorder="0" applyAlignment="0" applyProtection="0"/>
    <xf numFmtId="204" fontId="43" fillId="0" borderId="0" applyFill="0" applyBorder="0">
      <alignment horizontal="right" vertical="center"/>
    </xf>
    <xf numFmtId="210" fontId="43" fillId="0" borderId="0" applyFill="0" applyBorder="0">
      <alignment horizontal="right" vertical="center"/>
    </xf>
    <xf numFmtId="206" fontId="43" fillId="0" borderId="0" applyFill="0" applyBorder="0">
      <alignment horizontal="right" vertical="center"/>
    </xf>
    <xf numFmtId="207" fontId="43" fillId="0" borderId="0" applyFill="0" applyBorder="0">
      <alignment horizontal="right" vertical="center"/>
    </xf>
    <xf numFmtId="208" fontId="43" fillId="0" borderId="0" applyFill="0" applyBorder="0">
      <alignment horizontal="right" vertical="center"/>
    </xf>
    <xf numFmtId="209" fontId="43" fillId="0" borderId="0" applyFill="0" applyBorder="0">
      <alignment horizontal="right" vertical="center"/>
    </xf>
    <xf numFmtId="0" fontId="88" fillId="0" borderId="0" applyNumberFormat="0" applyFill="0" applyBorder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1" fontId="242" fillId="61" borderId="0" applyNumberFormat="0" applyFont="0" applyFill="0" applyBorder="0" applyAlignment="0" applyProtection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0"/>
    <xf numFmtId="0" fontId="244" fillId="0" borderId="0"/>
    <xf numFmtId="0" fontId="244" fillId="0" borderId="0"/>
    <xf numFmtId="0" fontId="244" fillId="0" borderId="0"/>
    <xf numFmtId="0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0"/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50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64" fillId="0" borderId="0">
      <alignment horizontal="center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67" fontId="94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67" fontId="35" fillId="0" borderId="35">
      <alignment horizontal="right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4" fillId="0" borderId="25">
      <protection locked="0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174" fontId="243" fillId="0" borderId="0"/>
    <xf numFmtId="174" fontId="244" fillId="0" borderId="0"/>
    <xf numFmtId="174" fontId="244" fillId="0" borderId="0"/>
    <xf numFmtId="174" fontId="244" fillId="0" borderId="0"/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174" fontId="244" fillId="0" borderId="0"/>
    <xf numFmtId="0" fontId="243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4" fillId="0" borderId="25">
      <alignment horizontal="centerContinuous"/>
    </xf>
    <xf numFmtId="0" fontId="243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protection locked="0"/>
    </xf>
    <xf numFmtId="0" fontId="244" fillId="0" borderId="25">
      <alignment horizontal="centerContinuous"/>
    </xf>
    <xf numFmtId="4" fontId="245" fillId="22" borderId="46" applyNumberFormat="0" applyProtection="0">
      <alignment vertical="center"/>
    </xf>
    <xf numFmtId="4" fontId="246" fillId="28" borderId="46" applyNumberFormat="0" applyProtection="0">
      <alignment vertical="center"/>
    </xf>
    <xf numFmtId="4" fontId="245" fillId="28" borderId="46" applyNumberFormat="0" applyProtection="0">
      <alignment horizontal="left" vertical="center" indent="1"/>
    </xf>
    <xf numFmtId="0" fontId="245" fillId="28" borderId="46" applyNumberFormat="0" applyProtection="0">
      <alignment horizontal="left" vertical="top" indent="1"/>
    </xf>
    <xf numFmtId="4" fontId="245" fillId="56" borderId="0" applyNumberFormat="0" applyProtection="0">
      <alignment horizontal="left" vertical="center" indent="1"/>
    </xf>
    <xf numFmtId="4" fontId="107" fillId="3" borderId="46" applyNumberFormat="0" applyProtection="0">
      <alignment horizontal="right" vertical="center"/>
    </xf>
    <xf numFmtId="4" fontId="107" fillId="9" borderId="46" applyNumberFormat="0" applyProtection="0">
      <alignment horizontal="right" vertical="center"/>
    </xf>
    <xf numFmtId="4" fontId="107" fillId="17" borderId="46" applyNumberFormat="0" applyProtection="0">
      <alignment horizontal="right" vertical="center"/>
    </xf>
    <xf numFmtId="4" fontId="107" fillId="11" borderId="46" applyNumberFormat="0" applyProtection="0">
      <alignment horizontal="right" vertical="center"/>
    </xf>
    <xf numFmtId="4" fontId="107" fillId="15" borderId="46" applyNumberFormat="0" applyProtection="0">
      <alignment horizontal="right" vertical="center"/>
    </xf>
    <xf numFmtId="4" fontId="107" fillId="19" borderId="46" applyNumberFormat="0" applyProtection="0">
      <alignment horizontal="right" vertical="center"/>
    </xf>
    <xf numFmtId="4" fontId="107" fillId="18" borderId="46" applyNumberFormat="0" applyProtection="0">
      <alignment horizontal="right" vertical="center"/>
    </xf>
    <xf numFmtId="4" fontId="107" fillId="62" borderId="46" applyNumberFormat="0" applyProtection="0">
      <alignment horizontal="right" vertical="center"/>
    </xf>
    <xf numFmtId="4" fontId="107" fillId="10" borderId="46" applyNumberFormat="0" applyProtection="0">
      <alignment horizontal="right" vertical="center"/>
    </xf>
    <xf numFmtId="4" fontId="245" fillId="63" borderId="0" applyNumberFormat="0" applyProtection="0">
      <alignment horizontal="left" vertical="center" indent="1"/>
    </xf>
    <xf numFmtId="4" fontId="107" fillId="61" borderId="0" applyNumberFormat="0" applyProtection="0">
      <alignment horizontal="left" vertical="center" indent="1"/>
    </xf>
    <xf numFmtId="4" fontId="247" fillId="64" borderId="0" applyNumberFormat="0" applyProtection="0">
      <alignment horizontal="left" vertical="center" indent="1"/>
    </xf>
    <xf numFmtId="4" fontId="107" fillId="65" borderId="46" applyNumberFormat="0" applyProtection="0">
      <alignment horizontal="right" vertical="center"/>
    </xf>
    <xf numFmtId="4" fontId="248" fillId="61" borderId="0" applyNumberFormat="0" applyProtection="0">
      <alignment horizontal="left" vertical="center" indent="1"/>
    </xf>
    <xf numFmtId="4" fontId="249" fillId="56" borderId="0" applyNumberFormat="0" applyProtection="0">
      <alignment horizontal="left" vertical="center" indent="1"/>
    </xf>
    <xf numFmtId="0" fontId="25" fillId="64" borderId="46" applyNumberFormat="0" applyProtection="0">
      <alignment horizontal="left" vertical="center" indent="1"/>
    </xf>
    <xf numFmtId="0" fontId="25" fillId="64" borderId="46" applyNumberFormat="0" applyProtection="0">
      <alignment horizontal="left" vertical="center" indent="1"/>
    </xf>
    <xf numFmtId="0" fontId="25" fillId="56" borderId="22" applyNumberFormat="0" applyProtection="0">
      <alignment horizontal="left" vertical="top" indent="1"/>
    </xf>
    <xf numFmtId="0" fontId="25" fillId="56" borderId="22" applyNumberFormat="0" applyProtection="0">
      <alignment horizontal="left" vertical="top" indent="1"/>
    </xf>
    <xf numFmtId="0" fontId="25" fillId="66" borderId="46" applyNumberFormat="0" applyProtection="0">
      <alignment horizontal="left" vertical="center" indent="1"/>
    </xf>
    <xf numFmtId="0" fontId="25" fillId="66" borderId="46" applyNumberFormat="0" applyProtection="0">
      <alignment horizontal="left" vertical="center" indent="1"/>
    </xf>
    <xf numFmtId="0" fontId="25" fillId="8" borderId="22" applyNumberFormat="0" applyProtection="0">
      <alignment horizontal="left" vertical="top" indent="1"/>
    </xf>
    <xf numFmtId="0" fontId="25" fillId="8" borderId="22" applyNumberFormat="0" applyProtection="0">
      <alignment horizontal="left" vertical="top" indent="1"/>
    </xf>
    <xf numFmtId="0" fontId="25" fillId="34" borderId="46" applyNumberFormat="0" applyProtection="0">
      <alignment horizontal="left" vertical="center" indent="1"/>
    </xf>
    <xf numFmtId="0" fontId="25" fillId="34" borderId="46" applyNumberFormat="0" applyProtection="0">
      <alignment horizontal="left" vertical="center" indent="1"/>
    </xf>
    <xf numFmtId="0" fontId="25" fillId="56" borderId="22" applyNumberFormat="0" applyProtection="0">
      <alignment horizontal="left" vertical="top" indent="1"/>
    </xf>
    <xf numFmtId="0" fontId="25" fillId="56" borderId="22" applyNumberFormat="0" applyProtection="0">
      <alignment horizontal="left" vertical="top" indent="1"/>
    </xf>
    <xf numFmtId="0" fontId="25" fillId="25" borderId="46" applyNumberFormat="0" applyProtection="0">
      <alignment horizontal="left" vertical="center" indent="1"/>
    </xf>
    <xf numFmtId="0" fontId="25" fillId="25" borderId="46" applyNumberFormat="0" applyProtection="0">
      <alignment horizontal="left" vertical="center" indent="1"/>
    </xf>
    <xf numFmtId="0" fontId="25" fillId="25" borderId="46" applyNumberFormat="0" applyProtection="0">
      <alignment horizontal="left" vertical="top" indent="1"/>
    </xf>
    <xf numFmtId="0" fontId="25" fillId="25" borderId="46" applyNumberFormat="0" applyProtection="0">
      <alignment horizontal="left" vertical="top" indent="1"/>
    </xf>
    <xf numFmtId="4" fontId="107" fillId="45" borderId="46" applyNumberFormat="0" applyProtection="0">
      <alignment vertical="center"/>
    </xf>
    <xf numFmtId="4" fontId="250" fillId="45" borderId="46" applyNumberFormat="0" applyProtection="0">
      <alignment vertical="center"/>
    </xf>
    <xf numFmtId="4" fontId="107" fillId="56" borderId="46" applyNumberFormat="0" applyProtection="0">
      <alignment horizontal="left" vertical="center" indent="1"/>
    </xf>
    <xf numFmtId="0" fontId="107" fillId="45" borderId="46" applyNumberFormat="0" applyProtection="0">
      <alignment horizontal="left" vertical="top" indent="1"/>
    </xf>
    <xf numFmtId="4" fontId="107" fillId="56" borderId="46" applyNumberFormat="0" applyProtection="0">
      <alignment horizontal="right" vertical="center"/>
    </xf>
    <xf numFmtId="4" fontId="250" fillId="56" borderId="46" applyNumberFormat="0" applyProtection="0">
      <alignment horizontal="right" vertical="center"/>
    </xf>
    <xf numFmtId="4" fontId="107" fillId="65" borderId="46" applyNumberFormat="0" applyProtection="0">
      <alignment horizontal="left" vertical="center" indent="1"/>
    </xf>
    <xf numFmtId="0" fontId="107" fillId="66" borderId="46" applyNumberFormat="0" applyProtection="0">
      <alignment horizontal="left" vertical="top" indent="1"/>
    </xf>
    <xf numFmtId="4" fontId="251" fillId="0" borderId="0" applyNumberFormat="0" applyProtection="0">
      <alignment horizontal="left" vertical="center" indent="1"/>
    </xf>
    <xf numFmtId="4" fontId="252" fillId="56" borderId="46" applyNumberFormat="0" applyProtection="0">
      <alignment horizontal="right" vertical="center"/>
    </xf>
    <xf numFmtId="174" fontId="253" fillId="0" borderId="0">
      <protection locked="0"/>
    </xf>
    <xf numFmtId="0" fontId="26" fillId="27" borderId="0"/>
    <xf numFmtId="0" fontId="26" fillId="27" borderId="0"/>
    <xf numFmtId="0" fontId="140" fillId="27" borderId="0"/>
    <xf numFmtId="0" fontId="254" fillId="26" borderId="0">
      <alignment vertical="center"/>
    </xf>
    <xf numFmtId="313" fontId="26" fillId="35" borderId="47">
      <protection locked="0"/>
    </xf>
    <xf numFmtId="306" fontId="26" fillId="35" borderId="47">
      <protection locked="0"/>
    </xf>
    <xf numFmtId="314" fontId="25" fillId="0" borderId="0">
      <alignment horizontal="left"/>
    </xf>
    <xf numFmtId="314" fontId="25" fillId="0" borderId="0">
      <alignment horizontal="left"/>
    </xf>
    <xf numFmtId="0" fontId="255" fillId="0" borderId="0" applyFill="0" applyBorder="0">
      <alignment horizontal="left" vertical="center"/>
    </xf>
    <xf numFmtId="0" fontId="28" fillId="40" borderId="12">
      <alignment horizontal="center" vertical="center" wrapText="1"/>
      <protection hidden="1"/>
    </xf>
    <xf numFmtId="0" fontId="28" fillId="40" borderId="12">
      <alignment horizontal="center" vertical="center" wrapText="1"/>
      <protection hidden="1"/>
    </xf>
    <xf numFmtId="194" fontId="26" fillId="35" borderId="47">
      <protection locked="0"/>
    </xf>
    <xf numFmtId="194" fontId="140" fillId="27" borderId="48"/>
    <xf numFmtId="3" fontId="26" fillId="26" borderId="49"/>
    <xf numFmtId="194" fontId="86" fillId="26" borderId="50"/>
    <xf numFmtId="315" fontId="222" fillId="43" borderId="0">
      <alignment horizontal="right"/>
    </xf>
    <xf numFmtId="0" fontId="25" fillId="66" borderId="0" applyNumberFormat="0"/>
    <xf numFmtId="0" fontId="25" fillId="66" borderId="0" applyNumberFormat="0"/>
    <xf numFmtId="230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74" fontId="256" fillId="0" borderId="0"/>
    <xf numFmtId="37" fontId="256" fillId="0" borderId="0"/>
    <xf numFmtId="0" fontId="25" fillId="67" borderId="0" applyNumberFormat="0" applyFont="0" applyBorder="0" applyAlignment="0" applyProtection="0"/>
    <xf numFmtId="0" fontId="25" fillId="67" borderId="0" applyNumberFormat="0" applyFont="0" applyBorder="0" applyAlignment="0" applyProtection="0"/>
    <xf numFmtId="1" fontId="257" fillId="68" borderId="0" applyNumberFormat="0" applyFont="0" applyBorder="0" applyAlignment="0">
      <alignment horizontal="left"/>
    </xf>
    <xf numFmtId="0" fontId="258" fillId="69" borderId="0" applyNumberFormat="0" applyFont="0" applyBorder="0" applyAlignment="0" applyProtection="0"/>
    <xf numFmtId="311" fontId="233" fillId="0" borderId="0" applyFont="0" applyFill="0" applyBorder="0" applyAlignment="0" applyProtection="0"/>
    <xf numFmtId="0" fontId="29" fillId="0" borderId="0" applyFill="0" applyBorder="0">
      <alignment horizontal="left" vertical="center"/>
    </xf>
    <xf numFmtId="0" fontId="25" fillId="0" borderId="0" applyFill="0" applyBorder="0" applyAlignment="0" applyProtection="0"/>
    <xf numFmtId="0" fontId="25" fillId="0" borderId="0" applyFill="0" applyBorder="0" applyAlignment="0" applyProtection="0"/>
    <xf numFmtId="0" fontId="26" fillId="26" borderId="30">
      <alignment horizontal="right"/>
    </xf>
    <xf numFmtId="0" fontId="26" fillId="26" borderId="30">
      <alignment horizontal="right"/>
    </xf>
    <xf numFmtId="0" fontId="140" fillId="27" borderId="30">
      <alignment horizontal="left"/>
    </xf>
    <xf numFmtId="194" fontId="26" fillId="26" borderId="51"/>
    <xf numFmtId="194" fontId="26" fillId="26" borderId="51"/>
    <xf numFmtId="194" fontId="140" fillId="27" borderId="52"/>
    <xf numFmtId="316" fontId="25" fillId="0" borderId="0">
      <alignment horizontal="left"/>
    </xf>
    <xf numFmtId="316" fontId="25" fillId="0" borderId="0">
      <alignment horizontal="left"/>
    </xf>
    <xf numFmtId="167" fontId="240" fillId="0" borderId="53">
      <alignment horizontal="right"/>
    </xf>
    <xf numFmtId="3" fontId="40" fillId="27" borderId="54" applyFont="0" applyFill="0" applyBorder="0" applyAlignment="0" applyProtection="0"/>
    <xf numFmtId="4" fontId="40" fillId="27" borderId="54" applyFont="0" applyFill="0" applyBorder="0" applyAlignment="0" applyProtection="0"/>
    <xf numFmtId="317" fontId="40" fillId="27" borderId="54" applyFont="0" applyFill="0" applyBorder="0" applyAlignment="0" applyProtection="0"/>
    <xf numFmtId="291" fontId="40" fillId="27" borderId="55" applyFont="0" applyFill="0" applyBorder="0" applyAlignment="0" applyProtection="0"/>
    <xf numFmtId="10" fontId="40" fillId="27" borderId="54" applyFont="0" applyFill="0" applyBorder="0" applyAlignment="0" applyProtection="0"/>
    <xf numFmtId="9" fontId="40" fillId="27" borderId="54" applyFont="0" applyFill="0" applyBorder="0" applyAlignment="0" applyProtection="0"/>
    <xf numFmtId="2" fontId="40" fillId="27" borderId="54" applyFont="0" applyFill="0" applyBorder="0" applyAlignment="0" applyProtection="0"/>
    <xf numFmtId="0" fontId="259" fillId="0" borderId="25"/>
    <xf numFmtId="0" fontId="90" fillId="0" borderId="0">
      <alignment horizontal="centerContinuous"/>
    </xf>
    <xf numFmtId="0" fontId="25" fillId="0" borderId="0"/>
    <xf numFmtId="0" fontId="25" fillId="0" borderId="0">
      <alignment vertical="center"/>
    </xf>
    <xf numFmtId="318" fontId="222" fillId="0" borderId="0" applyFill="0" applyBorder="0" applyProtection="0"/>
    <xf numFmtId="319" fontId="222" fillId="0" borderId="35"/>
    <xf numFmtId="320" fontId="107" fillId="0" borderId="0" applyFill="0" applyBorder="0" applyAlignment="0"/>
    <xf numFmtId="311" fontId="233" fillId="41" borderId="0" applyNumberFormat="0" applyFont="0" applyBorder="0" applyAlignment="0">
      <protection hidden="1"/>
    </xf>
    <xf numFmtId="321" fontId="25" fillId="0" borderId="0" applyNumberFormat="0" applyFont="0" applyFill="0"/>
    <xf numFmtId="321" fontId="25" fillId="0" borderId="0" applyNumberFormat="0" applyFont="0" applyFill="0"/>
    <xf numFmtId="0" fontId="47" fillId="0" borderId="0"/>
    <xf numFmtId="322" fontId="25" fillId="0" borderId="0" applyFont="0" applyFill="0" applyBorder="0" applyAlignment="0" applyProtection="0"/>
    <xf numFmtId="322" fontId="25" fillId="0" borderId="0" applyFont="0" applyFill="0" applyBorder="0" applyAlignment="0" applyProtection="0"/>
    <xf numFmtId="0" fontId="40" fillId="0" borderId="0">
      <alignment vertical="top"/>
    </xf>
    <xf numFmtId="322" fontId="40" fillId="0" borderId="0" applyFont="0" applyFill="0" applyBorder="0" applyAlignment="0" applyProtection="0"/>
    <xf numFmtId="322" fontId="25" fillId="0" borderId="0" applyFont="0" applyFill="0" applyBorder="0" applyAlignment="0" applyProtection="0"/>
    <xf numFmtId="322" fontId="25" fillId="0" borderId="0" applyFont="0" applyFill="0" applyBorder="0" applyAlignment="0" applyProtection="0"/>
    <xf numFmtId="0" fontId="25" fillId="0" borderId="0">
      <alignment vertical="top"/>
    </xf>
    <xf numFmtId="0" fontId="25" fillId="0" borderId="0">
      <alignment vertical="top"/>
    </xf>
    <xf numFmtId="323" fontId="43" fillId="0" borderId="0" applyFill="0" applyBorder="0" applyProtection="0">
      <alignment horizontal="right" wrapText="1"/>
    </xf>
    <xf numFmtId="324" fontId="43" fillId="0" borderId="0" applyFill="0" applyBorder="0" applyProtection="0">
      <alignment horizontal="right" wrapText="1"/>
    </xf>
    <xf numFmtId="325" fontId="43" fillId="0" borderId="0" applyFill="0" applyBorder="0" applyProtection="0">
      <alignment horizontal="right" wrapText="1"/>
    </xf>
    <xf numFmtId="14" fontId="43" fillId="0" borderId="0" applyFill="0" applyBorder="0" applyProtection="0">
      <alignment horizontal="right"/>
    </xf>
    <xf numFmtId="326" fontId="43" fillId="0" borderId="0" applyFill="0" applyBorder="0" applyProtection="0">
      <alignment horizontal="right"/>
    </xf>
    <xf numFmtId="326" fontId="43" fillId="0" borderId="0" applyFill="0" applyBorder="0" applyProtection="0">
      <alignment horizontal="right"/>
    </xf>
    <xf numFmtId="327" fontId="43" fillId="0" borderId="0" applyFill="0" applyBorder="0" applyProtection="0">
      <alignment horizontal="right" wrapText="1"/>
    </xf>
    <xf numFmtId="328" fontId="43" fillId="0" borderId="0" applyFill="0" applyBorder="0" applyProtection="0">
      <alignment horizontal="right" wrapText="1"/>
    </xf>
    <xf numFmtId="4" fontId="43" fillId="0" borderId="0" applyFill="0" applyBorder="0" applyProtection="0">
      <alignment wrapText="1"/>
    </xf>
    <xf numFmtId="0" fontId="25" fillId="0" borderId="0">
      <alignment vertical="top"/>
    </xf>
    <xf numFmtId="0" fontId="40" fillId="0" borderId="0">
      <alignment vertical="top"/>
    </xf>
    <xf numFmtId="0" fontId="25" fillId="0" borderId="0">
      <alignment vertical="top"/>
    </xf>
    <xf numFmtId="0" fontId="40" fillId="0" borderId="0">
      <alignment vertical="top"/>
    </xf>
    <xf numFmtId="0" fontId="43" fillId="0" borderId="0" applyNumberFormat="0" applyFill="0" applyBorder="0" applyProtection="0">
      <alignment horizontal="left" vertical="top" wrapText="1"/>
    </xf>
    <xf numFmtId="0" fontId="112" fillId="0" borderId="0" applyNumberFormat="0" applyFill="0" applyBorder="0" applyProtection="0">
      <alignment horizontal="left" vertical="top" wrapText="1"/>
    </xf>
    <xf numFmtId="329" fontId="260" fillId="0" borderId="0" applyFill="0" applyBorder="0" applyProtection="0">
      <alignment horizontal="center" wrapText="1"/>
    </xf>
    <xf numFmtId="327" fontId="260" fillId="0" borderId="0" applyFill="0" applyBorder="0" applyProtection="0">
      <alignment horizontal="right" wrapText="1"/>
    </xf>
    <xf numFmtId="325" fontId="260" fillId="0" borderId="0" applyFill="0" applyBorder="0" applyProtection="0">
      <alignment horizontal="right" wrapText="1"/>
    </xf>
    <xf numFmtId="330" fontId="260" fillId="0" borderId="0" applyFill="0" applyBorder="0" applyProtection="0">
      <alignment horizontal="right" wrapText="1"/>
    </xf>
    <xf numFmtId="37" fontId="260" fillId="0" borderId="0" applyFill="0" applyBorder="0" applyProtection="0">
      <alignment horizontal="center" wrapText="1"/>
    </xf>
    <xf numFmtId="326" fontId="260" fillId="0" borderId="0" applyFill="0" applyBorder="0" applyProtection="0">
      <alignment horizontal="right"/>
    </xf>
    <xf numFmtId="331" fontId="260" fillId="0" borderId="0" applyFill="0" applyBorder="0" applyProtection="0">
      <alignment horizontal="right"/>
    </xf>
    <xf numFmtId="14" fontId="260" fillId="0" borderId="0" applyFill="0" applyBorder="0" applyProtection="0">
      <alignment horizontal="right"/>
    </xf>
    <xf numFmtId="0" fontId="25" fillId="0" borderId="0">
      <alignment vertical="top"/>
    </xf>
    <xf numFmtId="0" fontId="25" fillId="0" borderId="0">
      <alignment vertical="top"/>
    </xf>
    <xf numFmtId="4" fontId="260" fillId="0" borderId="0" applyFill="0" applyBorder="0" applyProtection="0">
      <alignment wrapText="1"/>
    </xf>
    <xf numFmtId="0" fontId="112" fillId="0" borderId="56" applyNumberFormat="0" applyFill="0" applyProtection="0">
      <alignment wrapText="1"/>
    </xf>
    <xf numFmtId="0" fontId="26" fillId="0" borderId="0" applyNumberFormat="0" applyFill="0" applyBorder="0" applyProtection="0">
      <alignment wrapText="1"/>
    </xf>
    <xf numFmtId="0" fontId="26" fillId="0" borderId="0" applyNumberFormat="0" applyFill="0" applyBorder="0" applyProtection="0">
      <alignment wrapText="1"/>
    </xf>
    <xf numFmtId="0" fontId="261" fillId="35" borderId="0" applyNumberFormat="0" applyProtection="0">
      <alignment horizontal="center" vertical="center"/>
    </xf>
    <xf numFmtId="332" fontId="112" fillId="0" borderId="0" applyFill="0" applyBorder="0" applyProtection="0">
      <alignment horizontal="center" wrapText="1"/>
    </xf>
    <xf numFmtId="0" fontId="28" fillId="0" borderId="0" applyNumberFormat="0" applyFill="0" applyBorder="0" applyProtection="0">
      <alignment horizontal="justify" wrapText="1"/>
    </xf>
    <xf numFmtId="0" fontId="28" fillId="0" borderId="0" applyNumberFormat="0" applyFill="0" applyBorder="0" applyProtection="0">
      <alignment horizontal="justify" wrapText="1"/>
    </xf>
    <xf numFmtId="0" fontId="112" fillId="0" borderId="0" applyNumberFormat="0" applyFill="0" applyBorder="0" applyProtection="0">
      <alignment horizontal="centerContinuous" wrapText="1"/>
    </xf>
    <xf numFmtId="0" fontId="25" fillId="0" borderId="0">
      <alignment vertical="top"/>
    </xf>
    <xf numFmtId="0" fontId="25" fillId="0" borderId="0">
      <alignment vertical="top"/>
    </xf>
    <xf numFmtId="0" fontId="262" fillId="35" borderId="0" applyNumberFormat="0" applyProtection="0">
      <alignment horizontal="center" vertical="center"/>
    </xf>
    <xf numFmtId="0" fontId="261" fillId="35" borderId="0" applyNumberFormat="0" applyProtection="0">
      <alignment horizontal="center" vertical="center"/>
    </xf>
    <xf numFmtId="4" fontId="263" fillId="35" borderId="0" applyProtection="0">
      <alignment horizontal="center" vertical="center"/>
    </xf>
    <xf numFmtId="0" fontId="25" fillId="0" borderId="0">
      <alignment vertical="top"/>
    </xf>
    <xf numFmtId="0" fontId="25" fillId="0" borderId="0">
      <alignment vertical="top"/>
    </xf>
    <xf numFmtId="0" fontId="264" fillId="67" borderId="0" applyNumberFormat="0" applyProtection="0">
      <alignment horizontal="center" vertical="center"/>
    </xf>
    <xf numFmtId="0" fontId="265" fillId="35" borderId="0" applyNumberFormat="0" applyProtection="0">
      <alignment horizontal="center" vertical="center"/>
    </xf>
    <xf numFmtId="0" fontId="266" fillId="57" borderId="0" applyNumberFormat="0" applyProtection="0">
      <alignment horizontal="center" vertical="center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0" fontId="25" fillId="0" borderId="0">
      <alignment vertical="top"/>
    </xf>
    <xf numFmtId="333" fontId="267" fillId="0" borderId="0" applyNumberFormat="0" applyFill="0" applyBorder="0" applyAlignment="0" applyProtection="0">
      <alignment horizontal="right" vertical="center" wrapText="1"/>
    </xf>
    <xf numFmtId="0" fontId="268" fillId="0" borderId="0" applyNumberFormat="0" applyFill="0" applyBorder="0" applyAlignment="0" applyProtection="0"/>
    <xf numFmtId="0" fontId="269" fillId="0" borderId="0" applyNumberFormat="0" applyFill="0" applyBorder="0" applyAlignment="0" applyProtection="0">
      <protection locked="0"/>
    </xf>
    <xf numFmtId="321" fontId="25" fillId="0" borderId="0"/>
    <xf numFmtId="321" fontId="25" fillId="0" borderId="0"/>
    <xf numFmtId="0" fontId="26" fillId="27" borderId="15" applyFont="0" applyBorder="0"/>
    <xf numFmtId="0" fontId="26" fillId="27" borderId="15" applyFont="0" applyBorder="0"/>
    <xf numFmtId="321" fontId="75" fillId="0" borderId="0"/>
    <xf numFmtId="0" fontId="50" fillId="0" borderId="0"/>
    <xf numFmtId="0" fontId="50" fillId="0" borderId="0"/>
    <xf numFmtId="15" fontId="25" fillId="0" borderId="0"/>
    <xf numFmtId="15" fontId="25" fillId="0" borderId="0"/>
    <xf numFmtId="15" fontId="75" fillId="0" borderId="0"/>
    <xf numFmtId="10" fontId="25" fillId="0" borderId="0"/>
    <xf numFmtId="10" fontId="25" fillId="0" borderId="0"/>
    <xf numFmtId="10" fontId="75" fillId="0" borderId="0"/>
    <xf numFmtId="321" fontId="25" fillId="0" borderId="0"/>
    <xf numFmtId="321" fontId="25" fillId="0" borderId="0"/>
    <xf numFmtId="321" fontId="70" fillId="27" borderId="11"/>
    <xf numFmtId="0" fontId="270" fillId="0" borderId="35" applyNumberFormat="0" applyFill="0" applyProtection="0">
      <alignment horizontal="right"/>
    </xf>
    <xf numFmtId="0" fontId="166" fillId="27" borderId="0">
      <alignment horizontal="left"/>
    </xf>
    <xf numFmtId="40" fontId="25" fillId="0" borderId="0" applyBorder="0">
      <alignment horizontal="right"/>
    </xf>
    <xf numFmtId="40" fontId="25" fillId="0" borderId="0" applyBorder="0">
      <alignment horizontal="right"/>
    </xf>
    <xf numFmtId="0" fontId="25" fillId="66" borderId="0" applyNumberFormat="0" applyFont="0" applyBorder="0" applyAlignment="0" applyProtection="0">
      <protection locked="0"/>
    </xf>
    <xf numFmtId="0" fontId="25" fillId="66" borderId="0" applyNumberFormat="0" applyFont="0" applyBorder="0" applyAlignment="0" applyProtection="0">
      <protection locked="0"/>
    </xf>
    <xf numFmtId="0" fontId="88" fillId="27" borderId="0" applyNumberFormat="0" applyFont="0" applyBorder="0" applyAlignment="0" applyProtection="0"/>
    <xf numFmtId="334" fontId="25" fillId="0" borderId="0"/>
    <xf numFmtId="334" fontId="25" fillId="0" borderId="0"/>
    <xf numFmtId="0" fontId="271" fillId="0" borderId="28" applyNumberFormat="0" applyFill="0" applyBorder="0" applyAlignment="0" applyProtection="0"/>
    <xf numFmtId="0" fontId="85" fillId="0" borderId="0" applyFill="0" applyBorder="0" applyProtection="0">
      <alignment horizontal="center" vertical="center"/>
    </xf>
    <xf numFmtId="0" fontId="270" fillId="0" borderId="57" applyNumberFormat="0" applyProtection="0">
      <alignment horizontal="right"/>
    </xf>
    <xf numFmtId="0" fontId="272" fillId="0" borderId="0" applyNumberFormat="0" applyFill="0" applyBorder="0" applyProtection="0">
      <alignment horizontal="left"/>
    </xf>
    <xf numFmtId="0" fontId="25" fillId="0" borderId="19" applyBorder="0" applyProtection="0">
      <alignment horizontal="right" vertical="center"/>
    </xf>
    <xf numFmtId="0" fontId="25" fillId="0" borderId="19" applyBorder="0" applyProtection="0">
      <alignment horizontal="right" vertical="center"/>
    </xf>
    <xf numFmtId="0" fontId="25" fillId="70" borderId="0" applyBorder="0" applyProtection="0">
      <alignment horizontal="centerContinuous" vertical="center"/>
    </xf>
    <xf numFmtId="0" fontId="25" fillId="70" borderId="0" applyBorder="0" applyProtection="0">
      <alignment horizontal="centerContinuous" vertical="center"/>
    </xf>
    <xf numFmtId="0" fontId="25" fillId="57" borderId="19" applyBorder="0" applyProtection="0">
      <alignment horizontal="centerContinuous" vertical="center"/>
    </xf>
    <xf numFmtId="0" fontId="25" fillId="57" borderId="19" applyBorder="0" applyProtection="0">
      <alignment horizontal="centerContinuous" vertical="center"/>
    </xf>
    <xf numFmtId="0" fontId="40" fillId="0" borderId="0" applyBorder="0" applyProtection="0">
      <alignment vertical="center"/>
    </xf>
    <xf numFmtId="0" fontId="273" fillId="57" borderId="0">
      <alignment horizontal="right" vertical="center"/>
    </xf>
    <xf numFmtId="0" fontId="274" fillId="0" borderId="0" applyFill="0" applyBorder="0" applyAlignment="0"/>
    <xf numFmtId="0" fontId="151" fillId="0" borderId="0" applyNumberFormat="0" applyFill="0" applyBorder="0" applyProtection="0">
      <alignment horizontal="left"/>
    </xf>
    <xf numFmtId="0" fontId="85" fillId="0" borderId="0" applyFill="0" applyBorder="0" applyProtection="0"/>
    <xf numFmtId="0" fontId="171" fillId="0" borderId="0" applyNumberFormat="0" applyFill="0" applyBorder="0" applyProtection="0"/>
    <xf numFmtId="0" fontId="275" fillId="0" borderId="0">
      <alignment vertical="center"/>
    </xf>
    <xf numFmtId="0" fontId="276" fillId="0" borderId="0">
      <alignment vertical="center"/>
    </xf>
    <xf numFmtId="0" fontId="277" fillId="0" borderId="0">
      <alignment vertical="center"/>
    </xf>
    <xf numFmtId="0" fontId="168" fillId="0" borderId="0" applyNumberFormat="0" applyFill="0" applyBorder="0" applyProtection="0"/>
    <xf numFmtId="0" fontId="151" fillId="0" borderId="0" applyNumberFormat="0" applyFill="0" applyBorder="0" applyProtection="0"/>
    <xf numFmtId="0" fontId="101" fillId="35" borderId="35" applyNumberFormat="0" applyFont="0" applyFill="0" applyAlignment="0" applyProtection="0">
      <protection locked="0"/>
    </xf>
    <xf numFmtId="0" fontId="101" fillId="35" borderId="58" applyNumberFormat="0" applyFont="0" applyFill="0" applyAlignment="0" applyProtection="0">
      <protection locked="0"/>
    </xf>
    <xf numFmtId="0" fontId="196" fillId="53" borderId="0" applyNumberFormat="0" applyBorder="0" applyProtection="0"/>
    <xf numFmtId="0" fontId="88" fillId="0" borderId="0" applyNumberFormat="0" applyFill="0" applyBorder="0" applyAlignment="0" applyProtection="0"/>
    <xf numFmtId="0" fontId="278" fillId="0" borderId="0" applyNumberFormat="0" applyFill="0" applyBorder="0" applyProtection="0"/>
    <xf numFmtId="0" fontId="278" fillId="0" borderId="0" applyNumberFormat="0" applyFill="0" applyBorder="0" applyProtection="0"/>
    <xf numFmtId="0" fontId="279" fillId="0" borderId="0" applyNumberFormat="0" applyFill="0" applyBorder="0" applyProtection="0"/>
    <xf numFmtId="0" fontId="279" fillId="0" borderId="0" applyNumberFormat="0" applyFill="0" applyBorder="0" applyProtection="0"/>
    <xf numFmtId="0" fontId="278" fillId="0" borderId="0" applyNumberFormat="0" applyFill="0" applyBorder="0" applyProtection="0"/>
    <xf numFmtId="0" fontId="278" fillId="0" borderId="0"/>
    <xf numFmtId="0" fontId="77" fillId="0" borderId="0" applyNumberFormat="0" applyFill="0" applyBorder="0" applyAlignment="0" applyProtection="0"/>
    <xf numFmtId="0" fontId="280" fillId="0" borderId="0"/>
    <xf numFmtId="0" fontId="25" fillId="0" borderId="0">
      <alignment horizontal="left"/>
    </xf>
    <xf numFmtId="0" fontId="25" fillId="0" borderId="0">
      <alignment horizontal="left"/>
    </xf>
    <xf numFmtId="18" fontId="25" fillId="35" borderId="0" applyFont="0" applyFill="0" applyBorder="0" applyAlignment="0" applyProtection="0">
      <protection locked="0"/>
    </xf>
    <xf numFmtId="18" fontId="25" fillId="35" borderId="0" applyFont="0" applyFill="0" applyBorder="0" applyAlignment="0" applyProtection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0" borderId="59"/>
    <xf numFmtId="0" fontId="25" fillId="0" borderId="59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/>
    <xf numFmtId="0" fontId="25" fillId="0" borderId="0"/>
    <xf numFmtId="0" fontId="166" fillId="0" borderId="0">
      <alignment horizontal="left"/>
    </xf>
    <xf numFmtId="0" fontId="27" fillId="0" borderId="0" applyFill="0" applyBorder="0" applyAlignment="0" applyProtection="0">
      <protection locked="0"/>
    </xf>
    <xf numFmtId="37" fontId="25" fillId="71" borderId="12">
      <alignment horizontal="right"/>
    </xf>
    <xf numFmtId="37" fontId="25" fillId="71" borderId="12">
      <alignment horizontal="right"/>
    </xf>
    <xf numFmtId="3" fontId="25" fillId="72" borderId="12"/>
    <xf numFmtId="0" fontId="279" fillId="0" borderId="0"/>
    <xf numFmtId="0" fontId="278" fillId="0" borderId="0"/>
    <xf numFmtId="169" fontId="196" fillId="73" borderId="0" applyNumberFormat="0" applyProtection="0"/>
    <xf numFmtId="0" fontId="281" fillId="0" borderId="8" applyNumberFormat="0" applyFill="0" applyAlignment="0" applyProtection="0"/>
    <xf numFmtId="214" fontId="25" fillId="0" borderId="12">
      <protection locked="0"/>
    </xf>
    <xf numFmtId="214" fontId="25" fillId="0" borderId="12">
      <protection locked="0"/>
    </xf>
    <xf numFmtId="178" fontId="25" fillId="0" borderId="12">
      <alignment horizontal="right"/>
      <protection locked="0"/>
    </xf>
    <xf numFmtId="178" fontId="25" fillId="0" borderId="12">
      <alignment horizontal="right"/>
      <protection locked="0"/>
    </xf>
    <xf numFmtId="20" fontId="37" fillId="0" borderId="0"/>
    <xf numFmtId="0" fontId="196" fillId="53" borderId="0" applyNumberFormat="0" applyBorder="0" applyProtection="0"/>
    <xf numFmtId="0" fontId="282" fillId="0" borderId="19" applyNumberFormat="0" applyFill="0" applyProtection="0"/>
    <xf numFmtId="0" fontId="25" fillId="0" borderId="0" applyNumberFormat="0" applyFont="0" applyFill="0"/>
    <xf numFmtId="0" fontId="25" fillId="0" borderId="0" applyNumberFormat="0" applyFont="0" applyFill="0"/>
    <xf numFmtId="37" fontId="43" fillId="27" borderId="0" applyNumberFormat="0" applyBorder="0" applyAlignment="0" applyProtection="0"/>
    <xf numFmtId="37" fontId="43" fillId="0" borderId="0"/>
    <xf numFmtId="37" fontId="89" fillId="28" borderId="0" applyNumberFormat="0" applyBorder="0" applyAlignment="0" applyProtection="0"/>
    <xf numFmtId="3" fontId="25" fillId="0" borderId="60" applyProtection="0"/>
    <xf numFmtId="3" fontId="25" fillId="0" borderId="60" applyProtection="0"/>
    <xf numFmtId="0" fontId="50" fillId="0" borderId="0"/>
    <xf numFmtId="0" fontId="45" fillId="0" borderId="0"/>
    <xf numFmtId="243" fontId="37" fillId="0" borderId="0" applyFont="0" applyFill="0" applyBorder="0" applyAlignment="0" applyProtection="0"/>
    <xf numFmtId="191" fontId="283" fillId="0" borderId="0" applyFont="0" applyFill="0" applyBorder="0" applyAlignment="0" applyProtection="0"/>
    <xf numFmtId="335" fontId="25" fillId="0" borderId="0" applyFont="0" applyFill="0" applyBorder="0" applyAlignment="0" applyProtection="0"/>
    <xf numFmtId="322" fontId="40" fillId="0" borderId="0" applyFont="0" applyFill="0" applyBorder="0" applyAlignment="0" applyProtection="0"/>
    <xf numFmtId="223" fontId="25" fillId="0" borderId="0" applyFont="0" applyFill="0" applyBorder="0" applyAlignment="0" applyProtection="0"/>
    <xf numFmtId="0" fontId="284" fillId="0" borderId="0" applyNumberFormat="0" applyFill="0" applyBorder="0" applyAlignment="0" applyProtection="0"/>
    <xf numFmtId="0" fontId="25" fillId="0" borderId="31" applyBorder="0"/>
    <xf numFmtId="0" fontId="25" fillId="0" borderId="31" applyBorder="0"/>
    <xf numFmtId="0" fontId="88" fillId="35" borderId="0" applyNumberFormat="0" applyFont="0" applyAlignment="0" applyProtection="0"/>
    <xf numFmtId="0" fontId="88" fillId="35" borderId="35" applyNumberFormat="0" applyFont="0" applyAlignment="0" applyProtection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" fontId="96" fillId="0" borderId="0" applyFont="0" applyFill="0" applyBorder="0" applyAlignment="0" applyProtection="0"/>
    <xf numFmtId="238" fontId="25" fillId="0" borderId="0" applyFont="0" applyFill="0" applyBorder="0" applyProtection="0">
      <alignment horizontal="right"/>
    </xf>
    <xf numFmtId="238" fontId="25" fillId="0" borderId="0" applyFont="0" applyFill="0" applyBorder="0" applyProtection="0">
      <alignment horizontal="right"/>
    </xf>
    <xf numFmtId="336" fontId="134" fillId="0" borderId="0" applyFill="0" applyBorder="0" applyProtection="0"/>
    <xf numFmtId="337" fontId="134" fillId="0" borderId="0" applyFill="0" applyBorder="0" applyProtection="0"/>
    <xf numFmtId="338" fontId="25" fillId="0" borderId="0" applyFont="0" applyFill="0" applyBorder="0" applyAlignment="0" applyProtection="0"/>
    <xf numFmtId="297" fontId="25" fillId="0" borderId="0" applyFont="0" applyFill="0" applyBorder="0" applyAlignment="0" applyProtection="0"/>
    <xf numFmtId="297" fontId="25" fillId="0" borderId="0" applyFont="0" applyFill="0" applyBorder="0" applyAlignment="0" applyProtection="0"/>
    <xf numFmtId="0" fontId="285" fillId="0" borderId="0"/>
  </cellStyleXfs>
  <cellXfs count="150">
    <xf numFmtId="0" fontId="0" fillId="0" borderId="0" xfId="0"/>
    <xf numFmtId="0" fontId="8" fillId="0" borderId="0" xfId="36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87" fillId="0" borderId="0" xfId="0" applyFont="1" applyAlignment="1">
      <alignment vertical="center" readingOrder="1"/>
    </xf>
    <xf numFmtId="0" fontId="288" fillId="0" borderId="0" xfId="0" applyFont="1" applyAlignment="1">
      <alignment wrapText="1"/>
    </xf>
    <xf numFmtId="0" fontId="288" fillId="0" borderId="0" xfId="0" applyFont="1" applyAlignment="1"/>
    <xf numFmtId="0" fontId="289" fillId="0" borderId="0" xfId="36" applyFont="1"/>
    <xf numFmtId="0" fontId="290" fillId="75" borderId="67" xfId="36" applyFont="1" applyFill="1" applyBorder="1"/>
    <xf numFmtId="0" fontId="291" fillId="74" borderId="70" xfId="0" applyFont="1" applyFill="1" applyBorder="1" applyAlignment="1">
      <alignment vertical="center" readingOrder="1"/>
    </xf>
    <xf numFmtId="0" fontId="291" fillId="30" borderId="71" xfId="0" applyFont="1" applyFill="1" applyBorder="1" applyAlignment="1">
      <alignment vertical="center" wrapText="1" readingOrder="1"/>
    </xf>
    <xf numFmtId="0" fontId="291" fillId="74" borderId="71" xfId="0" applyFont="1" applyFill="1" applyBorder="1" applyAlignment="1">
      <alignment vertical="center" readingOrder="1"/>
    </xf>
    <xf numFmtId="0" fontId="291" fillId="30" borderId="71" xfId="0" applyFont="1" applyFill="1" applyBorder="1" applyAlignment="1">
      <alignment vertical="center" readingOrder="1"/>
    </xf>
    <xf numFmtId="0" fontId="0" fillId="0" borderId="0" xfId="0" applyBorder="1"/>
    <xf numFmtId="0" fontId="0" fillId="0" borderId="0" xfId="0" applyBorder="1" applyAlignment="1">
      <alignment horizontal="right"/>
    </xf>
    <xf numFmtId="0" fontId="25" fillId="0" borderId="0" xfId="47" applyBorder="1"/>
    <xf numFmtId="0" fontId="291" fillId="30" borderId="70" xfId="0" applyFont="1" applyFill="1" applyBorder="1" applyAlignment="1">
      <alignment vertical="center" readingOrder="1"/>
    </xf>
    <xf numFmtId="0" fontId="26" fillId="77" borderId="42" xfId="0" applyFont="1" applyFill="1" applyBorder="1"/>
    <xf numFmtId="0" fontId="0" fillId="76" borderId="42" xfId="0" applyFill="1" applyBorder="1"/>
    <xf numFmtId="0" fontId="0" fillId="76" borderId="42" xfId="0" applyFill="1" applyBorder="1" applyAlignment="1">
      <alignment horizontal="center"/>
    </xf>
    <xf numFmtId="0" fontId="0" fillId="76" borderId="42" xfId="0" applyFill="1" applyBorder="1" applyAlignment="1">
      <alignment horizontal="left"/>
    </xf>
    <xf numFmtId="0" fontId="26" fillId="77" borderId="42" xfId="0" applyFont="1" applyFill="1" applyBorder="1" applyAlignment="1">
      <alignment horizontal="left" wrapText="1"/>
    </xf>
    <xf numFmtId="0" fontId="26" fillId="77" borderId="42" xfId="0" applyFont="1" applyFill="1" applyBorder="1" applyAlignment="1">
      <alignment horizontal="center" wrapText="1"/>
    </xf>
    <xf numFmtId="0" fontId="0" fillId="0" borderId="42" xfId="0" applyFill="1" applyBorder="1" applyAlignment="1">
      <alignment horizontal="left"/>
    </xf>
    <xf numFmtId="0" fontId="0" fillId="0" borderId="42" xfId="0" applyFill="1" applyBorder="1" applyAlignment="1">
      <alignment horizontal="center"/>
    </xf>
    <xf numFmtId="0" fontId="0" fillId="0" borderId="79" xfId="0" applyFill="1" applyBorder="1" applyAlignment="1">
      <alignment horizontal="left"/>
    </xf>
    <xf numFmtId="0" fontId="0" fillId="0" borderId="79" xfId="0" applyFill="1" applyBorder="1" applyAlignment="1">
      <alignment horizontal="center"/>
    </xf>
    <xf numFmtId="0" fontId="2" fillId="79" borderId="42" xfId="0" applyFont="1" applyFill="1" applyBorder="1"/>
    <xf numFmtId="0" fontId="0" fillId="79" borderId="42" xfId="0" applyFill="1" applyBorder="1" applyAlignment="1">
      <alignment horizontal="center" vertical="center" wrapText="1"/>
    </xf>
    <xf numFmtId="0" fontId="0" fillId="79" borderId="42" xfId="0" applyFill="1" applyBorder="1" applyAlignment="1">
      <alignment horizontal="center" vertical="center"/>
    </xf>
    <xf numFmtId="0" fontId="0" fillId="80" borderId="42" xfId="0" applyFill="1" applyBorder="1"/>
    <xf numFmtId="0" fontId="292" fillId="79" borderId="42" xfId="0" applyFont="1" applyFill="1" applyBorder="1" applyAlignment="1">
      <alignment horizontal="center" vertical="center" wrapText="1"/>
    </xf>
    <xf numFmtId="0" fontId="292" fillId="80" borderId="42" xfId="0" applyFont="1" applyFill="1" applyBorder="1" applyAlignment="1">
      <alignment vertical="center" wrapText="1"/>
    </xf>
    <xf numFmtId="0" fontId="293" fillId="80" borderId="42" xfId="0" applyFont="1" applyFill="1" applyBorder="1" applyAlignment="1">
      <alignment horizontal="center" vertical="center" wrapText="1"/>
    </xf>
    <xf numFmtId="0" fontId="28" fillId="79" borderId="75" xfId="0" applyFont="1" applyFill="1" applyBorder="1" applyAlignment="1">
      <alignment horizontal="right"/>
    </xf>
    <xf numFmtId="0" fontId="28" fillId="79" borderId="78" xfId="0" applyFont="1" applyFill="1" applyBorder="1" applyAlignment="1">
      <alignment horizontal="right"/>
    </xf>
    <xf numFmtId="0" fontId="28" fillId="79" borderId="76" xfId="0" applyFont="1" applyFill="1" applyBorder="1" applyAlignment="1">
      <alignment horizontal="right"/>
    </xf>
    <xf numFmtId="0" fontId="32" fillId="80" borderId="61" xfId="0" applyFont="1" applyFill="1" applyBorder="1"/>
    <xf numFmtId="0" fontId="32" fillId="80" borderId="62" xfId="0" applyFont="1" applyFill="1" applyBorder="1"/>
    <xf numFmtId="0" fontId="32" fillId="80" borderId="45" xfId="0" applyFont="1" applyFill="1" applyBorder="1"/>
    <xf numFmtId="0" fontId="32" fillId="80" borderId="63" xfId="0" applyFont="1" applyFill="1" applyBorder="1"/>
    <xf numFmtId="0" fontId="32" fillId="80" borderId="64" xfId="0" applyFont="1" applyFill="1" applyBorder="1"/>
    <xf numFmtId="0" fontId="32" fillId="80" borderId="0" xfId="0" applyFont="1" applyFill="1" applyBorder="1"/>
    <xf numFmtId="0" fontId="32" fillId="80" borderId="65" xfId="0" applyFont="1" applyFill="1" applyBorder="1"/>
    <xf numFmtId="0" fontId="32" fillId="80" borderId="66" xfId="0" applyFont="1" applyFill="1" applyBorder="1"/>
    <xf numFmtId="0" fontId="32" fillId="80" borderId="33" xfId="0" applyFont="1" applyFill="1" applyBorder="1"/>
    <xf numFmtId="0" fontId="28" fillId="79" borderId="17" xfId="0" applyFont="1" applyFill="1" applyBorder="1"/>
    <xf numFmtId="0" fontId="28" fillId="79" borderId="68" xfId="0" applyFont="1" applyFill="1" applyBorder="1"/>
    <xf numFmtId="0" fontId="28" fillId="79" borderId="14" xfId="0" applyFont="1" applyFill="1" applyBorder="1"/>
    <xf numFmtId="0" fontId="28" fillId="79" borderId="21" xfId="0" applyFont="1" applyFill="1" applyBorder="1"/>
    <xf numFmtId="0" fontId="26" fillId="79" borderId="69" xfId="47" applyFont="1" applyFill="1" applyBorder="1" applyAlignment="1">
      <alignment vertical="center"/>
    </xf>
    <xf numFmtId="0" fontId="25" fillId="80" borderId="70" xfId="47" applyFill="1" applyBorder="1"/>
    <xf numFmtId="0" fontId="25" fillId="80" borderId="71" xfId="47" applyFill="1" applyBorder="1"/>
    <xf numFmtId="0" fontId="25" fillId="80" borderId="72" xfId="47" applyFill="1" applyBorder="1"/>
    <xf numFmtId="0" fontId="0" fillId="80" borderId="80" xfId="0" applyFill="1" applyBorder="1"/>
    <xf numFmtId="0" fontId="0" fillId="80" borderId="82" xfId="0" applyFill="1" applyBorder="1"/>
    <xf numFmtId="0" fontId="0" fillId="80" borderId="83" xfId="0" applyFill="1" applyBorder="1"/>
    <xf numFmtId="0" fontId="26" fillId="79" borderId="81" xfId="0" applyFont="1" applyFill="1" applyBorder="1" applyAlignment="1">
      <alignment horizontal="right" vertical="center"/>
    </xf>
    <xf numFmtId="0" fontId="26" fillId="77" borderId="42" xfId="0" quotePrefix="1" applyFont="1" applyFill="1" applyBorder="1" applyAlignment="1">
      <alignment horizontal="right"/>
    </xf>
    <xf numFmtId="0" fontId="0" fillId="76" borderId="42" xfId="0" applyFill="1" applyBorder="1" applyAlignment="1">
      <alignment horizontal="right"/>
    </xf>
    <xf numFmtId="0" fontId="28" fillId="78" borderId="42" xfId="0" applyFont="1" applyFill="1" applyBorder="1" applyAlignment="1">
      <alignment horizontal="left"/>
    </xf>
    <xf numFmtId="0" fontId="28" fillId="78" borderId="42" xfId="0" applyFont="1" applyFill="1" applyBorder="1" applyAlignment="1">
      <alignment horizontal="center"/>
    </xf>
    <xf numFmtId="0" fontId="28" fillId="77" borderId="42" xfId="0" applyFont="1" applyFill="1" applyBorder="1" applyAlignment="1">
      <alignment horizontal="left" wrapText="1"/>
    </xf>
    <xf numFmtId="0" fontId="26" fillId="79" borderId="42" xfId="0" applyFont="1" applyFill="1" applyBorder="1" applyAlignment="1">
      <alignment horizontal="left" wrapText="1"/>
    </xf>
    <xf numFmtId="0" fontId="26" fillId="79" borderId="42" xfId="0" applyFont="1" applyFill="1" applyBorder="1" applyAlignment="1">
      <alignment horizontal="center" wrapText="1"/>
    </xf>
    <xf numFmtId="0" fontId="26" fillId="79" borderId="42" xfId="0" applyFont="1" applyFill="1" applyBorder="1" applyAlignment="1">
      <alignment wrapText="1"/>
    </xf>
    <xf numFmtId="0" fontId="26" fillId="79" borderId="42" xfId="0" applyFont="1" applyFill="1" applyBorder="1" applyAlignment="1">
      <alignment horizontal="right" wrapText="1"/>
    </xf>
    <xf numFmtId="49" fontId="24" fillId="80" borderId="42" xfId="51" applyNumberFormat="1" applyFill="1" applyBorder="1" applyAlignment="1">
      <alignment horizontal="left"/>
    </xf>
    <xf numFmtId="0" fontId="24" fillId="80" borderId="42" xfId="51" applyNumberFormat="1" applyFill="1" applyBorder="1" applyAlignment="1">
      <alignment horizontal="left"/>
    </xf>
    <xf numFmtId="0" fontId="24" fillId="80" borderId="42" xfId="51" applyNumberFormat="1" applyFill="1" applyBorder="1" applyAlignment="1">
      <alignment horizontal="center"/>
    </xf>
    <xf numFmtId="49" fontId="24" fillId="80" borderId="42" xfId="51" applyNumberFormat="1" applyFill="1" applyBorder="1" applyAlignment="1"/>
    <xf numFmtId="339" fontId="24" fillId="80" borderId="42" xfId="51" applyNumberFormat="1" applyFill="1" applyBorder="1" applyAlignment="1">
      <alignment horizontal="right"/>
    </xf>
    <xf numFmtId="9" fontId="2" fillId="80" borderId="42" xfId="38" applyFill="1" applyBorder="1" applyAlignment="1">
      <alignment horizontal="right"/>
    </xf>
    <xf numFmtId="14" fontId="33" fillId="80" borderId="42" xfId="45" applyNumberFormat="1" applyFont="1" applyFill="1" applyBorder="1"/>
    <xf numFmtId="14" fontId="33" fillId="80" borderId="42" xfId="0" applyNumberFormat="1" applyFont="1" applyFill="1" applyBorder="1"/>
    <xf numFmtId="0" fontId="0" fillId="0" borderId="0" xfId="0" applyAlignment="1">
      <alignment wrapText="1"/>
    </xf>
    <xf numFmtId="0" fontId="291" fillId="30" borderId="72" xfId="0" applyFont="1" applyFill="1" applyBorder="1" applyAlignment="1">
      <alignment vertical="center" readingOrder="1"/>
    </xf>
    <xf numFmtId="0" fontId="25" fillId="80" borderId="66" xfId="47" applyFill="1" applyBorder="1" applyAlignment="1"/>
    <xf numFmtId="0" fontId="25" fillId="80" borderId="62" xfId="47" applyFill="1" applyBorder="1" applyAlignment="1"/>
    <xf numFmtId="0" fontId="25" fillId="80" borderId="64" xfId="47" applyFill="1" applyBorder="1" applyAlignment="1"/>
    <xf numFmtId="0" fontId="2" fillId="30" borderId="45" xfId="0" applyFont="1" applyFill="1" applyBorder="1" applyAlignment="1"/>
    <xf numFmtId="0" fontId="2" fillId="30" borderId="62" xfId="0" applyFont="1" applyFill="1" applyBorder="1" applyAlignment="1"/>
    <xf numFmtId="0" fontId="2" fillId="74" borderId="45" xfId="0" applyFont="1" applyFill="1" applyBorder="1" applyAlignment="1"/>
    <xf numFmtId="0" fontId="2" fillId="74" borderId="62" xfId="0" applyFont="1" applyFill="1" applyBorder="1" applyAlignment="1"/>
    <xf numFmtId="0" fontId="2" fillId="74" borderId="0" xfId="0" applyFont="1" applyFill="1" applyBorder="1" applyAlignment="1"/>
    <xf numFmtId="0" fontId="2" fillId="74" borderId="64" xfId="0" applyFont="1" applyFill="1" applyBorder="1" applyAlignment="1"/>
    <xf numFmtId="0" fontId="2" fillId="30" borderId="0" xfId="0" applyFont="1" applyFill="1" applyBorder="1" applyAlignment="1"/>
    <xf numFmtId="0" fontId="2" fillId="30" borderId="64" xfId="0" applyFont="1" applyFill="1" applyBorder="1" applyAlignment="1"/>
    <xf numFmtId="0" fontId="2" fillId="30" borderId="33" xfId="0" applyFont="1" applyFill="1" applyBorder="1" applyAlignment="1"/>
    <xf numFmtId="0" fontId="2" fillId="30" borderId="66" xfId="0" applyFont="1" applyFill="1" applyBorder="1" applyAlignment="1"/>
    <xf numFmtId="0" fontId="23" fillId="30" borderId="85" xfId="36" applyFont="1" applyFill="1" applyBorder="1" applyAlignment="1"/>
    <xf numFmtId="0" fontId="23" fillId="74" borderId="85" xfId="36" applyFont="1" applyFill="1" applyBorder="1" applyAlignment="1"/>
    <xf numFmtId="0" fontId="23" fillId="30" borderId="86" xfId="36" applyFont="1" applyFill="1" applyBorder="1" applyAlignment="1"/>
    <xf numFmtId="0" fontId="23" fillId="74" borderId="86" xfId="36" applyFont="1" applyFill="1" applyBorder="1" applyAlignment="1"/>
    <xf numFmtId="0" fontId="23" fillId="30" borderId="87" xfId="36" applyFont="1" applyFill="1" applyBorder="1" applyAlignment="1"/>
    <xf numFmtId="0" fontId="26" fillId="79" borderId="68" xfId="47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0" fontId="25" fillId="0" borderId="0" xfId="47" applyFill="1" applyBorder="1" applyAlignment="1"/>
    <xf numFmtId="0" fontId="0" fillId="0" borderId="0" xfId="0" pivotButton="1"/>
    <xf numFmtId="0" fontId="0" fillId="0" borderId="0" xfId="0" applyNumberFormat="1"/>
    <xf numFmtId="339" fontId="0" fillId="0" borderId="0" xfId="0" applyNumberFormat="1" applyAlignment="1">
      <alignment horizontal="left"/>
    </xf>
    <xf numFmtId="0" fontId="294" fillId="0" borderId="0" xfId="0" applyFont="1" applyAlignment="1"/>
    <xf numFmtId="0" fontId="294" fillId="0" borderId="0" xfId="0" applyFont="1" applyAlignment="1">
      <alignment horizontal="right"/>
    </xf>
    <xf numFmtId="0" fontId="295" fillId="0" borderId="82" xfId="0" applyFont="1" applyFill="1" applyBorder="1" applyAlignment="1">
      <alignment horizontal="left"/>
    </xf>
    <xf numFmtId="0" fontId="30" fillId="29" borderId="0" xfId="36" applyFont="1" applyFill="1" applyAlignment="1">
      <alignment vertical="top" wrapText="1"/>
    </xf>
    <xf numFmtId="0" fontId="31" fillId="29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23" fillId="29" borderId="0" xfId="36" applyFont="1" applyFill="1" applyAlignment="1">
      <alignment vertical="top" wrapText="1"/>
    </xf>
    <xf numFmtId="0" fontId="32" fillId="0" borderId="0" xfId="0" applyFont="1" applyAlignment="1">
      <alignment vertical="top" wrapText="1"/>
    </xf>
    <xf numFmtId="0" fontId="25" fillId="0" borderId="0" xfId="0" applyFont="1" applyAlignment="1">
      <alignment wrapText="1"/>
    </xf>
    <xf numFmtId="0" fontId="23" fillId="74" borderId="0" xfId="36" applyFont="1" applyFill="1" applyBorder="1" applyAlignment="1">
      <alignment horizontal="left"/>
    </xf>
    <xf numFmtId="0" fontId="2" fillId="74" borderId="0" xfId="0" applyFont="1" applyFill="1" applyBorder="1" applyAlignment="1">
      <alignment horizontal="left"/>
    </xf>
    <xf numFmtId="0" fontId="2" fillId="74" borderId="64" xfId="0" applyFont="1" applyFill="1" applyBorder="1" applyAlignment="1">
      <alignment horizontal="left"/>
    </xf>
    <xf numFmtId="0" fontId="23" fillId="30" borderId="33" xfId="36" applyFont="1" applyFill="1" applyBorder="1" applyAlignment="1">
      <alignment horizontal="left"/>
    </xf>
    <xf numFmtId="0" fontId="2" fillId="30" borderId="33" xfId="0" applyFont="1" applyFill="1" applyBorder="1" applyAlignment="1">
      <alignment horizontal="left"/>
    </xf>
    <xf numFmtId="0" fontId="2" fillId="30" borderId="66" xfId="0" applyFont="1" applyFill="1" applyBorder="1" applyAlignment="1">
      <alignment horizontal="left"/>
    </xf>
    <xf numFmtId="0" fontId="23" fillId="30" borderId="0" xfId="36" applyFont="1" applyFill="1" applyBorder="1" applyAlignment="1">
      <alignment horizontal="left" vertical="center" wrapText="1"/>
    </xf>
    <xf numFmtId="0" fontId="2" fillId="30" borderId="0" xfId="0" applyFont="1" applyFill="1" applyBorder="1" applyAlignment="1">
      <alignment horizontal="left" vertical="center" wrapText="1"/>
    </xf>
    <xf numFmtId="0" fontId="2" fillId="30" borderId="64" xfId="0" applyFont="1" applyFill="1" applyBorder="1" applyAlignment="1">
      <alignment horizontal="left" vertical="center" wrapText="1"/>
    </xf>
    <xf numFmtId="0" fontId="23" fillId="30" borderId="0" xfId="36" applyFont="1" applyFill="1" applyBorder="1" applyAlignment="1">
      <alignment horizontal="left"/>
    </xf>
    <xf numFmtId="0" fontId="2" fillId="30" borderId="0" xfId="0" applyFont="1" applyFill="1" applyBorder="1" applyAlignment="1">
      <alignment horizontal="left"/>
    </xf>
    <xf numFmtId="0" fontId="2" fillId="30" borderId="64" xfId="0" applyFont="1" applyFill="1" applyBorder="1" applyAlignment="1">
      <alignment horizontal="left"/>
    </xf>
    <xf numFmtId="0" fontId="23" fillId="74" borderId="45" xfId="36" applyFont="1" applyFill="1" applyBorder="1" applyAlignment="1">
      <alignment horizontal="left"/>
    </xf>
    <xf numFmtId="0" fontId="2" fillId="74" borderId="45" xfId="0" applyFont="1" applyFill="1" applyBorder="1" applyAlignment="1">
      <alignment horizontal="left"/>
    </xf>
    <xf numFmtId="0" fontId="2" fillId="74" borderId="62" xfId="0" applyFont="1" applyFill="1" applyBorder="1" applyAlignment="1">
      <alignment horizontal="left"/>
    </xf>
    <xf numFmtId="0" fontId="290" fillId="75" borderId="17" xfId="36" applyFont="1" applyFill="1" applyBorder="1" applyAlignment="1"/>
    <xf numFmtId="0" fontId="288" fillId="75" borderId="17" xfId="0" applyFont="1" applyFill="1" applyBorder="1" applyAlignment="1"/>
    <xf numFmtId="0" fontId="288" fillId="75" borderId="68" xfId="0" applyFont="1" applyFill="1" applyBorder="1" applyAlignment="1"/>
    <xf numFmtId="0" fontId="23" fillId="30" borderId="45" xfId="36" applyFont="1" applyFill="1" applyBorder="1" applyAlignment="1">
      <alignment horizontal="left"/>
    </xf>
    <xf numFmtId="0" fontId="2" fillId="30" borderId="45" xfId="0" applyFont="1" applyFill="1" applyBorder="1" applyAlignment="1">
      <alignment horizontal="left"/>
    </xf>
    <xf numFmtId="0" fontId="2" fillId="30" borderId="62" xfId="0" applyFont="1" applyFill="1" applyBorder="1" applyAlignment="1">
      <alignment horizontal="left"/>
    </xf>
    <xf numFmtId="0" fontId="28" fillId="79" borderId="73" xfId="0" applyFont="1" applyFill="1" applyBorder="1" applyAlignment="1">
      <alignment horizontal="center"/>
    </xf>
    <xf numFmtId="0" fontId="28" fillId="79" borderId="74" xfId="0" applyFont="1" applyFill="1" applyBorder="1" applyAlignment="1">
      <alignment horizontal="center"/>
    </xf>
    <xf numFmtId="0" fontId="28" fillId="79" borderId="61" xfId="0" applyFont="1" applyFill="1" applyBorder="1" applyAlignment="1"/>
    <xf numFmtId="0" fontId="28" fillId="79" borderId="65" xfId="0" applyFont="1" applyFill="1" applyBorder="1" applyAlignment="1"/>
    <xf numFmtId="0" fontId="28" fillId="79" borderId="77" xfId="0" applyFont="1" applyFill="1" applyBorder="1" applyAlignment="1">
      <alignment horizontal="center"/>
    </xf>
    <xf numFmtId="0" fontId="23" fillId="74" borderId="84" xfId="36" applyFont="1" applyFill="1" applyBorder="1" applyAlignment="1">
      <alignment horizontal="center"/>
    </xf>
    <xf numFmtId="0" fontId="23" fillId="74" borderId="0" xfId="36" applyFont="1" applyFill="1" applyBorder="1" applyAlignment="1">
      <alignment horizontal="center"/>
    </xf>
    <xf numFmtId="0" fontId="23" fillId="74" borderId="64" xfId="36" applyFont="1" applyFill="1" applyBorder="1" applyAlignment="1">
      <alignment horizontal="center"/>
    </xf>
    <xf numFmtId="0" fontId="23" fillId="30" borderId="84" xfId="36" applyFont="1" applyFill="1" applyBorder="1" applyAlignment="1">
      <alignment horizontal="left"/>
    </xf>
    <xf numFmtId="0" fontId="23" fillId="74" borderId="84" xfId="36" applyFont="1" applyFill="1" applyBorder="1" applyAlignment="1">
      <alignment horizontal="left"/>
    </xf>
    <xf numFmtId="0" fontId="23" fillId="74" borderId="88" xfId="36" applyFont="1" applyFill="1" applyBorder="1" applyAlignment="1">
      <alignment horizontal="left"/>
    </xf>
    <xf numFmtId="0" fontId="23" fillId="30" borderId="89" xfId="36" applyFont="1" applyFill="1" applyBorder="1" applyAlignment="1">
      <alignment horizontal="left"/>
    </xf>
    <xf numFmtId="0" fontId="2" fillId="30" borderId="17" xfId="0" applyFont="1" applyFill="1" applyBorder="1" applyAlignment="1">
      <alignment horizontal="left"/>
    </xf>
    <xf numFmtId="0" fontId="2" fillId="30" borderId="68" xfId="0" applyFont="1" applyFill="1" applyBorder="1" applyAlignment="1">
      <alignment horizontal="left"/>
    </xf>
  </cellXfs>
  <cellStyles count="2423">
    <cellStyle name="-" xfId="53"/>
    <cellStyle name="---------------------------------------------" xfId="54"/>
    <cellStyle name=" Antiqua,Bold&quot;&amp;10CONFIDENTIAL&amp;R   &amp;&quot;Arial,Bold&quot;&amp;10&amp;P ⭤(]_Sumste1_ALLSTEN(吸͖吘͖_x0007__x0007_䜜͖" xfId="55"/>
    <cellStyle name="_x000a_386grabber=M" xfId="56"/>
    <cellStyle name="$currency" xfId="57"/>
    <cellStyle name="%" xfId="58"/>
    <cellStyle name="% 2" xfId="59"/>
    <cellStyle name="%_02 Model Outputs (Cargo) v1" xfId="60"/>
    <cellStyle name="%_02 Model Outputs (Cargo) v1 2" xfId="61"/>
    <cellStyle name="%_070809 1100 Mx output" xfId="62"/>
    <cellStyle name="%_070818 Mx output" xfId="63"/>
    <cellStyle name="%_070820 Mx output" xfId="64"/>
    <cellStyle name="%_070830 Mx output" xfId="65"/>
    <cellStyle name="%_2008-08-12_FU_Eagle E&amp;M P&amp;L (nominal) v1" xfId="66"/>
    <cellStyle name="%_COO_COP_v20091019 (3)" xfId="67"/>
    <cellStyle name="%0" xfId="68"/>
    <cellStyle name="%1" xfId="69"/>
    <cellStyle name="%2" xfId="70"/>
    <cellStyle name="_%(SignOnly)" xfId="71"/>
    <cellStyle name="_%(SignSpaceOnly)" xfId="72"/>
    <cellStyle name="_115680_3 (2)" xfId="73"/>
    <cellStyle name="_115680_3 (2) 2" xfId="74"/>
    <cellStyle name="_17-stka (2)" xfId="75"/>
    <cellStyle name="_18-stka (2)" xfId="76"/>
    <cellStyle name="_2007-2009 (2)" xfId="77"/>
    <cellStyle name="_2007-2009 (2) 2" xfId="78"/>
    <cellStyle name="_2007-2009 poprawiony" xfId="79"/>
    <cellStyle name="_2007-2009 poprawiony 2" xfId="80"/>
    <cellStyle name="_305183_4" xfId="81"/>
    <cellStyle name="_305183_4 2" xfId="82"/>
    <cellStyle name="_598360_8" xfId="83"/>
    <cellStyle name="_598360_8 2" xfId="84"/>
    <cellStyle name="_598360_9" xfId="85"/>
    <cellStyle name="_598360_9 2" xfId="86"/>
    <cellStyle name="_657799_3" xfId="87"/>
    <cellStyle name="_657799_3 2" xfId="88"/>
    <cellStyle name="_666995_5" xfId="89"/>
    <cellStyle name="_666995_6" xfId="90"/>
    <cellStyle name="_666995_7" xfId="91"/>
    <cellStyle name="_668402_1" xfId="92"/>
    <cellStyle name="_668402_1 2" xfId="93"/>
    <cellStyle name="_690175_1" xfId="94"/>
    <cellStyle name="_690175_1 2" xfId="95"/>
    <cellStyle name="_690264_2" xfId="96"/>
    <cellStyle name="_690264_2 2" xfId="97"/>
    <cellStyle name="_785275_1" xfId="98"/>
    <cellStyle name="_785275_1 2" xfId="99"/>
    <cellStyle name="_867154_1" xfId="100"/>
    <cellStyle name="_867154_1 2" xfId="101"/>
    <cellStyle name="_873191_1" xfId="102"/>
    <cellStyle name="_873191_1 2" xfId="103"/>
    <cellStyle name="-_Acerinox_Model" xfId="104"/>
    <cellStyle name="_Amity" xfId="105"/>
    <cellStyle name="_Amity 2" xfId="106"/>
    <cellStyle name="_Arkusz1" xfId="107"/>
    <cellStyle name="_B2009_v1 - SdRM+PTK (2)" xfId="108"/>
    <cellStyle name="_BC - Archiwizacja 23 11 07 (3)" xfId="109"/>
    <cellStyle name="_BC - Archiwizacja 23 11 07 (3)_#11" xfId="110"/>
    <cellStyle name="_BC - Archiwizacja 23 11 07 (3)_Ini_11_zwalid" xfId="111"/>
    <cellStyle name="_Book2" xfId="112"/>
    <cellStyle name="_Book2 2" xfId="113"/>
    <cellStyle name="_Book2_070809 1100 Mx output" xfId="114"/>
    <cellStyle name="_Book2_070818 Mx output" xfId="115"/>
    <cellStyle name="_Book2_070820 Mx output" xfId="116"/>
    <cellStyle name="_Book2_070830 Mx output" xfId="117"/>
    <cellStyle name="_Book2_2008-08-12_FU_Eagle E&amp;M P&amp;L (nominal) v1" xfId="118"/>
    <cellStyle name="_Comma" xfId="119"/>
    <cellStyle name="_Comma_2007 08 25 Eagle Base Case market projections" xfId="120"/>
    <cellStyle name="_Comma_2007 08 25 Eagle Base Case market projections 2" xfId="121"/>
    <cellStyle name="_Comma_dcf" xfId="122"/>
    <cellStyle name="_Comma_dcf 2" xfId="123"/>
    <cellStyle name="_Comma_GreeceMarketShare_060507_v4_VALUES (PF edits)" xfId="124"/>
    <cellStyle name="_Comma_GreeceMarketShare_060507_v4_VALUES (PF edits) 2" xfId="125"/>
    <cellStyle name="_Comma_Sheet1" xfId="126"/>
    <cellStyle name="_Comma_Sheet2" xfId="127"/>
    <cellStyle name="_Comma_Sheet2 2" xfId="128"/>
    <cellStyle name="_Comma_Standard 1Pager" xfId="129"/>
    <cellStyle name="_Comma_Standard 1Pager 2" xfId="130"/>
    <cellStyle name="_Commercial costs_B2B and B2C_analysis_v2" xfId="131"/>
    <cellStyle name="_Credit Ratios" xfId="132"/>
    <cellStyle name="_Cura - Model 050615" xfId="133"/>
    <cellStyle name="_Cura - Model 050615 2" xfId="134"/>
    <cellStyle name="_Cura - Model 050615_070809 1100 Mx output" xfId="135"/>
    <cellStyle name="_Cura - Model 050615_070818 Mx output" xfId="136"/>
    <cellStyle name="_Cura - Model 050615_070820 Mx output" xfId="137"/>
    <cellStyle name="_Cura - Model 050615_070830 Mx output" xfId="138"/>
    <cellStyle name="_Cura - Model 050615_2008-08-12_FU_Eagle E&amp;M P&amp;L (nominal) v1" xfId="139"/>
    <cellStyle name="_Currency" xfId="140"/>
    <cellStyle name="_Currency_2007 08 25 Eagle Base Case market projections" xfId="141"/>
    <cellStyle name="_Currency_2007 08 25 Eagle Base Case market projections 2" xfId="142"/>
    <cellStyle name="_Currency_758976_6" xfId="143"/>
    <cellStyle name="_Currency_dcf" xfId="144"/>
    <cellStyle name="_Currency_dcf 2" xfId="145"/>
    <cellStyle name="_Currency_Draft output pages" xfId="146"/>
    <cellStyle name="_Currency_Draft output pages 2" xfId="147"/>
    <cellStyle name="_Currency_GreeceMarketShare_060507_v4_VALUES (PF edits)" xfId="148"/>
    <cellStyle name="_Currency_GreeceMarketShare_060507_v4_VALUES (PF edits) 2" xfId="149"/>
    <cellStyle name="_Currency_Integrated Corporate Impact Model_Sent to Joe_30 July" xfId="150"/>
    <cellStyle name="_Currency_Novartis-Roche 0805 v2" xfId="151"/>
    <cellStyle name="_Currency_Novartis-Roche 0805 v2 2" xfId="152"/>
    <cellStyle name="_Currency_Sheet1" xfId="153"/>
    <cellStyle name="_Currency_Sheet2" xfId="154"/>
    <cellStyle name="_Currency_Sheet2 2" xfId="155"/>
    <cellStyle name="_Currency_Standard 1Pager" xfId="156"/>
    <cellStyle name="_Currency_Standard 1Pager 2" xfId="157"/>
    <cellStyle name="_Currency_wacc bb final" xfId="158"/>
    <cellStyle name="_Currency_wacc bb final 2" xfId="159"/>
    <cellStyle name="_CurrencySpace" xfId="160"/>
    <cellStyle name="_CurrencySpace_2007 08 25 Eagle Base Case market projections" xfId="161"/>
    <cellStyle name="_CurrencySpace_2007 08 25 Eagle Base Case market projections 2" xfId="162"/>
    <cellStyle name="_CurrencySpace_dcf" xfId="163"/>
    <cellStyle name="_CurrencySpace_dcf 2" xfId="164"/>
    <cellStyle name="_CurrencySpace_GreeceMarketShare_060507_v4_VALUES (PF edits)" xfId="165"/>
    <cellStyle name="_CurrencySpace_GreeceMarketShare_060507_v4_VALUES (PF edits) 2" xfId="166"/>
    <cellStyle name="_CurrencySpace_Sheet1" xfId="167"/>
    <cellStyle name="_CurrencySpace_Sheet2" xfId="168"/>
    <cellStyle name="_CurrencySpace_Sheet2 2" xfId="169"/>
    <cellStyle name="_CurrencySpace_Standard 1Pager" xfId="170"/>
    <cellStyle name="_CurrencySpace_Standard 1Pager 2" xfId="171"/>
    <cellStyle name="_DCF" xfId="172"/>
    <cellStyle name="_DCF 2" xfId="173"/>
    <cellStyle name="_ElderCare_17Apr05(v2)" xfId="174"/>
    <cellStyle name="_ElderCare_17Apr05(v2) 2" xfId="175"/>
    <cellStyle name="_ElderCare_23May2005" xfId="176"/>
    <cellStyle name="_ElderCare_29Apr2005(Final)" xfId="177"/>
    <cellStyle name="_ESTYMACJA_YTD_2008_OiS_PTOK" xfId="178"/>
    <cellStyle name="_ESTYMACJA_YTD_2008_OiS_PTOK 2" xfId="179"/>
    <cellStyle name="_Euro" xfId="180"/>
    <cellStyle name="_GS_GOL_Model" xfId="181"/>
    <cellStyle name="_Guardian" xfId="182"/>
    <cellStyle name="_Guardian 2" xfId="183"/>
    <cellStyle name="_Guardian Addn" xfId="184"/>
    <cellStyle name="_Guardian Addn 2" xfId="185"/>
    <cellStyle name="_Guardian_12June05(our case)" xfId="186"/>
    <cellStyle name="_Guardian_Amity" xfId="187"/>
    <cellStyle name="_Guardian_Guardian Addn" xfId="188"/>
    <cellStyle name="_Guardian_Regis" xfId="189"/>
    <cellStyle name="_Harold Model - 050706 (2)" xfId="190"/>
    <cellStyle name="_Heading" xfId="191"/>
    <cellStyle name="_Heading_070809 1100 Mx output" xfId="192"/>
    <cellStyle name="_Heading_070818 Mx output" xfId="193"/>
    <cellStyle name="_Heading_070820 Mx output" xfId="194"/>
    <cellStyle name="_Heading_070830 Mx output" xfId="195"/>
    <cellStyle name="_Heading_2007 08 25 Eagle Base Case market projections" xfId="196"/>
    <cellStyle name="_Heading_2008-08-12_FU_Eagle E&amp;M P&amp;L (nominal) v1" xfId="197"/>
    <cellStyle name="_Heading_758976_6" xfId="198"/>
    <cellStyle name="_Heading_GreeceMarketShare_060507_v4_VALUES (PF edits)" xfId="199"/>
    <cellStyle name="_Heading_GS_GOL_Model" xfId="200"/>
    <cellStyle name="_Heading_prestemp" xfId="201"/>
    <cellStyle name="_Heading_prestemp_070809 1100 Mx output" xfId="202"/>
    <cellStyle name="_Heading_prestemp_070818 Mx output" xfId="203"/>
    <cellStyle name="_Heading_prestemp_070820 Mx output" xfId="204"/>
    <cellStyle name="_Heading_prestemp_070830 Mx output" xfId="205"/>
    <cellStyle name="_Heading_prestemp_2008-08-12_FU_Eagle E&amp;M P&amp;L (nominal) v1" xfId="206"/>
    <cellStyle name="_Heading_Sheet1" xfId="207"/>
    <cellStyle name="_Heading_Sheet2" xfId="208"/>
    <cellStyle name="_Highlight" xfId="209"/>
    <cellStyle name="_MAp - Global Airports EBITDA Analysis August 2006 - 6 September 2006" xfId="210"/>
    <cellStyle name="_MAp - Global Airports EBITDA Analysis August 2006 - 6 September 2006 2" xfId="211"/>
    <cellStyle name="_Merger Model - Industrials Grad Training " xfId="212"/>
    <cellStyle name="_model standardowy OUTS" xfId="213"/>
    <cellStyle name="_Multiple" xfId="214"/>
    <cellStyle name="_Multiple_2007 08 25 Eagle Base Case market projections" xfId="215"/>
    <cellStyle name="_Multiple_2007 08 25 Eagle Base Case market projections 2" xfId="216"/>
    <cellStyle name="_Multiple_dcf" xfId="217"/>
    <cellStyle name="_Multiple_dcf 2" xfId="218"/>
    <cellStyle name="_Multiple_GreeceMarketShare_060507_v4_VALUES (PF edits)" xfId="219"/>
    <cellStyle name="_Multiple_GreeceMarketShare_060507_v4_VALUES (PF edits) 2" xfId="220"/>
    <cellStyle name="_Multiple_Novartis-Roche 0805 v2" xfId="221"/>
    <cellStyle name="_Multiple_Novartis-Roche 0805 v2 2" xfId="222"/>
    <cellStyle name="_Multiple_Sheet1" xfId="223"/>
    <cellStyle name="_Multiple_Sheet2" xfId="224"/>
    <cellStyle name="_Multiple_Sheet2 2" xfId="225"/>
    <cellStyle name="_Multiple_Standard 1Pager" xfId="226"/>
    <cellStyle name="_Multiple_Standard 1Pager 2" xfId="227"/>
    <cellStyle name="_Multiple_wacc bb final" xfId="228"/>
    <cellStyle name="_Multiple_wacc bb final 2" xfId="229"/>
    <cellStyle name="_MultipleSpace" xfId="230"/>
    <cellStyle name="_MultipleSpace_2007 08 25 Eagle Base Case market projections" xfId="231"/>
    <cellStyle name="_MultipleSpace_2007 08 25 Eagle Base Case market projections 2" xfId="232"/>
    <cellStyle name="_MultipleSpace_dcf" xfId="233"/>
    <cellStyle name="_MultipleSpace_dcf 2" xfId="234"/>
    <cellStyle name="_MultipleSpace_GreeceMarketShare_060507_v4_VALUES (PF edits)" xfId="235"/>
    <cellStyle name="_MultipleSpace_GreeceMarketShare_060507_v4_VALUES (PF edits) 2" xfId="236"/>
    <cellStyle name="_MultipleSpace_Novartis-Roche 0805 v2" xfId="237"/>
    <cellStyle name="_MultipleSpace_Novartis-Roche 0805 v2 2" xfId="238"/>
    <cellStyle name="_MultipleSpace_Sheet1" xfId="239"/>
    <cellStyle name="_MultipleSpace_Sheet2" xfId="240"/>
    <cellStyle name="_MultipleSpace_Sheet2 2" xfId="241"/>
    <cellStyle name="_MultipleSpace_Standard 1Pager" xfId="242"/>
    <cellStyle name="_MultipleSpace_Standard 1Pager 2" xfId="243"/>
    <cellStyle name="_MultipleSpace_wacc bb final" xfId="244"/>
    <cellStyle name="_MultipleSpace_wacc bb final 2" xfId="245"/>
    <cellStyle name="_OIH_2008-2009 (2)" xfId="246"/>
    <cellStyle name="_OPEX baseline" xfId="247"/>
    <cellStyle name="_Percent" xfId="248"/>
    <cellStyle name="_Percent 2" xfId="249"/>
    <cellStyle name="_PercentSpace" xfId="250"/>
    <cellStyle name="_PercentSpace 2" xfId="251"/>
    <cellStyle name="_PercentSpace_Novartis-Roche 0805 v2" xfId="252"/>
    <cellStyle name="_PercentSpace_Novartis-Roche 0805 v2 2" xfId="253"/>
    <cellStyle name="_PercentSpace_wacc bb final" xfId="254"/>
    <cellStyle name="_PercentSpace_wacc bb final 2" xfId="255"/>
    <cellStyle name="_Plan sprzedaży BBF" xfId="256"/>
    <cellStyle name="_Plan sprzedaży BBF 2" xfId="257"/>
    <cellStyle name="_Plan sprzedaży BBF_#11" xfId="258"/>
    <cellStyle name="_Plan sprzedaży BBF_#11 2" xfId="259"/>
    <cellStyle name="_Plan sprzedaży BBF_Ini_11_zwalid" xfId="260"/>
    <cellStyle name="_Project Links Financial Model (13 June 2005)" xfId="261"/>
    <cellStyle name="_Project Links Financial Model (13 June 2005) 2" xfId="262"/>
    <cellStyle name="_Project Links Financial Model (13 June 2005)_070809 1100 Mx output" xfId="263"/>
    <cellStyle name="_Project Links Financial Model (13 June 2005)_070818 Mx output" xfId="264"/>
    <cellStyle name="_Project Links Financial Model (13 June 2005)_070820 Mx output" xfId="265"/>
    <cellStyle name="_Project Links Financial Model (13 June 2005)_070830 Mx output" xfId="266"/>
    <cellStyle name="_Project Links Financial Model (13 June 2005)_2008-08-12_FU_Eagle E&amp;M P&amp;L (nominal) v1" xfId="267"/>
    <cellStyle name="_prrrrrowizje 2009 wszyscy na 100% D2D róznicą" xfId="268"/>
    <cellStyle name="_prrrrrowizje 2009 wszyscy na 100% D2D róznicą 2" xfId="269"/>
    <cellStyle name="_Regis" xfId="270"/>
    <cellStyle name="_Regis 2" xfId="271"/>
    <cellStyle name="_Service_CAPEX_projects_09-12_2008 11 28 (2)" xfId="272"/>
    <cellStyle name="_Service_CAPEX_projects_09-12_2008 12 12" xfId="273"/>
    <cellStyle name="_Service_CAPEX_projects_OiP_2009 01 29" xfId="274"/>
    <cellStyle name="---------------------------------------------_Slajd Podsumowujacy - Final" xfId="275"/>
    <cellStyle name="_Sources &amp; Uses" xfId="276"/>
    <cellStyle name="_Sources &amp; Uses 2" xfId="277"/>
    <cellStyle name="_Sources &amp; Uses_070809 1100 Mx output" xfId="278"/>
    <cellStyle name="_Sources &amp; Uses_070818 Mx output" xfId="279"/>
    <cellStyle name="_Sources &amp; Uses_070820 Mx output" xfId="280"/>
    <cellStyle name="_Sources &amp; Uses_070830 Mx output" xfId="281"/>
    <cellStyle name="_Sources &amp; Uses_2008-08-12_FU_Eagle E&amp;M P&amp;L (nominal) v1" xfId="282"/>
    <cellStyle name="_SSP_POP_strategic_initiatives_20071108" xfId="283"/>
    <cellStyle name="_SubHeading" xfId="284"/>
    <cellStyle name="_SubHeading_070809 1100 Mx output" xfId="285"/>
    <cellStyle name="_SubHeading_070818 Mx output" xfId="286"/>
    <cellStyle name="_SubHeading_070820 Mx output" xfId="287"/>
    <cellStyle name="_SubHeading_070830 Mx output" xfId="288"/>
    <cellStyle name="_SubHeading_2007 08 25 Eagle Base Case market projections" xfId="289"/>
    <cellStyle name="_SubHeading_2008-08-12_FU_Eagle E&amp;M P&amp;L (nominal) v1" xfId="290"/>
    <cellStyle name="_SubHeading_758976_6" xfId="291"/>
    <cellStyle name="_SubHeading_GreeceMarketShare_060507_v4_VALUES (PF edits)" xfId="292"/>
    <cellStyle name="_SubHeading_GS_GOL_Model" xfId="293"/>
    <cellStyle name="_SubHeading_prestemp" xfId="294"/>
    <cellStyle name="_SubHeading_prestemp_070809 1100 Mx output" xfId="295"/>
    <cellStyle name="_SubHeading_prestemp_070818 Mx output" xfId="296"/>
    <cellStyle name="_SubHeading_prestemp_070820 Mx output" xfId="297"/>
    <cellStyle name="_SubHeading_prestemp_070830 Mx output" xfId="298"/>
    <cellStyle name="_SubHeading_prestemp_2008-08-12_FU_Eagle E&amp;M P&amp;L (nominal) v1" xfId="299"/>
    <cellStyle name="_SubHeading_Sheet1" xfId="300"/>
    <cellStyle name="_SubHeading_Sheet2" xfId="301"/>
    <cellStyle name="_Table" xfId="302"/>
    <cellStyle name="_Table_070809 1100 Mx output" xfId="303"/>
    <cellStyle name="_Table_070818 Mx output" xfId="304"/>
    <cellStyle name="_Table_070820 Mx output" xfId="305"/>
    <cellStyle name="_Table_070830 Mx output" xfId="306"/>
    <cellStyle name="_Table_17  Auna Fixed Line " xfId="307"/>
    <cellStyle name="_Table_2007 08 25 Eagle Base Case market projections" xfId="308"/>
    <cellStyle name="_Table_2008-08-12_FU_Eagle E&amp;M P&amp;L (nominal) v1" xfId="309"/>
    <cellStyle name="_Table_758976_6" xfId="310"/>
    <cellStyle name="_Table_GreeceMarketShare_060507_v4_VALUES (PF edits)" xfId="311"/>
    <cellStyle name="_Table_GS_GOL_Model" xfId="312"/>
    <cellStyle name="_Table_Sheet1" xfId="313"/>
    <cellStyle name="_Table_Sheet2" xfId="314"/>
    <cellStyle name="_TableHead" xfId="315"/>
    <cellStyle name="_TableHead_070809 1100 Mx output" xfId="316"/>
    <cellStyle name="_TableHead_070818 Mx output" xfId="317"/>
    <cellStyle name="_TableHead_070820 Mx output" xfId="318"/>
    <cellStyle name="_TableHead_070830 Mx output" xfId="319"/>
    <cellStyle name="_TableHead_17  Auna Fixed Line " xfId="320"/>
    <cellStyle name="_TableHead_2007 08 25 Eagle Base Case market projections" xfId="321"/>
    <cellStyle name="_TableHead_2008-08-12_FU_Eagle E&amp;M P&amp;L (nominal) v1" xfId="322"/>
    <cellStyle name="_TableHead_758976_6" xfId="323"/>
    <cellStyle name="_TableHead_GreeceMarketShare_060507_v4_VALUES (PF edits)" xfId="324"/>
    <cellStyle name="_TableHead_GS_GOL_Model" xfId="325"/>
    <cellStyle name="_TableHead_Sheet1" xfId="326"/>
    <cellStyle name="_TableHead_Sheet2" xfId="327"/>
    <cellStyle name="_TableRowHead" xfId="328"/>
    <cellStyle name="_TableRowHead_070809 1100 Mx output" xfId="329"/>
    <cellStyle name="_TableRowHead_070818 Mx output" xfId="330"/>
    <cellStyle name="_TableRowHead_070820 Mx output" xfId="331"/>
    <cellStyle name="_TableRowHead_070830 Mx output" xfId="332"/>
    <cellStyle name="_TableRowHead_17  Auna Fixed Line " xfId="333"/>
    <cellStyle name="_TableRowHead_2007 08 25 Eagle Base Case market projections" xfId="334"/>
    <cellStyle name="_TableRowHead_2008-08-12_FU_Eagle E&amp;M P&amp;L (nominal) v1" xfId="335"/>
    <cellStyle name="_TableRowHead_758976_6" xfId="336"/>
    <cellStyle name="_TableRowHead_GreeceMarketShare_060507_v4_VALUES (PF edits)" xfId="337"/>
    <cellStyle name="_TableRowHead_GS_GOL_Model" xfId="338"/>
    <cellStyle name="_TableRowHead_Sheet1" xfId="339"/>
    <cellStyle name="_TableRowHead_Sheet2" xfId="340"/>
    <cellStyle name="_TableSuperHead" xfId="341"/>
    <cellStyle name="_TableSuperHead_070809 1100 Mx output" xfId="342"/>
    <cellStyle name="_TableSuperHead_070818 Mx output" xfId="343"/>
    <cellStyle name="_TableSuperHead_070820 Mx output" xfId="344"/>
    <cellStyle name="_TableSuperHead_070830 Mx output" xfId="345"/>
    <cellStyle name="_TableSuperHead_17  Auna Fixed Line " xfId="346"/>
    <cellStyle name="_TableSuperHead_2007 08 25 Eagle Base Case market projections" xfId="347"/>
    <cellStyle name="_TableSuperHead_2008-08-12_FU_Eagle E&amp;M P&amp;L (nominal) v1" xfId="348"/>
    <cellStyle name="_TableSuperHead_758976_6" xfId="349"/>
    <cellStyle name="_TableSuperHead_GreeceMarketShare_060507_v4_VALUES (PF edits)" xfId="350"/>
    <cellStyle name="_TableSuperHead_GS_GOL_Model" xfId="351"/>
    <cellStyle name="_TableSuperHead_Sheet1" xfId="352"/>
    <cellStyle name="_TableSuperHead_Sheet2" xfId="353"/>
    <cellStyle name="_Template sheet1" xfId="354"/>
    <cellStyle name="_uwolnienia CAPEX po weryfikacji OiS_2008 07 24" xfId="355"/>
    <cellStyle name="_Zmiany_B_vs_Estym_zebrane_20090224" xfId="356"/>
    <cellStyle name="’Ê‰Ý_GE 3 MINIMUM" xfId="357"/>
    <cellStyle name="£ BP" xfId="358"/>
    <cellStyle name="¥ JY" xfId="359"/>
    <cellStyle name="=C:\WINNT\SYSTEM32\COMMAND.COM" xfId="360"/>
    <cellStyle name="=C:\WINNT35\SYSTEM32\COMMAND.COM" xfId="361"/>
    <cellStyle name="•W€_Comparables" xfId="362"/>
    <cellStyle name="•W_GE 3 MINIMUM" xfId="363"/>
    <cellStyle name="0" xfId="364"/>
    <cellStyle name="0%" xfId="365"/>
    <cellStyle name="0% 2" xfId="366"/>
    <cellStyle name="0,0_x000d__x000a_NA_x000d__x000a_" xfId="367"/>
    <cellStyle name="0.0" xfId="368"/>
    <cellStyle name="0.0%" xfId="369"/>
    <cellStyle name="0.0_070809 1100 Mx output" xfId="370"/>
    <cellStyle name="0.00" xfId="371"/>
    <cellStyle name="0.00%" xfId="372"/>
    <cellStyle name="0.00_070809 1100 Mx output" xfId="373"/>
    <cellStyle name="0.0x" xfId="374"/>
    <cellStyle name="0_070809 1100 Mx output" xfId="375"/>
    <cellStyle name="0_070818 Mx output" xfId="376"/>
    <cellStyle name="0_070820 Mx output" xfId="377"/>
    <cellStyle name="0_070830 Mx output" xfId="378"/>
    <cellStyle name="0_2008-08-12_FU_Eagle E&amp;M P&amp;L (nominal) v1" xfId="379"/>
    <cellStyle name="0_Acerinox_Model" xfId="380"/>
    <cellStyle name="0_Acerinox_Model_070809 1100 Mx output" xfId="381"/>
    <cellStyle name="0_Acerinox_Model_070818 Mx output" xfId="382"/>
    <cellStyle name="0_Acerinox_Model_070820 Mx output" xfId="383"/>
    <cellStyle name="0_Acerinox_Model_070830 Mx output" xfId="384"/>
    <cellStyle name="0_Acerinox_Model_2008-08-12_FU_Eagle E&amp;M P&amp;L (nominal) v1" xfId="385"/>
    <cellStyle name="0_ARCELOR_Model" xfId="386"/>
    <cellStyle name="0_ARCELOR_Model_070809 1100 Mx output" xfId="387"/>
    <cellStyle name="0_ARCELOR_Model_070818 Mx output" xfId="388"/>
    <cellStyle name="0_ARCELOR_Model_070820 Mx output" xfId="389"/>
    <cellStyle name="0_ARCELOR_Model_070830 Mx output" xfId="390"/>
    <cellStyle name="0_ARCELOR_Model_2008-08-12_FU_Eagle E&amp;M P&amp;L (nominal) v1" xfId="391"/>
    <cellStyle name="0_ARCELOR_SUM" xfId="392"/>
    <cellStyle name="0_ARCELOR_SUM_070809 1100 Mx output" xfId="393"/>
    <cellStyle name="0_ARCELOR_SUM_070818 Mx output" xfId="394"/>
    <cellStyle name="0_ARCELOR_SUM_070820 Mx output" xfId="395"/>
    <cellStyle name="0_ARCELOR_SUM_070830 Mx output" xfId="396"/>
    <cellStyle name="0_ARCELOR_SUM_2008-08-12_FU_Eagle E&amp;M P&amp;L (nominal) v1" xfId="397"/>
    <cellStyle name="0_BS-Cashflow" xfId="398"/>
    <cellStyle name="0_BS-Cashflow_070809 1100 Mx output" xfId="399"/>
    <cellStyle name="0_BS-Cashflow_070818 Mx output" xfId="400"/>
    <cellStyle name="0_BS-Cashflow_070820 Mx output" xfId="401"/>
    <cellStyle name="0_BS-Cashflow_070830 Mx output" xfId="402"/>
    <cellStyle name="0_BS-Cashflow_2008-08-12_FU_Eagle E&amp;M P&amp;L (nominal) v1" xfId="403"/>
    <cellStyle name="0_Bullet model 122" xfId="404"/>
    <cellStyle name="0_Bullet model 122_070809 1100 Mx output" xfId="405"/>
    <cellStyle name="0_Bullet model 122_070818 Mx output" xfId="406"/>
    <cellStyle name="0_Bullet model 122_070820 Mx output" xfId="407"/>
    <cellStyle name="0_Bullet model 122_070830 Mx output" xfId="408"/>
    <cellStyle name="0_Bullet model 122_2008-08-12_FU_Eagle E&amp;M P&amp;L (nominal) v1" xfId="409"/>
    <cellStyle name="0_CIBASC" xfId="410"/>
    <cellStyle name="0_CIBASC_070809 1100 Mx output" xfId="411"/>
    <cellStyle name="0_CIBASC_070818 Mx output" xfId="412"/>
    <cellStyle name="0_CIBASC_070820 Mx output" xfId="413"/>
    <cellStyle name="0_CIBASC_070830 Mx output" xfId="414"/>
    <cellStyle name="0_CIBASC_2008-08-12_FU_Eagle E&amp;M P&amp;L (nominal) v1" xfId="415"/>
    <cellStyle name="0_Copy of PCA" xfId="416"/>
    <cellStyle name="0_Copy of PCA_070809 1100 Mx output" xfId="417"/>
    <cellStyle name="0_Copy of PCA_070818 Mx output" xfId="418"/>
    <cellStyle name="0_Copy of PCA_070820 Mx output" xfId="419"/>
    <cellStyle name="0_Copy of PCA_070830 Mx output" xfId="420"/>
    <cellStyle name="0_Copy of PCA_2008-08-12_FU_Eagle E&amp;M P&amp;L (nominal) v1" xfId="421"/>
    <cellStyle name="0_CORUS_Model" xfId="422"/>
    <cellStyle name="0_CORUS_Model_070809 1100 Mx output" xfId="423"/>
    <cellStyle name="0_CORUS_Model_070818 Mx output" xfId="424"/>
    <cellStyle name="0_CORUS_Model_070820 Mx output" xfId="425"/>
    <cellStyle name="0_CORUS_Model_070830 Mx output" xfId="426"/>
    <cellStyle name="0_CORUS_Model_2008-08-12_FU_Eagle E&amp;M P&amp;L (nominal) v1" xfId="427"/>
    <cellStyle name="0_DS_Smith_Model" xfId="428"/>
    <cellStyle name="0_DS_Smith_Model_070809 1100 Mx output" xfId="429"/>
    <cellStyle name="0_DS_Smith_Model_070818 Mx output" xfId="430"/>
    <cellStyle name="0_DS_Smith_Model_070820 Mx output" xfId="431"/>
    <cellStyle name="0_DS_Smith_Model_070830 Mx output" xfId="432"/>
    <cellStyle name="0_DS_Smith_Model_2008-08-12_FU_Eagle E&amp;M P&amp;L (nominal) v1" xfId="433"/>
    <cellStyle name="0_Grandvision_LBO2" xfId="434"/>
    <cellStyle name="0_Iberia LBO 06 01 06" xfId="435"/>
    <cellStyle name="0_Iberia LBO 06 01 06_070809 1100 Mx output" xfId="436"/>
    <cellStyle name="0_Iberia LBO 06 01 06_070818 Mx output" xfId="437"/>
    <cellStyle name="0_Iberia LBO 06 01 06_070820 Mx output" xfId="438"/>
    <cellStyle name="0_Iberia LBO 06 01 06_070830 Mx output" xfId="439"/>
    <cellStyle name="0_Iberia LBO 06 01 06_2008-08-12_FU_Eagle E&amp;M P&amp;L (nominal) v1" xfId="440"/>
    <cellStyle name="0_Iberia LBO 30 10 06v2" xfId="441"/>
    <cellStyle name="0_Iberia LBO 30 10 06v2_070809 1100 Mx output" xfId="442"/>
    <cellStyle name="0_Iberia LBO 30 10 06v2_070818 Mx output" xfId="443"/>
    <cellStyle name="0_Iberia LBO 30 10 06v2_070820 Mx output" xfId="444"/>
    <cellStyle name="0_Iberia LBO 30 10 06v2_070830 Mx output" xfId="445"/>
    <cellStyle name="0_Iberia LBO 30 10 06v2_2008-08-12_FU_Eagle E&amp;M P&amp;L (nominal) v1" xfId="446"/>
    <cellStyle name="0_MReal_model" xfId="447"/>
    <cellStyle name="0_MReal_model_070809 1100 Mx output" xfId="448"/>
    <cellStyle name="0_MReal_model_070818 Mx output" xfId="449"/>
    <cellStyle name="0_MReal_model_070820 Mx output" xfId="450"/>
    <cellStyle name="0_MReal_model_070830 Mx output" xfId="451"/>
    <cellStyle name="0_MReal_model_2008-08-12_FU_Eagle E&amp;M P&amp;L (nominal) v1" xfId="452"/>
    <cellStyle name="0_NorskeSkog_Model" xfId="453"/>
    <cellStyle name="0_NorskeSkog_Model_070809 1100 Mx output" xfId="454"/>
    <cellStyle name="0_NorskeSkog_Model_070818 Mx output" xfId="455"/>
    <cellStyle name="0_NorskeSkog_Model_070820 Mx output" xfId="456"/>
    <cellStyle name="0_NorskeSkog_Model_070830 Mx output" xfId="457"/>
    <cellStyle name="0_NorskeSkog_Model_2008-08-12_FU_Eagle E&amp;M P&amp;L (nominal) v1" xfId="458"/>
    <cellStyle name="0_Outokumpu_model" xfId="459"/>
    <cellStyle name="0_Outokumpu_model WIP" xfId="460"/>
    <cellStyle name="0_Outokumpu_model WIP_070809 1100 Mx output" xfId="461"/>
    <cellStyle name="0_Outokumpu_model WIP_070818 Mx output" xfId="462"/>
    <cellStyle name="0_Outokumpu_model WIP_070820 Mx output" xfId="463"/>
    <cellStyle name="0_Outokumpu_model WIP_070830 Mx output" xfId="464"/>
    <cellStyle name="0_Outokumpu_model WIP_2008-08-12_FU_Eagle E&amp;M P&amp;L (nominal) v1" xfId="465"/>
    <cellStyle name="0_Outokumpu_model_070809 1100 Mx output" xfId="466"/>
    <cellStyle name="0_Outokumpu_model_070818 Mx output" xfId="467"/>
    <cellStyle name="0_Outokumpu_model_070820 Mx output" xfId="468"/>
    <cellStyle name="0_Outokumpu_model_070830 Mx output" xfId="469"/>
    <cellStyle name="0_Outokumpu_model_2008-08-12_FU_Eagle E&amp;M P&amp;L (nominal) v1" xfId="470"/>
    <cellStyle name="0_PCA (4)" xfId="471"/>
    <cellStyle name="0_PCA (4)_070809 1100 Mx output" xfId="472"/>
    <cellStyle name="0_PCA (4)_070818 Mx output" xfId="473"/>
    <cellStyle name="0_PCA (4)_070820 Mx output" xfId="474"/>
    <cellStyle name="0_PCA (4)_070830 Mx output" xfId="475"/>
    <cellStyle name="0_PCA (4)_2008-08-12_FU_Eagle E&amp;M P&amp;L (nominal) v1" xfId="476"/>
    <cellStyle name="0_PKG_VAL" xfId="477"/>
    <cellStyle name="0_PKG_VAL_070809 1100 Mx output" xfId="478"/>
    <cellStyle name="0_PKG_VAL_070818 Mx output" xfId="479"/>
    <cellStyle name="0_PKG_VAL_070820 Mx output" xfId="480"/>
    <cellStyle name="0_PKG_VAL_070830 Mx output" xfId="481"/>
    <cellStyle name="0_PKG_VAL_2008-08-12_FU_Eagle E&amp;M P&amp;L (nominal) v1" xfId="482"/>
    <cellStyle name="0_prjacx2004" xfId="483"/>
    <cellStyle name="0_prjacx2004_070809 1100 Mx output" xfId="484"/>
    <cellStyle name="0_prjacx2004_070818 Mx output" xfId="485"/>
    <cellStyle name="0_prjacx2004_070820 Mx output" xfId="486"/>
    <cellStyle name="0_prjacx2004_070830 Mx output" xfId="487"/>
    <cellStyle name="0_prjacx2004_2008-08-12_FU_Eagle E&amp;M P&amp;L (nominal) v1" xfId="488"/>
    <cellStyle name="0_Proforma Model 100701 v.5" xfId="489"/>
    <cellStyle name="0_Project IBE-TPG 05 01 06v6" xfId="490"/>
    <cellStyle name="0_Rhodia" xfId="491"/>
    <cellStyle name="0_Rhodia_070809 1100 Mx output" xfId="492"/>
    <cellStyle name="0_Rhodia_070818 Mx output" xfId="493"/>
    <cellStyle name="0_Rhodia_070820 Mx output" xfId="494"/>
    <cellStyle name="0_Rhodia_070830 Mx output" xfId="495"/>
    <cellStyle name="0_Rhodia_2008-08-12_FU_Eagle E&amp;M P&amp;L (nominal) v1" xfId="496"/>
    <cellStyle name="0_SCA_Model" xfId="497"/>
    <cellStyle name="0_SCA_Model_070809 1100 Mx output" xfId="498"/>
    <cellStyle name="0_SCA_Model_070818 Mx output" xfId="499"/>
    <cellStyle name="0_SCA_Model_070820 Mx output" xfId="500"/>
    <cellStyle name="0_SCA_Model_070830 Mx output" xfId="501"/>
    <cellStyle name="0_SCA_Model_2008-08-12_FU_Eagle E&amp;M P&amp;L (nominal) v1" xfId="502"/>
    <cellStyle name="0_StoraEnso_Model" xfId="503"/>
    <cellStyle name="0_StoraEnso_Model_070809 1100 Mx output" xfId="504"/>
    <cellStyle name="0_StoraEnso_Model_070818 Mx output" xfId="505"/>
    <cellStyle name="0_StoraEnso_Model_070820 Mx output" xfId="506"/>
    <cellStyle name="0_StoraEnso_Model_070830 Mx output" xfId="507"/>
    <cellStyle name="0_StoraEnso_Model_1" xfId="508"/>
    <cellStyle name="0_StoraEnso_Model_1_070809 1100 Mx output" xfId="509"/>
    <cellStyle name="0_StoraEnso_Model_1_070818 Mx output" xfId="510"/>
    <cellStyle name="0_StoraEnso_Model_1_070820 Mx output" xfId="511"/>
    <cellStyle name="0_StoraEnso_Model_1_070830 Mx output" xfId="512"/>
    <cellStyle name="0_StoraEnso_Model_1_2008-08-12_FU_Eagle E&amp;M P&amp;L (nominal) v1" xfId="513"/>
    <cellStyle name="0_StoraEnso_Model_2008-08-12_FU_Eagle E&amp;M P&amp;L (nominal) v1" xfId="514"/>
    <cellStyle name="0_Template LBO Cover Page" xfId="515"/>
    <cellStyle name="0_Template LBO Cover Page_070809 1100 Mx output" xfId="516"/>
    <cellStyle name="0_Template LBO Cover Page_070818 Mx output" xfId="517"/>
    <cellStyle name="0_Template LBO Cover Page_070820 Mx output" xfId="518"/>
    <cellStyle name="0_Template LBO Cover Page_070830 Mx output" xfId="519"/>
    <cellStyle name="0_Template LBO Cover Page_2008-08-12_FU_Eagle E&amp;M P&amp;L (nominal) v1" xfId="520"/>
    <cellStyle name="0_ThyssenKrupp_MODEL" xfId="521"/>
    <cellStyle name="0_ThyssenKrupp_MODEL_070809 1100 Mx output" xfId="522"/>
    <cellStyle name="0_ThyssenKrupp_MODEL_070818 Mx output" xfId="523"/>
    <cellStyle name="0_ThyssenKrupp_MODEL_070820 Mx output" xfId="524"/>
    <cellStyle name="0_ThyssenKrupp_MODEL_070830 Mx output" xfId="525"/>
    <cellStyle name="0_ThyssenKrupp_MODEL_2008-08-12_FU_Eagle E&amp;M P&amp;L (nominal) v1" xfId="526"/>
    <cellStyle name="0_UPM Kymmene model" xfId="527"/>
    <cellStyle name="0_UPM Kymmene model_070809 1100 Mx output" xfId="528"/>
    <cellStyle name="0_UPM Kymmene model_070818 Mx output" xfId="529"/>
    <cellStyle name="0_UPM Kymmene model_070820 Mx output" xfId="530"/>
    <cellStyle name="0_UPM Kymmene model_070830 Mx output" xfId="531"/>
    <cellStyle name="0_UPM Kymmene model_2008-08-12_FU_Eagle E&amp;M P&amp;L (nominal) v1" xfId="532"/>
    <cellStyle name="1" xfId="533"/>
    <cellStyle name="1,comma" xfId="534"/>
    <cellStyle name="1,comma 2" xfId="535"/>
    <cellStyle name="1000-sep (2 dec)_Backbone Cost Talkline Internet, Festnetz and Combined" xfId="536"/>
    <cellStyle name="14" xfId="537"/>
    <cellStyle name="14 2" xfId="538"/>
    <cellStyle name="1dp" xfId="539"/>
    <cellStyle name="1dp 2" xfId="540"/>
    <cellStyle name="2" xfId="541"/>
    <cellStyle name="20% - Accent1 2" xfId="542"/>
    <cellStyle name="20% - Accent2 2" xfId="543"/>
    <cellStyle name="20% - Accent3 2" xfId="544"/>
    <cellStyle name="20% - Accent4 2" xfId="545"/>
    <cellStyle name="20% - Accent5 2" xfId="546"/>
    <cellStyle name="20% - Accent6 2" xfId="547"/>
    <cellStyle name="20% - akcent 1" xfId="1" builtinId="30" customBuiltin="1"/>
    <cellStyle name="20% - akcent 2" xfId="2" builtinId="34" customBuiltin="1"/>
    <cellStyle name="20% - akcent 3" xfId="3" builtinId="38" customBuiltin="1"/>
    <cellStyle name="20% - akcent 4" xfId="4" builtinId="42" customBuiltin="1"/>
    <cellStyle name="20% - akcent 5" xfId="5" builtinId="46" customBuiltin="1"/>
    <cellStyle name="20% - akcent 6" xfId="6" builtinId="50" customBuiltin="1"/>
    <cellStyle name="2dp" xfId="548"/>
    <cellStyle name="2dp 2" xfId="549"/>
    <cellStyle name="3dp" xfId="550"/>
    <cellStyle name="3dp 2" xfId="551"/>
    <cellStyle name="40% - Accent1 2" xfId="552"/>
    <cellStyle name="40% - Accent2 2" xfId="553"/>
    <cellStyle name="40% - Accent3 2" xfId="554"/>
    <cellStyle name="40% - Accent4 2" xfId="555"/>
    <cellStyle name="40% - Accent5 2" xfId="556"/>
    <cellStyle name="40% - Accent6 2" xfId="557"/>
    <cellStyle name="40% - akcent 1" xfId="7" builtinId="31" customBuiltin="1"/>
    <cellStyle name="40% - akcent 2" xfId="8" builtinId="35" customBuiltin="1"/>
    <cellStyle name="40% - akcent 3" xfId="9" builtinId="39" customBuiltin="1"/>
    <cellStyle name="40% - akcent 4" xfId="10" builtinId="43" customBuiltin="1"/>
    <cellStyle name="40% - akcent 5" xfId="11" builtinId="47" customBuiltin="1"/>
    <cellStyle name="40% - akcent 6" xfId="12" builtinId="51" customBuiltin="1"/>
    <cellStyle name="56,7" xfId="558"/>
    <cellStyle name="6" xfId="559"/>
    <cellStyle name="60% - Accent1 2" xfId="560"/>
    <cellStyle name="60% - Accent2 2" xfId="561"/>
    <cellStyle name="60% - Accent3 2" xfId="562"/>
    <cellStyle name="60% - Accent4 2" xfId="563"/>
    <cellStyle name="60% - Accent5 2" xfId="564"/>
    <cellStyle name="60% - Accent6 2" xfId="565"/>
    <cellStyle name="60% - akcent 1" xfId="13" builtinId="32" customBuiltin="1"/>
    <cellStyle name="60% - akcent 2" xfId="14" builtinId="36" customBuiltin="1"/>
    <cellStyle name="60% - akcent 3" xfId="15" builtinId="40" customBuiltin="1"/>
    <cellStyle name="60% - akcent 4" xfId="16" builtinId="44" customBuiltin="1"/>
    <cellStyle name="60% - akcent 5" xfId="17" builtinId="48" customBuiltin="1"/>
    <cellStyle name="60% - akcent 6" xfId="18" builtinId="52" customBuiltin="1"/>
    <cellStyle name="752131" xfId="566"/>
    <cellStyle name="9" xfId="567"/>
    <cellStyle name="_x0007_Á" xfId="568"/>
    <cellStyle name="Accent1 2" xfId="569"/>
    <cellStyle name="Accent2 2" xfId="570"/>
    <cellStyle name="Accent3 2" xfId="571"/>
    <cellStyle name="Accent4 2" xfId="572"/>
    <cellStyle name="Accent5 2" xfId="573"/>
    <cellStyle name="Accent6 2" xfId="574"/>
    <cellStyle name="Acctg" xfId="575"/>
    <cellStyle name="Across" xfId="576"/>
    <cellStyle name="Act_%1" xfId="577"/>
    <cellStyle name="Actual data" xfId="578"/>
    <cellStyle name="Actual Date" xfId="579"/>
    <cellStyle name="Actual Date 2" xfId="580"/>
    <cellStyle name="Actual year" xfId="581"/>
    <cellStyle name="Actuals Cells" xfId="582"/>
    <cellStyle name="AFE" xfId="583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AMALIA" xfId="584"/>
    <cellStyle name="AMALIA 2" xfId="585"/>
    <cellStyle name="ANA" xfId="586"/>
    <cellStyle name="Annual Report Heading 1" xfId="587"/>
    <cellStyle name="Annual Report Heading 2" xfId="588"/>
    <cellStyle name="Annual Report Table Note" xfId="589"/>
    <cellStyle name="Annual Report Totals" xfId="590"/>
    <cellStyle name="ARIAL" xfId="591"/>
    <cellStyle name="Arial 10" xfId="592"/>
    <cellStyle name="Arial 12" xfId="593"/>
    <cellStyle name="ARIAL 2" xfId="594"/>
    <cellStyle name="Arial Normal" xfId="595"/>
    <cellStyle name="Arial Normal 2" xfId="596"/>
    <cellStyle name="Arial6Bold" xfId="597"/>
    <cellStyle name="Arial8Bold" xfId="598"/>
    <cellStyle name="Arial8Italic" xfId="599"/>
    <cellStyle name="ArialNormal" xfId="600"/>
    <cellStyle name="Assumptions Center Currency" xfId="601"/>
    <cellStyle name="Assumptions Center Date" xfId="602"/>
    <cellStyle name="Assumptions Center Multiple" xfId="603"/>
    <cellStyle name="Assumptions Center Number" xfId="604"/>
    <cellStyle name="Assumptions Center Percentage" xfId="605"/>
    <cellStyle name="Assumptions Center Year" xfId="606"/>
    <cellStyle name="Assumptions Heading" xfId="607"/>
    <cellStyle name="Assumptions Right Currency" xfId="608"/>
    <cellStyle name="Assumptions Right Date" xfId="609"/>
    <cellStyle name="Assumptions Right Multiple" xfId="610"/>
    <cellStyle name="Assumptions Right Number" xfId="611"/>
    <cellStyle name="Assumptions Right Percentage" xfId="612"/>
    <cellStyle name="Assumptions Right Year" xfId="613"/>
    <cellStyle name="at" xfId="614"/>
    <cellStyle name="Azul" xfId="615"/>
    <cellStyle name="Azul(%)" xfId="616"/>
    <cellStyle name="AZUL_Bal (2)" xfId="617"/>
    <cellStyle name="b" xfId="618"/>
    <cellStyle name="b%0" xfId="619"/>
    <cellStyle name="b%1" xfId="620"/>
    <cellStyle name="b%2" xfId="621"/>
    <cellStyle name="b_070809 1100 Mx output" xfId="622"/>
    <cellStyle name="b_070818 Mx output" xfId="623"/>
    <cellStyle name="b_070820 Mx output" xfId="624"/>
    <cellStyle name="b_070830 Mx output" xfId="625"/>
    <cellStyle name="b_2008-08-12_FU_Eagle E&amp;M P&amp;L (nominal) v1" xfId="626"/>
    <cellStyle name="b0" xfId="627"/>
    <cellStyle name="b09" xfId="628"/>
    <cellStyle name="b1" xfId="629"/>
    <cellStyle name="b1 2" xfId="630"/>
    <cellStyle name="b2" xfId="631"/>
    <cellStyle name="Background" xfId="632"/>
    <cellStyle name="Background 2" xfId="633"/>
    <cellStyle name="Background 2 2" xfId="634"/>
    <cellStyle name="Background 3" xfId="635"/>
    <cellStyle name="Bad 2" xfId="636"/>
    <cellStyle name="BalanceSheet" xfId="637"/>
    <cellStyle name="Band 2" xfId="638"/>
    <cellStyle name="Black" xfId="639"/>
    <cellStyle name="black - Style1" xfId="640"/>
    <cellStyle name="black_Acerinox_Model" xfId="641"/>
    <cellStyle name="BlackStrike" xfId="642"/>
    <cellStyle name="BlackText" xfId="643"/>
    <cellStyle name="blank" xfId="644"/>
    <cellStyle name="blue" xfId="645"/>
    <cellStyle name="bo" xfId="646"/>
    <cellStyle name="Bold/Border" xfId="647"/>
    <cellStyle name="BoldText" xfId="648"/>
    <cellStyle name="Border" xfId="649"/>
    <cellStyle name="Border Heavy" xfId="650"/>
    <cellStyle name="Border Thin" xfId="651"/>
    <cellStyle name="Border Thin 2" xfId="652"/>
    <cellStyle name="Bottom" xfId="653"/>
    <cellStyle name="bout" xfId="654"/>
    <cellStyle name="British Pound" xfId="655"/>
    <cellStyle name="British Pound 2" xfId="656"/>
    <cellStyle name="bt" xfId="657"/>
    <cellStyle name="btit" xfId="658"/>
    <cellStyle name="btit 2" xfId="659"/>
    <cellStyle name="Bullet" xfId="660"/>
    <cellStyle name="Bulletin" xfId="661"/>
    <cellStyle name="c" xfId="662"/>
    <cellStyle name="c_070809 1100 Mx output" xfId="663"/>
    <cellStyle name="c_070818 Mx output" xfId="664"/>
    <cellStyle name="c_070820 Mx output" xfId="665"/>
    <cellStyle name="c_070830 Mx output" xfId="666"/>
    <cellStyle name="c_2008-08-12_FU_Eagle E&amp;M P&amp;L (nominal) v1" xfId="667"/>
    <cellStyle name="c_ad3" xfId="668"/>
    <cellStyle name="c_ad3_070809 1100 Mx output" xfId="669"/>
    <cellStyle name="c_ad3_070818 Mx output" xfId="670"/>
    <cellStyle name="c_ad3_070820 Mx output" xfId="671"/>
    <cellStyle name="c_ad3_070830 Mx output" xfId="672"/>
    <cellStyle name="c_ad3_2008-08-12_FU_Eagle E&amp;M P&amp;L (nominal) v1" xfId="673"/>
    <cellStyle name="c_ad5" xfId="674"/>
    <cellStyle name="c_ad5_070809 1100 Mx output" xfId="675"/>
    <cellStyle name="c_ad5_070818 Mx output" xfId="676"/>
    <cellStyle name="c_ad5_070820 Mx output" xfId="677"/>
    <cellStyle name="c_ad5_070830 Mx output" xfId="678"/>
    <cellStyle name="c_ad5_2008-08-12_FU_Eagle E&amp;M P&amp;L (nominal) v1" xfId="679"/>
    <cellStyle name="c_asko1" xfId="680"/>
    <cellStyle name="c_asko1_070809 1100 Mx output" xfId="681"/>
    <cellStyle name="c_asko1_070818 Mx output" xfId="682"/>
    <cellStyle name="c_asko1_070820 Mx output" xfId="683"/>
    <cellStyle name="c_asko1_070830 Mx output" xfId="684"/>
    <cellStyle name="c_asko1_2008-08-12_FU_Eagle E&amp;M P&amp;L (nominal) v1" xfId="685"/>
    <cellStyle name="c_btr_2" xfId="686"/>
    <cellStyle name="c_btr_2_070809 1100 Mx output" xfId="687"/>
    <cellStyle name="c_btr_2_070818 Mx output" xfId="688"/>
    <cellStyle name="c_btr_2_070820 Mx output" xfId="689"/>
    <cellStyle name="c_btr_2_070830 Mx output" xfId="690"/>
    <cellStyle name="c_btr_2_2008-08-12_FU_Eagle E&amp;M P&amp;L (nominal) v1" xfId="691"/>
    <cellStyle name="c_btr_3" xfId="692"/>
    <cellStyle name="c_btr_3_070809 1100 Mx output" xfId="693"/>
    <cellStyle name="c_btr_3_070818 Mx output" xfId="694"/>
    <cellStyle name="c_btr_3_070820 Mx output" xfId="695"/>
    <cellStyle name="c_btr_3_070830 Mx output" xfId="696"/>
    <cellStyle name="c_btr_3_2008-08-12_FU_Eagle E&amp;M P&amp;L (nominal) v1" xfId="697"/>
    <cellStyle name="c_Cases (2)" xfId="698"/>
    <cellStyle name="c_Cases (2)_070809 1100 Mx output" xfId="699"/>
    <cellStyle name="c_Cases (2)_070818 Mx output" xfId="700"/>
    <cellStyle name="c_Cases (2)_070820 Mx output" xfId="701"/>
    <cellStyle name="c_Cases (2)_070830 Mx output" xfId="702"/>
    <cellStyle name="c_Cases (2)_2008-08-12_FU_Eagle E&amp;M P&amp;L (nominal) v1" xfId="703"/>
    <cellStyle name="c_dccmod1" xfId="704"/>
    <cellStyle name="c_dccmod1_070809 1100 Mx output" xfId="705"/>
    <cellStyle name="c_dccmod1_070818 Mx output" xfId="706"/>
    <cellStyle name="c_dccmod1_070820 Mx output" xfId="707"/>
    <cellStyle name="c_dccmod1_070830 Mx output" xfId="708"/>
    <cellStyle name="c_dccmod1_2008-08-12_FU_Eagle E&amp;M P&amp;L (nominal) v1" xfId="709"/>
    <cellStyle name="c_Earnings (2)" xfId="710"/>
    <cellStyle name="c_Earnings (2)_070809 1100 Mx output" xfId="711"/>
    <cellStyle name="c_Earnings (2)_070818 Mx output" xfId="712"/>
    <cellStyle name="c_Earnings (2)_070820 Mx output" xfId="713"/>
    <cellStyle name="c_Earnings (2)_070830 Mx output" xfId="714"/>
    <cellStyle name="c_Earnings (2)_2008-08-12_FU_Eagle E&amp;M P&amp;L (nominal) v1" xfId="715"/>
    <cellStyle name="c_Grouse+Pelican" xfId="716"/>
    <cellStyle name="c_LBO" xfId="717"/>
    <cellStyle name="c_LBO_070809 1100 Mx output" xfId="718"/>
    <cellStyle name="c_LBO_070818 Mx output" xfId="719"/>
    <cellStyle name="c_LBO_070820 Mx output" xfId="720"/>
    <cellStyle name="c_LBO_070830 Mx output" xfId="721"/>
    <cellStyle name="c_LBO_2008-08-12_FU_Eagle E&amp;M P&amp;L (nominal) v1" xfId="722"/>
    <cellStyle name="c_lbo1" xfId="723"/>
    <cellStyle name="c_lbo1_070809 1100 Mx output" xfId="724"/>
    <cellStyle name="c_lbo1_070818 Mx output" xfId="725"/>
    <cellStyle name="c_lbo1_070820 Mx output" xfId="726"/>
    <cellStyle name="c_lbo1_070830 Mx output" xfId="727"/>
    <cellStyle name="c_lbo1_2008-08-12_FU_Eagle E&amp;M P&amp;L (nominal) v1" xfId="728"/>
    <cellStyle name="c_lbo3" xfId="729"/>
    <cellStyle name="c_lbo3_070809 1100 Mx output" xfId="730"/>
    <cellStyle name="c_lbo3_070818 Mx output" xfId="731"/>
    <cellStyle name="c_lbo3_070820 Mx output" xfId="732"/>
    <cellStyle name="c_lbo3_070830 Mx output" xfId="733"/>
    <cellStyle name="c_lbo3_2008-08-12_FU_Eagle E&amp;M P&amp;L (nominal) v1" xfId="734"/>
    <cellStyle name="c_LBO5" xfId="735"/>
    <cellStyle name="c_LBO5_070809 1100 Mx output" xfId="736"/>
    <cellStyle name="c_LBO5_070818 Mx output" xfId="737"/>
    <cellStyle name="c_LBO5_070820 Mx output" xfId="738"/>
    <cellStyle name="c_LBO5_070830 Mx output" xfId="739"/>
    <cellStyle name="c_LBO5_2008-08-12_FU_Eagle E&amp;M P&amp;L (nominal) v1" xfId="740"/>
    <cellStyle name="c_Macros" xfId="741"/>
    <cellStyle name="c_Macros (2)" xfId="742"/>
    <cellStyle name="c_Macros (2)_070809 1100 Mx output" xfId="743"/>
    <cellStyle name="c_Macros (2)_070818 Mx output" xfId="744"/>
    <cellStyle name="c_Macros (2)_070820 Mx output" xfId="745"/>
    <cellStyle name="c_Macros (2)_070830 Mx output" xfId="746"/>
    <cellStyle name="c_Macros (2)_2008-08-12_FU_Eagle E&amp;M P&amp;L (nominal) v1" xfId="747"/>
    <cellStyle name="c_Macros_070809 1100 Mx output" xfId="748"/>
    <cellStyle name="c_Macros_070818 Mx output" xfId="749"/>
    <cellStyle name="c_Macros_070820 Mx output" xfId="750"/>
    <cellStyle name="c_Macros_070830 Mx output" xfId="751"/>
    <cellStyle name="c_Macros_2008-08-12_FU_Eagle E&amp;M P&amp;L (nominal) v1" xfId="752"/>
    <cellStyle name="c_Manager (2)" xfId="753"/>
    <cellStyle name="c_Manager (2)_070809 1100 Mx output" xfId="754"/>
    <cellStyle name="c_Manager (2)_070818 Mx output" xfId="755"/>
    <cellStyle name="c_Manager (2)_070820 Mx output" xfId="756"/>
    <cellStyle name="c_Manager (2)_070830 Mx output" xfId="757"/>
    <cellStyle name="c_Manager (2)_2008-08-12_FU_Eagle E&amp;M P&amp;L (nominal) v1" xfId="758"/>
    <cellStyle name="c_model1" xfId="759"/>
    <cellStyle name="c_model1_070809 1100 Mx output" xfId="760"/>
    <cellStyle name="c_model1_070818 Mx output" xfId="761"/>
    <cellStyle name="c_model1_070820 Mx output" xfId="762"/>
    <cellStyle name="c_model1_070830 Mx output" xfId="763"/>
    <cellStyle name="c_model1_2008-08-12_FU_Eagle E&amp;M P&amp;L (nominal) v1" xfId="764"/>
    <cellStyle name="c_model6" xfId="765"/>
    <cellStyle name="c_model6_070809 1100 Mx output" xfId="766"/>
    <cellStyle name="c_model6_070818 Mx output" xfId="767"/>
    <cellStyle name="c_model6_070820 Mx output" xfId="768"/>
    <cellStyle name="c_model6_070830 Mx output" xfId="769"/>
    <cellStyle name="c_model6_2008-08-12_FU_Eagle E&amp;M P&amp;L (nominal) v1" xfId="770"/>
    <cellStyle name="c_saft_1" xfId="771"/>
    <cellStyle name="c_saft_1_070809 1100 Mx output" xfId="772"/>
    <cellStyle name="c_saft_1_070818 Mx output" xfId="773"/>
    <cellStyle name="c_saft_1_070820 Mx output" xfId="774"/>
    <cellStyle name="c_saft_1_070830 Mx output" xfId="775"/>
    <cellStyle name="c_saft_1_2008-08-12_FU_Eagle E&amp;M P&amp;L (nominal) v1" xfId="776"/>
    <cellStyle name="c_WACC benchmarking" xfId="777"/>
    <cellStyle name="c_WACC benchmarking_070809 1100 Mx output" xfId="778"/>
    <cellStyle name="c_WACC benchmarking_070818 Mx output" xfId="779"/>
    <cellStyle name="c_WACC benchmarking_070820 Mx output" xfId="780"/>
    <cellStyle name="c_WACC benchmarking_070830 Mx output" xfId="781"/>
    <cellStyle name="c_WACC benchmarking_2008-08-12_FU_Eagle E&amp;M P&amp;L (nominal) v1" xfId="782"/>
    <cellStyle name="c_West Ham (2)" xfId="783"/>
    <cellStyle name="c_West Ham (2)_070809 1100 Mx output" xfId="784"/>
    <cellStyle name="c_West Ham (2)_070818 Mx output" xfId="785"/>
    <cellStyle name="c_West Ham (2)_070820 Mx output" xfId="786"/>
    <cellStyle name="c_West Ham (2)_070830 Mx output" xfId="787"/>
    <cellStyle name="c_West Ham (2)_2008-08-12_FU_Eagle E&amp;M P&amp;L (nominal) v1" xfId="788"/>
    <cellStyle name="c_Westham (2)" xfId="789"/>
    <cellStyle name="c_Westham (2)_070809 1100 Mx output" xfId="790"/>
    <cellStyle name="c_Westham (2)_070818 Mx output" xfId="791"/>
    <cellStyle name="c_Westham (2)_070820 Mx output" xfId="792"/>
    <cellStyle name="c_Westham (2)_070830 Mx output" xfId="793"/>
    <cellStyle name="c_Westham (2)_2008-08-12_FU_Eagle E&amp;M P&amp;L (nominal) v1" xfId="794"/>
    <cellStyle name="c_Wool_01_07_12_1999" xfId="795"/>
    <cellStyle name="c_Wool_01_07_12_1999_070809 1100 Mx output" xfId="796"/>
    <cellStyle name="c_Wool_01_07_12_1999_070818 Mx output" xfId="797"/>
    <cellStyle name="c_Wool_01_07_12_1999_070820 Mx output" xfId="798"/>
    <cellStyle name="c_Wool_01_07_12_1999_070830 Mx output" xfId="799"/>
    <cellStyle name="c_Wool_01_07_12_1999_2008-08-12_FU_Eagle E&amp;M P&amp;L (nominal) v1" xfId="800"/>
    <cellStyle name="c_Wool_14_12_1999_2" xfId="801"/>
    <cellStyle name="c_Wool_14_12_1999_2_070809 1100 Mx output" xfId="802"/>
    <cellStyle name="c_Wool_14_12_1999_2_070818 Mx output" xfId="803"/>
    <cellStyle name="c_Wool_14_12_1999_2_070820 Mx output" xfId="804"/>
    <cellStyle name="c_Wool_14_12_1999_2_070830 Mx output" xfId="805"/>
    <cellStyle name="c_Wool_14_12_1999_2_2008-08-12_FU_Eagle E&amp;M P&amp;L (nominal) v1" xfId="806"/>
    <cellStyle name="c_Wool_15_02_2000" xfId="807"/>
    <cellStyle name="c_Wool_15_02_2000_070809 1100 Mx output" xfId="808"/>
    <cellStyle name="c_Wool_15_02_2000_070818 Mx output" xfId="809"/>
    <cellStyle name="c_Wool_15_02_2000_070820 Mx output" xfId="810"/>
    <cellStyle name="c_Wool_15_02_2000_070830 Mx output" xfId="811"/>
    <cellStyle name="c_Wool_15_02_2000_2008-08-12_FU_Eagle E&amp;M P&amp;L (nominal) v1" xfId="812"/>
    <cellStyle name="c_Wool_28_01_2000_02" xfId="813"/>
    <cellStyle name="c_Wool_28_01_2000_02_070809 1100 Mx output" xfId="814"/>
    <cellStyle name="c_Wool_28_01_2000_02_070818 Mx output" xfId="815"/>
    <cellStyle name="c_Wool_28_01_2000_02_070820 Mx output" xfId="816"/>
    <cellStyle name="c_Wool_28_01_2000_02_070830 Mx output" xfId="817"/>
    <cellStyle name="c_Wool_28_01_2000_02_2008-08-12_FU_Eagle E&amp;M P&amp;L (nominal) v1" xfId="818"/>
    <cellStyle name="c_WoolEuro_12_04_2000_02" xfId="819"/>
    <cellStyle name="c_WoolEuro_12_04_2000_02_070809 1100 Mx output" xfId="820"/>
    <cellStyle name="c_WoolEuro_12_04_2000_02_070818 Mx output" xfId="821"/>
    <cellStyle name="c_WoolEuro_12_04_2000_02_070820 Mx output" xfId="822"/>
    <cellStyle name="c_WoolEuro_12_04_2000_02_070830 Mx output" xfId="823"/>
    <cellStyle name="c_WoolEuro_12_04_2000_02_2008-08-12_FU_Eagle E&amp;M P&amp;L (nominal) v1" xfId="824"/>
    <cellStyle name="c_WoolEuro_17_03_2000" xfId="825"/>
    <cellStyle name="c_WoolEuro_17_03_2000_070809 1100 Mx output" xfId="826"/>
    <cellStyle name="c_WoolEuro_17_03_2000_070818 Mx output" xfId="827"/>
    <cellStyle name="c_WoolEuro_17_03_2000_070820 Mx output" xfId="828"/>
    <cellStyle name="c_WoolEuro_17_03_2000_070830 Mx output" xfId="829"/>
    <cellStyle name="c_WoolEuro_17_03_2000_2008-08-12_FU_Eagle E&amp;M P&amp;L (nominal) v1" xfId="830"/>
    <cellStyle name="c_WoolEuro_20_03_2000_3" xfId="831"/>
    <cellStyle name="c_WoolEuro_20_03_2000_3_070809 1100 Mx output" xfId="832"/>
    <cellStyle name="c_WoolEuro_20_03_2000_3_070818 Mx output" xfId="833"/>
    <cellStyle name="c_WoolEuro_20_03_2000_3_070820 Mx output" xfId="834"/>
    <cellStyle name="c_WoolEuro_20_03_2000_3_070830 Mx output" xfId="835"/>
    <cellStyle name="c_WoolEuro_20_03_2000_3_2008-08-12_FU_Eagle E&amp;M P&amp;L (nominal) v1" xfId="836"/>
    <cellStyle name="c_WoolEuroEx_14_04_2000_01" xfId="837"/>
    <cellStyle name="c_WoolEuroEx_14_04_2000_01_070809 1100 Mx output" xfId="838"/>
    <cellStyle name="c_WoolEuroEx_14_04_2000_01_070818 Mx output" xfId="839"/>
    <cellStyle name="c_WoolEuroEx_14_04_2000_01_070820 Mx output" xfId="840"/>
    <cellStyle name="c_WoolEuroEx_14_04_2000_01_070830 Mx output" xfId="841"/>
    <cellStyle name="c_WoolEuroEx_14_04_2000_01_2008-08-12_FU_Eagle E&amp;M P&amp;L (nominal) v1" xfId="842"/>
    <cellStyle name="c0" xfId="843"/>
    <cellStyle name="C05_Style E Text" xfId="844"/>
    <cellStyle name="c2" xfId="845"/>
    <cellStyle name="cach" xfId="846"/>
    <cellStyle name="Calc Cells" xfId="847"/>
    <cellStyle name="Calc Currency (0)" xfId="848"/>
    <cellStyle name="Calc$" xfId="849"/>
    <cellStyle name="Calculation 2" xfId="850"/>
    <cellStyle name="Cancel" xfId="851"/>
    <cellStyle name="CashFlow" xfId="852"/>
    <cellStyle name="CashFlow 2" xfId="853"/>
    <cellStyle name="Cell Link" xfId="854"/>
    <cellStyle name="Center" xfId="855"/>
    <cellStyle name="Center Currency" xfId="856"/>
    <cellStyle name="Center Date" xfId="857"/>
    <cellStyle name="Center Multiple" xfId="858"/>
    <cellStyle name="Center Number" xfId="859"/>
    <cellStyle name="Center Percentage" xfId="860"/>
    <cellStyle name="Center Year" xfId="861"/>
    <cellStyle name="Cents" xfId="862"/>
    <cellStyle name="Change" xfId="863"/>
    <cellStyle name="Changeable" xfId="864"/>
    <cellStyle name="Check Cell 2" xfId="865"/>
    <cellStyle name="co" xfId="866"/>
    <cellStyle name="Code" xfId="867"/>
    <cellStyle name="Code Section" xfId="868"/>
    <cellStyle name="ColHeading" xfId="869"/>
    <cellStyle name="ColHeading 2" xfId="870"/>
    <cellStyle name="Column Headings" xfId="871"/>
    <cellStyle name="ColumnHeadings" xfId="872"/>
    <cellStyle name="ColumnHeadings2" xfId="873"/>
    <cellStyle name="Coma1" xfId="874"/>
    <cellStyle name="Comma  - Style1" xfId="875"/>
    <cellStyle name="Comma  - Style1 2" xfId="876"/>
    <cellStyle name="Comma  - Style2" xfId="877"/>
    <cellStyle name="Comma  - Style2 2" xfId="878"/>
    <cellStyle name="Comma  - Style3" xfId="879"/>
    <cellStyle name="Comma  - Style3 2" xfId="880"/>
    <cellStyle name="Comma  - Style4" xfId="881"/>
    <cellStyle name="Comma  - Style4 2" xfId="882"/>
    <cellStyle name="Comma  - Style5" xfId="883"/>
    <cellStyle name="Comma  - Style5 2" xfId="884"/>
    <cellStyle name="Comma  - Style6" xfId="885"/>
    <cellStyle name="Comma  - Style6 2" xfId="886"/>
    <cellStyle name="Comma  - Style7" xfId="887"/>
    <cellStyle name="Comma  - Style7 2" xfId="888"/>
    <cellStyle name="Comma  - Style8" xfId="889"/>
    <cellStyle name="Comma  - Style8 2" xfId="890"/>
    <cellStyle name="Comma (0)" xfId="891"/>
    <cellStyle name="Comma [0]_12 CITIES" xfId="892"/>
    <cellStyle name="Comma [1]" xfId="893"/>
    <cellStyle name="Comma [1] 2" xfId="894"/>
    <cellStyle name="Comma [2]" xfId="895"/>
    <cellStyle name="Comma [3]" xfId="896"/>
    <cellStyle name="Comma [3] 2" xfId="897"/>
    <cellStyle name="Comma 0" xfId="898"/>
    <cellStyle name="Comma 0*" xfId="899"/>
    <cellStyle name="Comma 2" xfId="900"/>
    <cellStyle name="Comma 2*" xfId="901"/>
    <cellStyle name="Comma 2_070809 1100 Mx output" xfId="902"/>
    <cellStyle name="Comma 3" xfId="903"/>
    <cellStyle name="Comma 3*" xfId="904"/>
    <cellStyle name="Comma 4" xfId="905"/>
    <cellStyle name="Comma*" xfId="906"/>
    <cellStyle name="Comma, 1 dec" xfId="907"/>
    <cellStyle name="Comma, 1 dec 2" xfId="908"/>
    <cellStyle name="Comma_12 CITIES" xfId="909"/>
    <cellStyle name="Comma0" xfId="910"/>
    <cellStyle name="Comma1" xfId="911"/>
    <cellStyle name="Comma1 2" xfId="912"/>
    <cellStyle name="Comment" xfId="913"/>
    <cellStyle name="Company" xfId="914"/>
    <cellStyle name="Company Name" xfId="915"/>
    <cellStyle name="Company Name 2" xfId="916"/>
    <cellStyle name="Company_Axtelmod2007-05-11" xfId="917"/>
    <cellStyle name="CompanyName" xfId="918"/>
    <cellStyle name="Content - Calculation" xfId="919"/>
    <cellStyle name="Content - Calculation 2" xfId="920"/>
    <cellStyle name="Content - Historic Link" xfId="921"/>
    <cellStyle name="Content - Historic Link 2" xfId="922"/>
    <cellStyle name="Content - Input" xfId="923"/>
    <cellStyle name="Content - Input 2" xfId="924"/>
    <cellStyle name="Content - Name" xfId="925"/>
    <cellStyle name="Content - Name 2" xfId="926"/>
    <cellStyle name="Content - Unique" xfId="927"/>
    <cellStyle name="Content - Unique 2" xfId="928"/>
    <cellStyle name="Control Check" xfId="929"/>
    <cellStyle name="Copied" xfId="930"/>
    <cellStyle name="Copied 2" xfId="931"/>
    <cellStyle name="Cover Date" xfId="932"/>
    <cellStyle name="Cover Subtitle" xfId="933"/>
    <cellStyle name="Cover Title" xfId="934"/>
    <cellStyle name="CurRatio" xfId="935"/>
    <cellStyle name="CurRatio 2" xfId="936"/>
    <cellStyle name="Currency (1)" xfId="937"/>
    <cellStyle name="Currency [0]_12 CITIES" xfId="938"/>
    <cellStyle name="Currency [1]" xfId="939"/>
    <cellStyle name="Currency [1] 2" xfId="940"/>
    <cellStyle name="Currency [2]" xfId="941"/>
    <cellStyle name="Currency [3]" xfId="942"/>
    <cellStyle name="Currency [3] 2" xfId="943"/>
    <cellStyle name="Currency [B]" xfId="944"/>
    <cellStyle name="Currency 0" xfId="945"/>
    <cellStyle name="Currency 0.0" xfId="946"/>
    <cellStyle name="Currency 2" xfId="947"/>
    <cellStyle name="Currency 2*" xfId="948"/>
    <cellStyle name="Currency 2_070809 1100 Mx output" xfId="949"/>
    <cellStyle name="Currency 3*" xfId="950"/>
    <cellStyle name="Currency Euro" xfId="951"/>
    <cellStyle name="Currency Euro 2" xfId="952"/>
    <cellStyle name="Currency Pound" xfId="953"/>
    <cellStyle name="Currency Pound 2" xfId="954"/>
    <cellStyle name="Currency*" xfId="955"/>
    <cellStyle name="Currency_12 CITIES" xfId="956"/>
    <cellStyle name="Currency0" xfId="957"/>
    <cellStyle name="Currsmall" xfId="958"/>
    <cellStyle name="custom" xfId="959"/>
    <cellStyle name="custom 2" xfId="960"/>
    <cellStyle name="d" xfId="961"/>
    <cellStyle name="Dane wejściowe" xfId="25" builtinId="20" customBuiltin="1"/>
    <cellStyle name="Dane wyjściowe" xfId="26" builtinId="21" customBuiltin="1"/>
    <cellStyle name="Dash" xfId="962"/>
    <cellStyle name="data" xfId="963"/>
    <cellStyle name="Data Link" xfId="964"/>
    <cellStyle name="data top 2" xfId="965"/>
    <cellStyle name="Data_Calculation" xfId="966"/>
    <cellStyle name="dataheader" xfId="967"/>
    <cellStyle name="Date" xfId="968"/>
    <cellStyle name="Date [mmm-d-yyyy]" xfId="969"/>
    <cellStyle name="Date [mmm-yy]" xfId="970"/>
    <cellStyle name="Date [mmm-yyyy]" xfId="971"/>
    <cellStyle name="Date 2" xfId="972"/>
    <cellStyle name="Date Aligned" xfId="973"/>
    <cellStyle name="Date Aligned*" xfId="974"/>
    <cellStyle name="Date, Long" xfId="975"/>
    <cellStyle name="Date, Short" xfId="976"/>
    <cellStyle name="Date_02 - Synthèse Wanadoo" xfId="977"/>
    <cellStyle name="Date2" xfId="978"/>
    <cellStyle name="Date2 2" xfId="979"/>
    <cellStyle name="Dates" xfId="980"/>
    <cellStyle name="Dates 2" xfId="981"/>
    <cellStyle name="DateYear" xfId="982"/>
    <cellStyle name="DateYear 2" xfId="983"/>
    <cellStyle name="Datum" xfId="984"/>
    <cellStyle name="Days" xfId="985"/>
    <cellStyle name="Days 2" xfId="986"/>
    <cellStyle name="DBTemplate" xfId="987"/>
    <cellStyle name="dd" xfId="988"/>
    <cellStyle name="ddd" xfId="989"/>
    <cellStyle name="dec" xfId="990"/>
    <cellStyle name="Decimal" xfId="991"/>
    <cellStyle name="Delta" xfId="992"/>
    <cellStyle name="Dezimal [0]_Compiling Utility Macros" xfId="993"/>
    <cellStyle name="Dezimal_airt-rev" xfId="994"/>
    <cellStyle name="Dia" xfId="995"/>
    <cellStyle name="Disabled" xfId="996"/>
    <cellStyle name="Diseño" xfId="997"/>
    <cellStyle name="Diseño 2" xfId="998"/>
    <cellStyle name="Dobre" xfId="27" builtinId="26" customBuiltin="1"/>
    <cellStyle name="Doc Sched" xfId="999"/>
    <cellStyle name="dollar" xfId="1000"/>
    <cellStyle name="Dollars" xfId="1001"/>
    <cellStyle name="Dollars 2" xfId="1002"/>
    <cellStyle name="DollarWhole" xfId="1003"/>
    <cellStyle name="Dotted Line" xfId="1004"/>
    <cellStyle name="Double" xfId="1005"/>
    <cellStyle name="Double Accounting" xfId="1006"/>
    <cellStyle name="Download" xfId="1007"/>
    <cellStyle name="dr" xfId="1008"/>
    <cellStyle name="ds" xfId="1009"/>
    <cellStyle name="DWNFTCELL" xfId="1010"/>
    <cellStyle name="Dziesietny [0]_980708MH Wymiarowanie MSC" xfId="1011"/>
    <cellStyle name="Dziesiêtny [0]_Arkusz1" xfId="1012"/>
    <cellStyle name="Dziesietny [0]_Arkusz1_First" xfId="1013"/>
    <cellStyle name="Dziesiêtny [0]_Arkusz1_First" xfId="1014"/>
    <cellStyle name="Dziesietny [0]_Balance Sheet" xfId="1015"/>
    <cellStyle name="Dziesiêtny [0]_DANE" xfId="1016"/>
    <cellStyle name="Dziesietny [0]_Dimensioning (2)" xfId="1017"/>
    <cellStyle name="Dziesiêtny [0]_LSum" xfId="1018"/>
    <cellStyle name="Dziesietny [0]_Modul1" xfId="1019"/>
    <cellStyle name="Dziesiêtny [0]_Pivot_K" xfId="1020"/>
    <cellStyle name="Dziesietny [0]_PLDT" xfId="1021"/>
    <cellStyle name="Dziesiêtny [0]_PvSalda (2)" xfId="1022"/>
    <cellStyle name="Dziesietny [0]_Regina64-models" xfId="1023"/>
    <cellStyle name="Dziesiêtny [0]_Sheet1" xfId="1024"/>
    <cellStyle name="Dziesietny [0]_Sheet1_Arkusz1" xfId="1025"/>
    <cellStyle name="Dziesiêtny [0]_Sheet1_LSum" xfId="1026"/>
    <cellStyle name="Dziesietny [0]_Sheet1_Opex1" xfId="1027"/>
    <cellStyle name="Dziesiêtny [0]_Sheet1_Szefowie New" xfId="1028"/>
    <cellStyle name="Dziesietny [0]_Sheet1_Szefowie New (2)" xfId="1029"/>
    <cellStyle name="Dziesiêtny [0]_Sheet1_Szefowie New (2)" xfId="1030"/>
    <cellStyle name="Dziesietny [0]_Sheet1_Szefowie New (2)_IDEA_analizy_odchylen" xfId="1031"/>
    <cellStyle name="Dziesiêtny [0]_Sheet1_Szefowie New (2)_IDEA_analizy_odchylen" xfId="1032"/>
    <cellStyle name="Dziesietny [0]_SUBS-dcs2000" xfId="1033"/>
    <cellStyle name="Dziesiêtny [0]_Szefowie New" xfId="1034"/>
    <cellStyle name="Dziesietny [0]_Szefowie New_1" xfId="1035"/>
    <cellStyle name="Dziesietny_980708MH Wymiarowanie MSC" xfId="1036"/>
    <cellStyle name="Dziesiêtny_Arkusz1" xfId="1037"/>
    <cellStyle name="Dziesietny_Balance Sheet" xfId="1038"/>
    <cellStyle name="Dziesiêtny_DANE" xfId="1039"/>
    <cellStyle name="Dziesietny_Dimensioning (2)" xfId="1040"/>
    <cellStyle name="Dziesiêtny_LSum" xfId="1041"/>
    <cellStyle name="Dziesietny_Modul1" xfId="1042"/>
    <cellStyle name="Dziesiêtny_Pivot_K" xfId="1043"/>
    <cellStyle name="Dziesietny_PLDT" xfId="1044"/>
    <cellStyle name="Dziesiêtny_PvSalda (2)" xfId="1045"/>
    <cellStyle name="Dziesietny_Regina64-models" xfId="1046"/>
    <cellStyle name="Dziesiêtny_Sheet1" xfId="1047"/>
    <cellStyle name="Dziesietny_Sheet1_Arkusz1" xfId="1048"/>
    <cellStyle name="Dziesiêtny_Sheet1_LSum" xfId="1049"/>
    <cellStyle name="Dziesietny_Sheet1_Opex1" xfId="1050"/>
    <cellStyle name="Dziesiêtny_Sheet1_Szefowie New" xfId="1051"/>
    <cellStyle name="Dziesietny_Sheet1_Szefowie New (2)" xfId="1052"/>
    <cellStyle name="Dziesiêtny_Sheet1_Szefowie New (2)" xfId="1053"/>
    <cellStyle name="Dziesietny_Sheet1_Szefowie New (2)_IDEA_analizy_odchylen" xfId="1054"/>
    <cellStyle name="Dziesiêtny_Sheet1_Szefowie New (2)_IDEA_analizy_odchylen" xfId="1055"/>
    <cellStyle name="Dziesietny_SUBS-dcs2000" xfId="1056"/>
    <cellStyle name="Dziesiêtny_Szefowie New" xfId="1057"/>
    <cellStyle name="Dziesietny_Szefowie New_1" xfId="1058"/>
    <cellStyle name="Dziesiętny 2" xfId="1059"/>
    <cellStyle name="Dziesiętny 3" xfId="1060"/>
    <cellStyle name="Dziesiętny 4" xfId="1061"/>
    <cellStyle name="Dziesiętny 4 2" xfId="1062"/>
    <cellStyle name="Dziesiętny 5" xfId="1063"/>
    <cellStyle name="Dziesiętny 6" xfId="49"/>
    <cellStyle name="Encabez1" xfId="1064"/>
    <cellStyle name="Encabez1 2" xfId="1065"/>
    <cellStyle name="Encabez2" xfId="1066"/>
    <cellStyle name="Encabez2 2" xfId="1067"/>
    <cellStyle name="Entered" xfId="1068"/>
    <cellStyle name="Entered 2" xfId="1069"/>
    <cellStyle name="entrada" xfId="1070"/>
    <cellStyle name="entrada 2" xfId="1071"/>
    <cellStyle name="Euro" xfId="1072"/>
    <cellStyle name="Euro 2" xfId="1073"/>
    <cellStyle name="Explanatory Text 2" xfId="1074"/>
    <cellStyle name="External File Cells" xfId="1075"/>
    <cellStyle name="EY House" xfId="1076"/>
    <cellStyle name="f" xfId="1077"/>
    <cellStyle name="F4" xfId="1078"/>
    <cellStyle name="F8 - Estilo5" xfId="1079"/>
    <cellStyle name="ff" xfId="1080"/>
    <cellStyle name="fff" xfId="1081"/>
    <cellStyle name="FieldName" xfId="1082"/>
    <cellStyle name="Fijo" xfId="1083"/>
    <cellStyle name="Fijo 2" xfId="1084"/>
    <cellStyle name="Financiero" xfId="1085"/>
    <cellStyle name="Financiero 2" xfId="1086"/>
    <cellStyle name="Fixed" xfId="1087"/>
    <cellStyle name="Fixlong" xfId="1088"/>
    <cellStyle name="Fixlong 2" xfId="1089"/>
    <cellStyle name="fn" xfId="1090"/>
    <cellStyle name="Footer SBILogo1" xfId="1091"/>
    <cellStyle name="Footer SBILogo2" xfId="1092"/>
    <cellStyle name="Footnote" xfId="1093"/>
    <cellStyle name="Footnote Reference" xfId="1094"/>
    <cellStyle name="Footnote_COO_COP_v20091019 (3)" xfId="1095"/>
    <cellStyle name="Footnote8ital" xfId="1096"/>
    <cellStyle name="Footnote8ital 2" xfId="1097"/>
    <cellStyle name="Forecast Cells" xfId="1098"/>
    <cellStyle name="Formula" xfId="1099"/>
    <cellStyle name="Formula 2" xfId="1100"/>
    <cellStyle name="fourdecplace" xfId="1101"/>
    <cellStyle name="from Input Sheet" xfId="1102"/>
    <cellStyle name="From Project Models" xfId="1103"/>
    <cellStyle name="From Project Models 2" xfId="1104"/>
    <cellStyle name="G02 Table Text" xfId="1105"/>
    <cellStyle name="G04_Main head" xfId="1106"/>
    <cellStyle name="G05 Tab Head Bold" xfId="1107"/>
    <cellStyle name="G05 Tab Head Bold 2" xfId="1108"/>
    <cellStyle name="G05 Tab Head Light" xfId="1109"/>
    <cellStyle name="G05 Tab Head Light 2" xfId="1110"/>
    <cellStyle name="G1_1999 figures" xfId="1111"/>
    <cellStyle name="General" xfId="1112"/>
    <cellStyle name="Global" xfId="1113"/>
    <cellStyle name="Good 2" xfId="1114"/>
    <cellStyle name="Green" xfId="1115"/>
    <cellStyle name="Grey" xfId="1116"/>
    <cellStyle name="GrowthRate" xfId="1117"/>
    <cellStyle name="GrowthRate 2" xfId="1118"/>
    <cellStyle name="h" xfId="1119"/>
    <cellStyle name="H 2" xfId="1120"/>
    <cellStyle name="H_1998_col_head" xfId="1121"/>
    <cellStyle name="H_1998_col_head_New_Markets_BUConsolidator_v1_06" xfId="1122"/>
    <cellStyle name="H_1999_col_head" xfId="1123"/>
    <cellStyle name="h1" xfId="1124"/>
    <cellStyle name="h2" xfId="1125"/>
    <cellStyle name="hard no" xfId="1126"/>
    <cellStyle name="hard no." xfId="1127"/>
    <cellStyle name="hard no. 2" xfId="1128"/>
    <cellStyle name="hard no_BritishVita" xfId="1129"/>
    <cellStyle name="Hard Percent" xfId="1130"/>
    <cellStyle name="hardno" xfId="1131"/>
    <cellStyle name="Header" xfId="1132"/>
    <cellStyle name="Header Draft Stamp" xfId="1133"/>
    <cellStyle name="Header_Back up forecast 02" xfId="1134"/>
    <cellStyle name="Header1" xfId="1135"/>
    <cellStyle name="Header2" xfId="1136"/>
    <cellStyle name="header3" xfId="1137"/>
    <cellStyle name="header3 2" xfId="1138"/>
    <cellStyle name="Heading" xfId="1139"/>
    <cellStyle name="Heading - Section" xfId="1140"/>
    <cellStyle name="Heading - Sheet" xfId="1141"/>
    <cellStyle name="Heading - Sub" xfId="1142"/>
    <cellStyle name="Heading - Totals" xfId="1143"/>
    <cellStyle name="Heading 1 2" xfId="1144"/>
    <cellStyle name="Heading 1 Above" xfId="1145"/>
    <cellStyle name="Heading 1+" xfId="1146"/>
    <cellStyle name="Heading 2 2" xfId="1147"/>
    <cellStyle name="Heading 2 Below" xfId="1148"/>
    <cellStyle name="Heading 2 lines" xfId="1149"/>
    <cellStyle name="Heading 2+" xfId="1150"/>
    <cellStyle name="Heading 3 2" xfId="1151"/>
    <cellStyle name="Heading 3+" xfId="1152"/>
    <cellStyle name="Heading 4 2" xfId="1153"/>
    <cellStyle name="Heading1" xfId="1154"/>
    <cellStyle name="Heading1 2" xfId="1155"/>
    <cellStyle name="Heading11Bold" xfId="1156"/>
    <cellStyle name="Heading11Bold 2" xfId="1157"/>
    <cellStyle name="Heading12Bold" xfId="1158"/>
    <cellStyle name="Heading12Bold 2" xfId="1159"/>
    <cellStyle name="Heading2" xfId="1160"/>
    <cellStyle name="Heading3" xfId="1161"/>
    <cellStyle name="Heading4" xfId="1162"/>
    <cellStyle name="Headings" xfId="1163"/>
    <cellStyle name="Headings 2" xfId="1164"/>
    <cellStyle name="hh" xfId="1165"/>
    <cellStyle name="Hidden" xfId="1166"/>
    <cellStyle name="High" xfId="1167"/>
    <cellStyle name="Highlight" xfId="1168"/>
    <cellStyle name="Hipervínculo" xfId="1169"/>
    <cellStyle name="Hipervínculo visitado" xfId="1170"/>
    <cellStyle name="Hist inmatning" xfId="1171"/>
    <cellStyle name="hj" xfId="1172"/>
    <cellStyle name="HspColumn" xfId="1173"/>
    <cellStyle name="HspColumnBottom" xfId="1174"/>
    <cellStyle name="HspCurrency" xfId="1175"/>
    <cellStyle name="HspCurrency 2" xfId="1176"/>
    <cellStyle name="HspCurrency 2 2" xfId="1177"/>
    <cellStyle name="HspCurrency 3" xfId="1178"/>
    <cellStyle name="HspNonCurrency" xfId="1179"/>
    <cellStyle name="HspPage" xfId="1180"/>
    <cellStyle name="HspPage 2" xfId="1181"/>
    <cellStyle name="HspPercentage" xfId="1182"/>
    <cellStyle name="HspPercentage 2" xfId="1183"/>
    <cellStyle name="HspPercentage 2 2" xfId="1184"/>
    <cellStyle name="HspPercentage 3" xfId="1185"/>
    <cellStyle name="HspPlanType" xfId="1186"/>
    <cellStyle name="HspPlanType 2" xfId="1187"/>
    <cellStyle name="HspPOV" xfId="1188"/>
    <cellStyle name="HspPOV 2" xfId="1189"/>
    <cellStyle name="HspRow" xfId="1190"/>
    <cellStyle name="HspRow 2" xfId="1191"/>
    <cellStyle name="Hyperlink Arrow" xfId="1192"/>
    <cellStyle name="Hyperlink seguido" xfId="1193"/>
    <cellStyle name="Hyperlink Text" xfId="1194"/>
    <cellStyle name="i" xfId="1195"/>
    <cellStyle name="i0" xfId="1196"/>
    <cellStyle name="i1" xfId="1197"/>
    <cellStyle name="i2" xfId="1198"/>
    <cellStyle name="i3" xfId="1199"/>
    <cellStyle name="i4" xfId="1200"/>
    <cellStyle name="i5" xfId="1201"/>
    <cellStyle name="IncomeStatement" xfId="1202"/>
    <cellStyle name="inmatning" xfId="1203"/>
    <cellStyle name="Input [yellow]" xfId="1204"/>
    <cellStyle name="Input 2" xfId="1205"/>
    <cellStyle name="Input 3" xfId="1206"/>
    <cellStyle name="Input 4" xfId="1207"/>
    <cellStyle name="Input Cells" xfId="1208"/>
    <cellStyle name="Input Normal" xfId="1209"/>
    <cellStyle name="Input Percent" xfId="1210"/>
    <cellStyle name="input value" xfId="1211"/>
    <cellStyle name="Input$" xfId="1212"/>
    <cellStyle name="Input, 0 dec" xfId="1213"/>
    <cellStyle name="Input, 1 dec" xfId="1214"/>
    <cellStyle name="Input, 2 dec" xfId="1215"/>
    <cellStyle name="Input1" xfId="1216"/>
    <cellStyle name="Input1 2" xfId="1217"/>
    <cellStyle name="Input2" xfId="1218"/>
    <cellStyle name="InputBlueFont" xfId="1219"/>
    <cellStyle name="InputBlueFontLocked" xfId="1220"/>
    <cellStyle name="InputCurrency" xfId="1221"/>
    <cellStyle name="InputNormal" xfId="1222"/>
    <cellStyle name="InputPct" xfId="1223"/>
    <cellStyle name="Inputs" xfId="1224"/>
    <cellStyle name="Inputs2" xfId="1225"/>
    <cellStyle name="Integer" xfId="1226"/>
    <cellStyle name="italic" xfId="1227"/>
    <cellStyle name="Item" xfId="1228"/>
    <cellStyle name="Item 2" xfId="1229"/>
    <cellStyle name="ItemTypeClass" xfId="1230"/>
    <cellStyle name="ItemTypeClass 2" xfId="1231"/>
    <cellStyle name="Jason" xfId="1232"/>
    <cellStyle name="Jason 2" xfId="1233"/>
    <cellStyle name="Javier" xfId="1234"/>
    <cellStyle name="Javier 2" xfId="1235"/>
    <cellStyle name="Komma [0]_Assumptions" xfId="1236"/>
    <cellStyle name="Komma_Assumptions" xfId="1237"/>
    <cellStyle name="Komórka połączona" xfId="28" builtinId="24" customBuiltin="1"/>
    <cellStyle name="Komórka zaznaczona" xfId="29" builtinId="23" customBuiltin="1"/>
    <cellStyle name="kopregel" xfId="1238"/>
    <cellStyle name="KPMG Heading 1" xfId="1239"/>
    <cellStyle name="KPMG Heading 2" xfId="1240"/>
    <cellStyle name="KPMG Heading 3" xfId="1241"/>
    <cellStyle name="KPMG Heading 4" xfId="1242"/>
    <cellStyle name="KPMG Normal" xfId="1243"/>
    <cellStyle name="KPMG Normal Text" xfId="1244"/>
    <cellStyle name="KPMG Normal_Contract breakdown 18.2.2003" xfId="1245"/>
    <cellStyle name="ld&quot;&amp;10&amp;P ⭤(]_Sumste1_ALLSTEN(吸͖吘͖_x0007__x0007_䜜͖" xfId="1246"/>
    <cellStyle name="lev1" xfId="1247"/>
    <cellStyle name="lev2" xfId="1248"/>
    <cellStyle name="lev3" xfId="1249"/>
    <cellStyle name="lev4" xfId="1250"/>
    <cellStyle name="LEVERS69" xfId="1251"/>
    <cellStyle name="Lien hypertexte" xfId="1252"/>
    <cellStyle name="Lien hypertexte visité" xfId="1253"/>
    <cellStyle name="Lien hypertexte_070809 1100 Mx output" xfId="1254"/>
    <cellStyle name="Lines" xfId="1255"/>
    <cellStyle name="Link" xfId="1256"/>
    <cellStyle name="Link 2" xfId="1257"/>
    <cellStyle name="Linked" xfId="1258"/>
    <cellStyle name="Linked Cell 2" xfId="1259"/>
    <cellStyle name="LongDate" xfId="1260"/>
    <cellStyle name="LongDate 2" xfId="1261"/>
    <cellStyle name="Lookup Table Heading" xfId="1262"/>
    <cellStyle name="Lookup Table Label" xfId="1263"/>
    <cellStyle name="Lookup Table Number" xfId="1264"/>
    <cellStyle name="m" xfId="1265"/>
    <cellStyle name="m1" xfId="1266"/>
    <cellStyle name="m1 2" xfId="1267"/>
    <cellStyle name="m2" xfId="1268"/>
    <cellStyle name="Mainhead" xfId="1269"/>
    <cellStyle name="maj-title" xfId="1270"/>
    <cellStyle name="Margins" xfId="1271"/>
    <cellStyle name="Margins 2" xfId="1272"/>
    <cellStyle name="Migliaia (0)" xfId="1273"/>
    <cellStyle name="Migliaia_Foglio di lavoro in ALV" xfId="1274"/>
    <cellStyle name="Millares [0]_CSC" xfId="1275"/>
    <cellStyle name="Millares [00]" xfId="1276"/>
    <cellStyle name="Millares_CAP_Curr(deuda)" xfId="1277"/>
    <cellStyle name="MLComma0" xfId="1278"/>
    <cellStyle name="MLComma0 2" xfId="1279"/>
    <cellStyle name="mod1" xfId="1280"/>
    <cellStyle name="Model Name" xfId="1281"/>
    <cellStyle name="Model Name 2" xfId="1282"/>
    <cellStyle name="Model_Calculation" xfId="1283"/>
    <cellStyle name="modelo1" xfId="1284"/>
    <cellStyle name="Moeda [0]_CFADS.xls Gráfico 1" xfId="1285"/>
    <cellStyle name="Moeda_CFADS.xls Gráfico 1" xfId="1286"/>
    <cellStyle name="Monétaire_Format-counterP" xfId="1287"/>
    <cellStyle name="Monetario" xfId="1288"/>
    <cellStyle name="Monetario 2" xfId="1289"/>
    <cellStyle name="Monitor" xfId="1290"/>
    <cellStyle name="mój" xfId="30"/>
    <cellStyle name="mt" xfId="1291"/>
    <cellStyle name="Multiple" xfId="1292"/>
    <cellStyle name="Multiple [1]" xfId="1293"/>
    <cellStyle name="Multiple [1] 2" xfId="1294"/>
    <cellStyle name="Multiple 2" xfId="1295"/>
    <cellStyle name="Multiple, 1 dec" xfId="1296"/>
    <cellStyle name="Multiple, 2 dec" xfId="1297"/>
    <cellStyle name="Multiple_02 - Synthèse Wanadoo" xfId="1298"/>
    <cellStyle name="MultipleBelow" xfId="1299"/>
    <cellStyle name="Multiples" xfId="1300"/>
    <cellStyle name="Multiples 2" xfId="1301"/>
    <cellStyle name="n" xfId="1302"/>
    <cellStyle name="n 2" xfId="1303"/>
    <cellStyle name="n_02 - Synthèse Wanadoo" xfId="1304"/>
    <cellStyle name="n_02 - Synthèse Wanadoo 2" xfId="1305"/>
    <cellStyle name="n_Flash inter" xfId="1306"/>
    <cellStyle name="n_Flash inter 2" xfId="1307"/>
    <cellStyle name="n_Flash September eresMas" xfId="1308"/>
    <cellStyle name="n_Flash September eresMas 2" xfId="1309"/>
    <cellStyle name="n_Flash September eresMas_02 - Synthèse Wanadoo" xfId="1310"/>
    <cellStyle name="n_Flash September eresMas_02 - Synthèse Wanadoo 2" xfId="1311"/>
    <cellStyle name="n_Flash September eresMas_Flash inter" xfId="1312"/>
    <cellStyle name="n_Flash September eresMas_Flash inter 2" xfId="1313"/>
    <cellStyle name="n_IS (functional) and BS " xfId="1314"/>
    <cellStyle name="n_IS (traditional) and BS " xfId="1315"/>
    <cellStyle name="n_page 1_IS (functional) and BS " xfId="1316"/>
    <cellStyle name="NA is zero" xfId="1317"/>
    <cellStyle name="NA is zero 2" xfId="1318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ame" xfId="1319"/>
    <cellStyle name="Neutral 2" xfId="1320"/>
    <cellStyle name="Neutralne" xfId="35" builtinId="28" customBuiltin="1"/>
    <cellStyle name="Never Changes" xfId="1321"/>
    <cellStyle name="New Times Roman" xfId="1322"/>
    <cellStyle name="NewAcct" xfId="1323"/>
    <cellStyle name="no dec" xfId="1324"/>
    <cellStyle name="NORAYAS" xfId="1325"/>
    <cellStyle name="Normal - Style1" xfId="1326"/>
    <cellStyle name="Normal - Style1 2" xfId="1327"/>
    <cellStyle name="Normal 0.0" xfId="1328"/>
    <cellStyle name="Normal 2" xfId="1329"/>
    <cellStyle name="Normal 3" xfId="1330"/>
    <cellStyle name="Normal 4" xfId="1331"/>
    <cellStyle name="Normal 5" xfId="1332"/>
    <cellStyle name="Normal 6" xfId="1333"/>
    <cellStyle name="Normal Bold" xfId="1334"/>
    <cellStyle name="Normal Cells" xfId="1335"/>
    <cellStyle name="Normal U" xfId="1336"/>
    <cellStyle name="Normal_(C) wydatki standardowe (2)" xfId="1337"/>
    <cellStyle name="Normal9pt" xfId="1338"/>
    <cellStyle name="Normal9pt 2" xfId="1339"/>
    <cellStyle name="Normale_20060925_DB" xfId="1340"/>
    <cellStyle name="NormalHelv" xfId="1341"/>
    <cellStyle name="NormalMultiple" xfId="1342"/>
    <cellStyle name="Normalny" xfId="0" builtinId="0"/>
    <cellStyle name="Normalny 2" xfId="47"/>
    <cellStyle name="Normalny 2 2" xfId="1343"/>
    <cellStyle name="Normalny 2 2 2" xfId="1344"/>
    <cellStyle name="Normalny 2 3" xfId="50"/>
    <cellStyle name="Normalny 3" xfId="1345"/>
    <cellStyle name="Normalny 4" xfId="51"/>
    <cellStyle name="Normalny 5" xfId="48"/>
    <cellStyle name="Normalny_exc_cw1-1" xfId="36"/>
    <cellStyle name="Normalny_zadania3" xfId="45"/>
    <cellStyle name="NormalX" xfId="1346"/>
    <cellStyle name="NOT" xfId="1347"/>
    <cellStyle name="Note 2" xfId="1348"/>
    <cellStyle name="Note 2 2" xfId="1349"/>
    <cellStyle name="Note 3" xfId="1350"/>
    <cellStyle name="number" xfId="1351"/>
    <cellStyle name="Number, 0 dec" xfId="1352"/>
    <cellStyle name="Number, 1 dec" xfId="1353"/>
    <cellStyle name="Number, 2 dec" xfId="1354"/>
    <cellStyle name="number_COO_COP_v20091019 (3)" xfId="1355"/>
    <cellStyle name="NWI%S" xfId="1356"/>
    <cellStyle name="ny" xfId="1357"/>
    <cellStyle name="Obliczenia" xfId="37" builtinId="22" customBuiltin="1"/>
    <cellStyle name="Œ…‹æØ‚è [0.00]_GE 3 MINIMUM" xfId="1358"/>
    <cellStyle name="Œ…‹æØ‚è_GE 3 MINIMUM" xfId="1359"/>
    <cellStyle name="oft Excel]_x000d__x000a_Comment=Las líneas open=/f cargan funciones personalizadas en la lista del diálogo Pegar función._x000d__x000a_Maxi" xfId="1360"/>
    <cellStyle name="OLELink" xfId="1361"/>
    <cellStyle name="Onedec" xfId="1362"/>
    <cellStyle name="Out_range" xfId="1363"/>
    <cellStyle name="outh America" xfId="1364"/>
    <cellStyle name="outh America 2" xfId="1365"/>
    <cellStyle name="Outline" xfId="1366"/>
    <cellStyle name="Output 2" xfId="1367"/>
    <cellStyle name="Output Amounts" xfId="1368"/>
    <cellStyle name="Output Amounts 2" xfId="1369"/>
    <cellStyle name="Output Column Headings" xfId="1370"/>
    <cellStyle name="Output Labels" xfId="1371"/>
    <cellStyle name="Output Line Items" xfId="1372"/>
    <cellStyle name="Output Line Items 2" xfId="1373"/>
    <cellStyle name="Output Report Heading" xfId="1374"/>
    <cellStyle name="Output Report Title" xfId="1375"/>
    <cellStyle name="OutputPlain" xfId="1376"/>
    <cellStyle name="p" xfId="1377"/>
    <cellStyle name="P&amp;L Numbers" xfId="1378"/>
    <cellStyle name="p_WACC benchmarking" xfId="1379"/>
    <cellStyle name="p1" xfId="1380"/>
    <cellStyle name="Page header" xfId="1381"/>
    <cellStyle name="Page Heading" xfId="1382"/>
    <cellStyle name="Page Heading 2" xfId="1383"/>
    <cellStyle name="Page Heading Large" xfId="1384"/>
    <cellStyle name="Page Heading Large 2" xfId="1385"/>
    <cellStyle name="Page Heading Small" xfId="1386"/>
    <cellStyle name="Page Heading Small 2" xfId="1387"/>
    <cellStyle name="Page Heading_02 - Synthèse Wanadoo" xfId="1388"/>
    <cellStyle name="Page Number" xfId="1389"/>
    <cellStyle name="pc1" xfId="1390"/>
    <cellStyle name="pc1 2" xfId="1391"/>
    <cellStyle name="pcent" xfId="1392"/>
    <cellStyle name="pcent 2" xfId="1393"/>
    <cellStyle name="pct_sub" xfId="1394"/>
    <cellStyle name="pd" xfId="1395"/>
    <cellStyle name="pe" xfId="1396"/>
    <cellStyle name="pence" xfId="1397"/>
    <cellStyle name="pence [1]" xfId="1398"/>
    <cellStyle name="pence [1] 2" xfId="1399"/>
    <cellStyle name="pence 2" xfId="1400"/>
    <cellStyle name="per" xfId="1401"/>
    <cellStyle name="Percent (0)" xfId="1402"/>
    <cellStyle name="Percent [0%]" xfId="1403"/>
    <cellStyle name="Percent [0%] 2" xfId="1404"/>
    <cellStyle name="Percent [0.00%]" xfId="1405"/>
    <cellStyle name="Percent [0.00%] 2" xfId="1406"/>
    <cellStyle name="Percent [0]" xfId="1407"/>
    <cellStyle name="Percent [0] 2" xfId="1408"/>
    <cellStyle name="Percent [1]" xfId="1409"/>
    <cellStyle name="Percent [1] 2" xfId="1410"/>
    <cellStyle name="percent [100]" xfId="1411"/>
    <cellStyle name="percent [100] 2" xfId="1412"/>
    <cellStyle name="Percent [2]" xfId="1413"/>
    <cellStyle name="Percent [2] 2" xfId="1414"/>
    <cellStyle name="Percent 0.0" xfId="1415"/>
    <cellStyle name="Percent 2" xfId="1416"/>
    <cellStyle name="Percent 3" xfId="1417"/>
    <cellStyle name="Percent 4" xfId="1418"/>
    <cellStyle name="Percent Hard" xfId="1419"/>
    <cellStyle name="Percent Hard 2" xfId="1420"/>
    <cellStyle name="Percent*" xfId="1421"/>
    <cellStyle name="Percent, 0 dec" xfId="1422"/>
    <cellStyle name="Percent, 1 dec" xfId="1423"/>
    <cellStyle name="Percent, 2 dec" xfId="1424"/>
    <cellStyle name="Percent, bp" xfId="1425"/>
    <cellStyle name="PercentChange" xfId="1426"/>
    <cellStyle name="PercentChange 2" xfId="1427"/>
    <cellStyle name="PercentPresentation" xfId="1428"/>
    <cellStyle name="PercentSales" xfId="1429"/>
    <cellStyle name="perct_input" xfId="1430"/>
    <cellStyle name="Period Title" xfId="1431"/>
    <cellStyle name="Perlong" xfId="1432"/>
    <cellStyle name="pf" xfId="1433"/>
    <cellStyle name="PlainDollar" xfId="1434"/>
    <cellStyle name="Plan" xfId="1435"/>
    <cellStyle name="PLAN1" xfId="1436"/>
    <cellStyle name="POPS" xfId="1437"/>
    <cellStyle name="Porcen - Estilo7" xfId="1438"/>
    <cellStyle name="Porcentaje" xfId="1439"/>
    <cellStyle name="Porcentaje 2" xfId="1440"/>
    <cellStyle name="Porcentual_BAL" xfId="1441"/>
    <cellStyle name="Pound" xfId="1442"/>
    <cellStyle name="Pound [1]" xfId="1443"/>
    <cellStyle name="Pound [2]" xfId="1444"/>
    <cellStyle name="Pounds" xfId="1445"/>
    <cellStyle name="Pounds (0)" xfId="1446"/>
    <cellStyle name="Pounds (0) 2" xfId="1447"/>
    <cellStyle name="Pounds 2" xfId="1448"/>
    <cellStyle name="Pounds_02 - Synthèse Wanadoo" xfId="1449"/>
    <cellStyle name="pp" xfId="1450"/>
    <cellStyle name="ppp" xfId="1451"/>
    <cellStyle name="PresentationZero" xfId="1452"/>
    <cellStyle name="Previous" xfId="1453"/>
    <cellStyle name="Price" xfId="1454"/>
    <cellStyle name="Price - Decimal" xfId="1455"/>
    <cellStyle name="Price - Decimal 2" xfId="1456"/>
    <cellStyle name="Price 2" xfId="1457"/>
    <cellStyle name="Price_070809 1100 Mx output" xfId="1458"/>
    <cellStyle name="Private" xfId="1459"/>
    <cellStyle name="Private1" xfId="1460"/>
    <cellStyle name="Private1 2" xfId="1461"/>
    <cellStyle name="Procentowy" xfId="38" builtinId="5"/>
    <cellStyle name="Procentowy 2" xfId="1462"/>
    <cellStyle name="Procentowy 2 2" xfId="1463"/>
    <cellStyle name="Procentowy 2 2 2" xfId="1464"/>
    <cellStyle name="Procentowy 2 3" xfId="1465"/>
    <cellStyle name="Procentowy 3" xfId="1466"/>
    <cellStyle name="Procentowy 4" xfId="52"/>
    <cellStyle name="ProtectedDates" xfId="1467"/>
    <cellStyle name="Prozent_Anadat" xfId="1468"/>
    <cellStyle name="PSChar" xfId="1469"/>
    <cellStyle name="PSDate" xfId="1470"/>
    <cellStyle name="PSDec" xfId="1471"/>
    <cellStyle name="PSHeading" xfId="1472"/>
    <cellStyle name="PSInt" xfId="1473"/>
    <cellStyle name="PSSpacer" xfId="1474"/>
    <cellStyle name="pt" xfId="1475"/>
    <cellStyle name="ptit" xfId="1476"/>
    <cellStyle name="Punto (2)" xfId="1477"/>
    <cellStyle name="Punto0" xfId="1478"/>
    <cellStyle name="Punto0 - Estilo6" xfId="1479"/>
    <cellStyle name="r" xfId="1480"/>
    <cellStyle name="rat" xfId="1481"/>
    <cellStyle name="rate" xfId="1482"/>
    <cellStyle name="rate 2" xfId="1483"/>
    <cellStyle name="Ratio" xfId="1484"/>
    <cellStyle name="Ratio 2" xfId="1485"/>
    <cellStyle name="RatioX" xfId="1486"/>
    <cellStyle name="RatioX 2" xfId="1487"/>
    <cellStyle name="Real (00)" xfId="1488"/>
    <cellStyle name="Real (00) 2" xfId="1489"/>
    <cellStyle name="RED" xfId="1490"/>
    <cellStyle name="Red font" xfId="1491"/>
    <cellStyle name="RED_070809 1100 Mx output" xfId="1492"/>
    <cellStyle name="Restruct" xfId="1493"/>
    <cellStyle name="results" xfId="1494"/>
    <cellStyle name="Results % 3 dp" xfId="1495"/>
    <cellStyle name="Results % 3 dp 2" xfId="1496"/>
    <cellStyle name="results 2" xfId="1497"/>
    <cellStyle name="Results 3 dp" xfId="1498"/>
    <cellStyle name="Results 3 dp 2" xfId="1499"/>
    <cellStyle name="results_02 - Synthèse Wanadoo" xfId="1500"/>
    <cellStyle name="Reuters Cells" xfId="1501"/>
    <cellStyle name="RevList" xfId="1502"/>
    <cellStyle name="Right" xfId="1503"/>
    <cellStyle name="Right 2" xfId="1504"/>
    <cellStyle name="Right Currency" xfId="1505"/>
    <cellStyle name="Right Date" xfId="1506"/>
    <cellStyle name="Right Multiple" xfId="1507"/>
    <cellStyle name="Right Number" xfId="1508"/>
    <cellStyle name="Right Percentage" xfId="1509"/>
    <cellStyle name="Right Year" xfId="1510"/>
    <cellStyle name="Row Headings" xfId="1511"/>
    <cellStyle name="Row Title 1" xfId="1512"/>
    <cellStyle name="Row Title 2" xfId="1513"/>
    <cellStyle name="Row Title 3" xfId="1514"/>
    <cellStyle name="Row Total" xfId="1515"/>
    <cellStyle name="s" xfId="1516"/>
    <cellStyle name="s_070809 1100 Mx output" xfId="1517"/>
    <cellStyle name="s_070818 Mx output" xfId="1518"/>
    <cellStyle name="s_070820 Mx output" xfId="1519"/>
    <cellStyle name="s_070830 Mx output" xfId="1520"/>
    <cellStyle name="s_2008-08-12_FU_Eagle E&amp;M P&amp;L (nominal) v1" xfId="1521"/>
    <cellStyle name="s_AcquisitionFinanceFrontSheet" xfId="1522"/>
    <cellStyle name="s_AcquisitionFinanceFrontSheet_070809 1100 Mx output" xfId="1523"/>
    <cellStyle name="s_AcquisitionFinanceFrontSheet_070818 Mx output" xfId="1524"/>
    <cellStyle name="s_AcquisitionFinanceFrontSheet_070820 Mx output" xfId="1525"/>
    <cellStyle name="s_AcquisitionFinanceFrontSheet_070830 Mx output" xfId="1526"/>
    <cellStyle name="s_AcquisitionFinanceFrontSheet_2008-08-12_FU_Eagle E&amp;M P&amp;L (nominal) v1" xfId="1527"/>
    <cellStyle name="s_ad3" xfId="1528"/>
    <cellStyle name="s_ad3_070809 1100 Mx output" xfId="1529"/>
    <cellStyle name="s_ad3_070818 Mx output" xfId="1530"/>
    <cellStyle name="s_ad3_070820 Mx output" xfId="1531"/>
    <cellStyle name="s_ad3_070830 Mx output" xfId="1532"/>
    <cellStyle name="s_ad3_1" xfId="1533"/>
    <cellStyle name="s_ad3_1_070809 1100 Mx output" xfId="1534"/>
    <cellStyle name="s_ad3_1_070818 Mx output" xfId="1535"/>
    <cellStyle name="s_ad3_1_070820 Mx output" xfId="1536"/>
    <cellStyle name="s_ad3_1_070830 Mx output" xfId="1537"/>
    <cellStyle name="s_ad3_1_2008-08-12_FU_Eagle E&amp;M P&amp;L (nominal) v1" xfId="1538"/>
    <cellStyle name="s_ad3_2" xfId="1539"/>
    <cellStyle name="s_ad3_2_070809 1100 Mx output" xfId="1540"/>
    <cellStyle name="s_ad3_2_070818 Mx output" xfId="1541"/>
    <cellStyle name="s_ad3_2_070820 Mx output" xfId="1542"/>
    <cellStyle name="s_ad3_2_070830 Mx output" xfId="1543"/>
    <cellStyle name="s_ad3_2_2008-08-12_FU_Eagle E&amp;M P&amp;L (nominal) v1" xfId="1544"/>
    <cellStyle name="s_ad3_2008-08-12_FU_Eagle E&amp;M P&amp;L (nominal) v1" xfId="1545"/>
    <cellStyle name="s_ad5" xfId="1546"/>
    <cellStyle name="s_ad5_070809 1100 Mx output" xfId="1547"/>
    <cellStyle name="s_ad5_070818 Mx output" xfId="1548"/>
    <cellStyle name="s_ad5_070820 Mx output" xfId="1549"/>
    <cellStyle name="s_ad5_070830 Mx output" xfId="1550"/>
    <cellStyle name="s_ad5_1" xfId="1551"/>
    <cellStyle name="s_ad5_1_070809 1100 Mx output" xfId="1552"/>
    <cellStyle name="s_ad5_1_070818 Mx output" xfId="1553"/>
    <cellStyle name="s_ad5_1_070820 Mx output" xfId="1554"/>
    <cellStyle name="s_ad5_1_070830 Mx output" xfId="1555"/>
    <cellStyle name="s_ad5_1_2008-08-12_FU_Eagle E&amp;M P&amp;L (nominal) v1" xfId="1556"/>
    <cellStyle name="s_ad5_2008-08-12_FU_Eagle E&amp;M P&amp;L (nominal) v1" xfId="1557"/>
    <cellStyle name="s_asko1" xfId="1558"/>
    <cellStyle name="s_asko1_070809 1100 Mx output" xfId="1559"/>
    <cellStyle name="s_asko1_070818 Mx output" xfId="1560"/>
    <cellStyle name="s_asko1_070820 Mx output" xfId="1561"/>
    <cellStyle name="s_asko1_070830 Mx output" xfId="1562"/>
    <cellStyle name="s_asko1_1" xfId="1563"/>
    <cellStyle name="s_asko1_1_070809 1100 Mx output" xfId="1564"/>
    <cellStyle name="s_asko1_1_070818 Mx output" xfId="1565"/>
    <cellStyle name="s_asko1_1_070820 Mx output" xfId="1566"/>
    <cellStyle name="s_asko1_1_070830 Mx output" xfId="1567"/>
    <cellStyle name="s_asko1_1_2008-08-12_FU_Eagle E&amp;M P&amp;L (nominal) v1" xfId="1568"/>
    <cellStyle name="s_asko1_2008-08-12_FU_Eagle E&amp;M P&amp;L (nominal) v1" xfId="1569"/>
    <cellStyle name="s_Assumptions" xfId="1570"/>
    <cellStyle name="s_Assumptions_070809 1100 Mx output" xfId="1571"/>
    <cellStyle name="s_Assumptions_070818 Mx output" xfId="1572"/>
    <cellStyle name="s_Assumptions_070820 Mx output" xfId="1573"/>
    <cellStyle name="s_Assumptions_070830 Mx output" xfId="1574"/>
    <cellStyle name="s_Assumptions_2008-08-12_FU_Eagle E&amp;M P&amp;L (nominal) v1" xfId="1575"/>
    <cellStyle name="s_B_S_Ratios _B" xfId="1576"/>
    <cellStyle name="s_B_S_Ratios _B_070809 1100 Mx output" xfId="1577"/>
    <cellStyle name="s_B_S_Ratios _B_070818 Mx output" xfId="1578"/>
    <cellStyle name="s_B_S_Ratios _B_070820 Mx output" xfId="1579"/>
    <cellStyle name="s_B_S_Ratios _B_070830 Mx output" xfId="1580"/>
    <cellStyle name="s_B_S_Ratios _B_2008-08-12_FU_Eagle E&amp;M P&amp;L (nominal) v1" xfId="1581"/>
    <cellStyle name="s_B_S_Ratios_T" xfId="1582"/>
    <cellStyle name="s_B_S_Ratios_T_070809 1100 Mx output" xfId="1583"/>
    <cellStyle name="s_B_S_Ratios_T_070818 Mx output" xfId="1584"/>
    <cellStyle name="s_B_S_Ratios_T_070820 Mx output" xfId="1585"/>
    <cellStyle name="s_B_S_Ratios_T_070830 Mx output" xfId="1586"/>
    <cellStyle name="s_B_S_Ratios_T_2008-08-12_FU_Eagle E&amp;M P&amp;L (nominal) v1" xfId="1587"/>
    <cellStyle name="s_btr_2" xfId="1588"/>
    <cellStyle name="s_btr_2_070809 1100 Mx output" xfId="1589"/>
    <cellStyle name="s_btr_2_070818 Mx output" xfId="1590"/>
    <cellStyle name="s_btr_2_070820 Mx output" xfId="1591"/>
    <cellStyle name="s_btr_2_070830 Mx output" xfId="1592"/>
    <cellStyle name="s_btr_2_1" xfId="1593"/>
    <cellStyle name="s_btr_2_1_070809 1100 Mx output" xfId="1594"/>
    <cellStyle name="s_btr_2_1_070818 Mx output" xfId="1595"/>
    <cellStyle name="s_btr_2_1_070820 Mx output" xfId="1596"/>
    <cellStyle name="s_btr_2_1_070830 Mx output" xfId="1597"/>
    <cellStyle name="s_btr_2_1_2008-08-12_FU_Eagle E&amp;M P&amp;L (nominal) v1" xfId="1598"/>
    <cellStyle name="s_btr_2_2" xfId="1599"/>
    <cellStyle name="s_btr_2_2_070809 1100 Mx output" xfId="1600"/>
    <cellStyle name="s_btr_2_2_070818 Mx output" xfId="1601"/>
    <cellStyle name="s_btr_2_2_070820 Mx output" xfId="1602"/>
    <cellStyle name="s_btr_2_2_070830 Mx output" xfId="1603"/>
    <cellStyle name="s_btr_2_2_2008-08-12_FU_Eagle E&amp;M P&amp;L (nominal) v1" xfId="1604"/>
    <cellStyle name="s_btr_2_2008-08-12_FU_Eagle E&amp;M P&amp;L (nominal) v1" xfId="1605"/>
    <cellStyle name="s_btr_3" xfId="1606"/>
    <cellStyle name="s_btr_3_070809 1100 Mx output" xfId="1607"/>
    <cellStyle name="s_btr_3_070818 Mx output" xfId="1608"/>
    <cellStyle name="s_btr_3_070820 Mx output" xfId="1609"/>
    <cellStyle name="s_btr_3_070830 Mx output" xfId="1610"/>
    <cellStyle name="s_btr_3_1" xfId="1611"/>
    <cellStyle name="s_btr_3_1_070809 1100 Mx output" xfId="1612"/>
    <cellStyle name="s_btr_3_1_070818 Mx output" xfId="1613"/>
    <cellStyle name="s_btr_3_1_070820 Mx output" xfId="1614"/>
    <cellStyle name="s_btr_3_1_070830 Mx output" xfId="1615"/>
    <cellStyle name="s_btr_3_1_2008-08-12_FU_Eagle E&amp;M P&amp;L (nominal) v1" xfId="1616"/>
    <cellStyle name="s_btr_3_2008-08-12_FU_Eagle E&amp;M P&amp;L (nominal) v1" xfId="1617"/>
    <cellStyle name="s_Bullet model 122" xfId="1618"/>
    <cellStyle name="s_Bullet model 122_070809 1100 Mx output" xfId="1619"/>
    <cellStyle name="s_Bullet model 122_070818 Mx output" xfId="1620"/>
    <cellStyle name="s_Bullet model 122_070820 Mx output" xfId="1621"/>
    <cellStyle name="s_Bullet model 122_070830 Mx output" xfId="1622"/>
    <cellStyle name="s_Bullet model 122_2008-08-12_FU_Eagle E&amp;M P&amp;L (nominal) v1" xfId="1623"/>
    <cellStyle name="s_Buy Back Model_adapted" xfId="1624"/>
    <cellStyle name="s_Buy Back Model_adapted_070809 1100 Mx output" xfId="1625"/>
    <cellStyle name="s_Buy Back Model_adapted_070818 Mx output" xfId="1626"/>
    <cellStyle name="s_Buy Back Model_adapted_070820 Mx output" xfId="1627"/>
    <cellStyle name="s_Buy Back Model_adapted_070830 Mx output" xfId="1628"/>
    <cellStyle name="s_Buy Back Model_adapted_2008-08-12_FU_Eagle E&amp;M P&amp;L (nominal) v1" xfId="1629"/>
    <cellStyle name="s_Cases (2)" xfId="1630"/>
    <cellStyle name="s_Cases (2)_070809 1100 Mx output" xfId="1631"/>
    <cellStyle name="s_Cases (2)_070818 Mx output" xfId="1632"/>
    <cellStyle name="s_Cases (2)_070820 Mx output" xfId="1633"/>
    <cellStyle name="s_Cases (2)_070830 Mx output" xfId="1634"/>
    <cellStyle name="s_Cases (2)_1" xfId="1635"/>
    <cellStyle name="s_Cases (2)_1_070809 1100 Mx output" xfId="1636"/>
    <cellStyle name="s_Cases (2)_1_070818 Mx output" xfId="1637"/>
    <cellStyle name="s_Cases (2)_1_070820 Mx output" xfId="1638"/>
    <cellStyle name="s_Cases (2)_1_070830 Mx output" xfId="1639"/>
    <cellStyle name="s_Cases (2)_1_2008-08-12_FU_Eagle E&amp;M P&amp;L (nominal) v1" xfId="1640"/>
    <cellStyle name="s_Cases (2)_2008-08-12_FU_Eagle E&amp;M P&amp;L (nominal) v1" xfId="1641"/>
    <cellStyle name="s_dccmod1" xfId="1642"/>
    <cellStyle name="s_dccmod1_070809 1100 Mx output" xfId="1643"/>
    <cellStyle name="s_dccmod1_070818 Mx output" xfId="1644"/>
    <cellStyle name="s_dccmod1_070820 Mx output" xfId="1645"/>
    <cellStyle name="s_dccmod1_070830 Mx output" xfId="1646"/>
    <cellStyle name="s_dccmod1_1" xfId="1647"/>
    <cellStyle name="s_dccmod1_1_070809 1100 Mx output" xfId="1648"/>
    <cellStyle name="s_dccmod1_1_070818 Mx output" xfId="1649"/>
    <cellStyle name="s_dccmod1_1_070820 Mx output" xfId="1650"/>
    <cellStyle name="s_dccmod1_1_070830 Mx output" xfId="1651"/>
    <cellStyle name="s_dccmod1_1_2008-08-12_FU_Eagle E&amp;M P&amp;L (nominal) v1" xfId="1652"/>
    <cellStyle name="s_dccmod1_2" xfId="1653"/>
    <cellStyle name="s_dccmod1_2_070809 1100 Mx output" xfId="1654"/>
    <cellStyle name="s_dccmod1_2_070818 Mx output" xfId="1655"/>
    <cellStyle name="s_dccmod1_2_070820 Mx output" xfId="1656"/>
    <cellStyle name="s_dccmod1_2_070830 Mx output" xfId="1657"/>
    <cellStyle name="s_dccmod1_2_2008-08-12_FU_Eagle E&amp;M P&amp;L (nominal) v1" xfId="1658"/>
    <cellStyle name="s_dccmod1_2008-08-12_FU_Eagle E&amp;M P&amp;L (nominal) v1" xfId="1659"/>
    <cellStyle name="s_dcf" xfId="1660"/>
    <cellStyle name="s_dcf_070809 1100 Mx output" xfId="1661"/>
    <cellStyle name="s_dcf_070818 Mx output" xfId="1662"/>
    <cellStyle name="s_dcf_070820 Mx output" xfId="1663"/>
    <cellStyle name="s_dcf_070830 Mx output" xfId="1664"/>
    <cellStyle name="s_dcf_1" xfId="1665"/>
    <cellStyle name="s_dcf_1_070809 1100 Mx output" xfId="1666"/>
    <cellStyle name="s_dcf_1_070818 Mx output" xfId="1667"/>
    <cellStyle name="s_dcf_1_070820 Mx output" xfId="1668"/>
    <cellStyle name="s_dcf_1_070830 Mx output" xfId="1669"/>
    <cellStyle name="s_dcf_1_2008-08-12_FU_Eagle E&amp;M P&amp;L (nominal) v1" xfId="1670"/>
    <cellStyle name="s_dcf_2008-08-12_FU_Eagle E&amp;M P&amp;L (nominal) v1" xfId="1671"/>
    <cellStyle name="s_DCFLBO Code" xfId="1672"/>
    <cellStyle name="s_DCFLBO Code_070809 1100 Mx output" xfId="1673"/>
    <cellStyle name="s_DCFLBO Code_070818 Mx output" xfId="1674"/>
    <cellStyle name="s_DCFLBO Code_070820 Mx output" xfId="1675"/>
    <cellStyle name="s_DCFLBO Code_070830 Mx output" xfId="1676"/>
    <cellStyle name="s_DCFLBO Code_1" xfId="1677"/>
    <cellStyle name="s_DCFLBO Code_1_070809 1100 Mx output" xfId="1678"/>
    <cellStyle name="s_DCFLBO Code_1_070818 Mx output" xfId="1679"/>
    <cellStyle name="s_DCFLBO Code_1_070820 Mx output" xfId="1680"/>
    <cellStyle name="s_DCFLBO Code_1_070830 Mx output" xfId="1681"/>
    <cellStyle name="s_DCFLBO Code_1_2008-08-12_FU_Eagle E&amp;M P&amp;L (nominal) v1" xfId="1682"/>
    <cellStyle name="s_DCFLBO Code_2008-08-12_FU_Eagle E&amp;M P&amp;L (nominal) v1" xfId="1683"/>
    <cellStyle name="s_Definc_dcf_Industries_270301_ma" xfId="1684"/>
    <cellStyle name="s_Definc_dcf_Industries_270301_ma_070809 1100 Mx output" xfId="1685"/>
    <cellStyle name="s_Definc_dcf_Industries_270301_ma_070809 1100 Mx output 2" xfId="1686"/>
    <cellStyle name="s_Definc_dcf_Industries_270301_ma_070818 Mx output" xfId="1687"/>
    <cellStyle name="s_Definc_dcf_Industries_270301_ma_070818 Mx output 2" xfId="1688"/>
    <cellStyle name="s_Definc_dcf_Industries_270301_ma_070820 Mx output" xfId="1689"/>
    <cellStyle name="s_Definc_dcf_Industries_270301_ma_070820 Mx output 2" xfId="1690"/>
    <cellStyle name="s_Definc_dcf_Industries_270301_ma_070830 Mx output" xfId="1691"/>
    <cellStyle name="s_Definc_dcf_Industries_270301_ma_070830 Mx output 2" xfId="1692"/>
    <cellStyle name="s_Definc_dcf_Industries_270301_ma_2008-08-12_FU_Eagle E&amp;M P&amp;L (nominal) v1" xfId="1693"/>
    <cellStyle name="s_Definc_dcf_Industries_270301_ma_2008-08-12_FU_Eagle E&amp;M P&amp;L (nominal) v1 2" xfId="1694"/>
    <cellStyle name="s_Dilution" xfId="1695"/>
    <cellStyle name="s_Dilution_070809 1100 Mx output" xfId="1696"/>
    <cellStyle name="s_Dilution_070818 Mx output" xfId="1697"/>
    <cellStyle name="s_Dilution_070820 Mx output" xfId="1698"/>
    <cellStyle name="s_Dilution_070830 Mx output" xfId="1699"/>
    <cellStyle name="s_Dilution_2008-08-12_FU_Eagle E&amp;M P&amp;L (nominal) v1" xfId="1700"/>
    <cellStyle name="s_Earnings (2)" xfId="1701"/>
    <cellStyle name="s_Earnings (2)_070809 1100 Mx output" xfId="1702"/>
    <cellStyle name="s_Earnings (2)_070818 Mx output" xfId="1703"/>
    <cellStyle name="s_Earnings (2)_070820 Mx output" xfId="1704"/>
    <cellStyle name="s_Earnings (2)_070830 Mx output" xfId="1705"/>
    <cellStyle name="s_Earnings (2)_1" xfId="1706"/>
    <cellStyle name="s_Earnings (2)_1_070809 1100 Mx output" xfId="1707"/>
    <cellStyle name="s_Earnings (2)_1_070818 Mx output" xfId="1708"/>
    <cellStyle name="s_Earnings (2)_1_070820 Mx output" xfId="1709"/>
    <cellStyle name="s_Earnings (2)_1_070830 Mx output" xfId="1710"/>
    <cellStyle name="s_Earnings (2)_1_2008-08-12_FU_Eagle E&amp;M P&amp;L (nominal) v1" xfId="1711"/>
    <cellStyle name="s_Earnings (2)_2" xfId="1712"/>
    <cellStyle name="s_Earnings (2)_2_070809 1100 Mx output" xfId="1713"/>
    <cellStyle name="s_Earnings (2)_2_070818 Mx output" xfId="1714"/>
    <cellStyle name="s_Earnings (2)_2_070820 Mx output" xfId="1715"/>
    <cellStyle name="s_Earnings (2)_2_070830 Mx output" xfId="1716"/>
    <cellStyle name="s_Earnings (2)_2_2008-08-12_FU_Eagle E&amp;M P&amp;L (nominal) v1" xfId="1717"/>
    <cellStyle name="s_Earnings (2)_2008-08-12_FU_Eagle E&amp;M P&amp;L (nominal) v1" xfId="1718"/>
    <cellStyle name="s_Final Model2" xfId="1719"/>
    <cellStyle name="s_Final Model2_070809 1100 Mx output" xfId="1720"/>
    <cellStyle name="s_Final Model2_070818 Mx output" xfId="1721"/>
    <cellStyle name="s_Final Model2_070820 Mx output" xfId="1722"/>
    <cellStyle name="s_Final Model2_070830 Mx output" xfId="1723"/>
    <cellStyle name="s_Final Model2_1" xfId="1724"/>
    <cellStyle name="s_Final Model2_1_070809 1100 Mx output" xfId="1725"/>
    <cellStyle name="s_Final Model2_1_070818 Mx output" xfId="1726"/>
    <cellStyle name="s_Final Model2_1_070820 Mx output" xfId="1727"/>
    <cellStyle name="s_Final Model2_1_070830 Mx output" xfId="1728"/>
    <cellStyle name="s_Final Model2_1_2008-08-12_FU_Eagle E&amp;M P&amp;L (nominal) v1" xfId="1729"/>
    <cellStyle name="s_Final Model2_2008-08-12_FU_Eagle E&amp;M P&amp;L (nominal) v1" xfId="1730"/>
    <cellStyle name="s_FINALWOOLMODEL" xfId="1731"/>
    <cellStyle name="s_FINALWOOLMODEL_070809 1100 Mx output" xfId="1732"/>
    <cellStyle name="s_FINALWOOLMODEL_070818 Mx output" xfId="1733"/>
    <cellStyle name="s_FINALWOOLMODEL_070820 Mx output" xfId="1734"/>
    <cellStyle name="s_FINALWOOLMODEL_070830 Mx output" xfId="1735"/>
    <cellStyle name="s_FINALWOOLMODEL_1" xfId="1736"/>
    <cellStyle name="s_FINALWOOLMODEL_1_070809 1100 Mx output" xfId="1737"/>
    <cellStyle name="s_FINALWOOLMODEL_1_070818 Mx output" xfId="1738"/>
    <cellStyle name="s_FINALWOOLMODEL_1_070820 Mx output" xfId="1739"/>
    <cellStyle name="s_FINALWOOLMODEL_1_070830 Mx output" xfId="1740"/>
    <cellStyle name="s_FINALWOOLMODEL_1_2008-08-12_FU_Eagle E&amp;M P&amp;L (nominal) v1" xfId="1741"/>
    <cellStyle name="s_FINALWOOLMODEL_2008-08-12_FU_Eagle E&amp;M P&amp;L (nominal) v1" xfId="1742"/>
    <cellStyle name="s_Financials_B" xfId="1743"/>
    <cellStyle name="s_Financials_B_070809 1100 Mx output" xfId="1744"/>
    <cellStyle name="s_Financials_B_070818 Mx output" xfId="1745"/>
    <cellStyle name="s_Financials_B_070820 Mx output" xfId="1746"/>
    <cellStyle name="s_Financials_B_070830 Mx output" xfId="1747"/>
    <cellStyle name="s_Financials_B_2008-08-12_FU_Eagle E&amp;M P&amp;L (nominal) v1" xfId="1748"/>
    <cellStyle name="s_Financials_T" xfId="1749"/>
    <cellStyle name="s_Financials_T_070809 1100 Mx output" xfId="1750"/>
    <cellStyle name="s_Financials_T_070818 Mx output" xfId="1751"/>
    <cellStyle name="s_Financials_T_070820 Mx output" xfId="1752"/>
    <cellStyle name="s_Financials_T_070830 Mx output" xfId="1753"/>
    <cellStyle name="s_Financials_T_2008-08-12_FU_Eagle E&amp;M P&amp;L (nominal) v1" xfId="1754"/>
    <cellStyle name="s_Grandvision_LBO2" xfId="1755"/>
    <cellStyle name="s_Grandvision_LBO2_070809 1100 Mx output" xfId="1756"/>
    <cellStyle name="s_Grandvision_LBO2_070818 Mx output" xfId="1757"/>
    <cellStyle name="s_Grandvision_LBO2_070820 Mx output" xfId="1758"/>
    <cellStyle name="s_Grandvision_LBO2_070830 Mx output" xfId="1759"/>
    <cellStyle name="s_Grandvision_LBO2_2008-08-12_FU_Eagle E&amp;M P&amp;L (nominal) v1" xfId="1760"/>
    <cellStyle name="s_Grouse+Pelican" xfId="1761"/>
    <cellStyle name="s_Iberia LBO 06 01 06" xfId="1762"/>
    <cellStyle name="s_Iberia LBO 06 01 06_070809 1100 Mx output" xfId="1763"/>
    <cellStyle name="s_Iberia LBO 06 01 06_070818 Mx output" xfId="1764"/>
    <cellStyle name="s_Iberia LBO 06 01 06_070820 Mx output" xfId="1765"/>
    <cellStyle name="s_Iberia LBO 06 01 06_070830 Mx output" xfId="1766"/>
    <cellStyle name="s_Iberia LBO 06 01 06_2008-08-12_FU_Eagle E&amp;M P&amp;L (nominal) v1" xfId="1767"/>
    <cellStyle name="s_Iberia LBO 30 10 06v2" xfId="1768"/>
    <cellStyle name="s_Iberia LBO 30 10 06v2_070809 1100 Mx output" xfId="1769"/>
    <cellStyle name="s_Iberia LBO 30 10 06v2_070818 Mx output" xfId="1770"/>
    <cellStyle name="s_Iberia LBO 30 10 06v2_070820 Mx output" xfId="1771"/>
    <cellStyle name="s_Iberia LBO 30 10 06v2_070830 Mx output" xfId="1772"/>
    <cellStyle name="s_Iberia LBO 30 10 06v2_2008-08-12_FU_Eagle E&amp;M P&amp;L (nominal) v1" xfId="1773"/>
    <cellStyle name="s_LBO" xfId="1774"/>
    <cellStyle name="s_LBO_070809 1100 Mx output" xfId="1775"/>
    <cellStyle name="s_LBO_070818 Mx output" xfId="1776"/>
    <cellStyle name="s_LBO_070820 Mx output" xfId="1777"/>
    <cellStyle name="s_LBO_070830 Mx output" xfId="1778"/>
    <cellStyle name="s_LBO_1" xfId="1779"/>
    <cellStyle name="s_LBO_1_070809 1100 Mx output" xfId="1780"/>
    <cellStyle name="s_LBO_1_070818 Mx output" xfId="1781"/>
    <cellStyle name="s_LBO_1_070820 Mx output" xfId="1782"/>
    <cellStyle name="s_LBO_1_070830 Mx output" xfId="1783"/>
    <cellStyle name="s_LBO_1_2008-08-12_FU_Eagle E&amp;M P&amp;L (nominal) v1" xfId="1784"/>
    <cellStyle name="s_LBO_2" xfId="1785"/>
    <cellStyle name="s_LBO_2_070809 1100 Mx output" xfId="1786"/>
    <cellStyle name="s_LBO_2_070818 Mx output" xfId="1787"/>
    <cellStyle name="s_LBO_2_070820 Mx output" xfId="1788"/>
    <cellStyle name="s_LBO_2_070830 Mx output" xfId="1789"/>
    <cellStyle name="s_LBO_2_2008-08-12_FU_Eagle E&amp;M P&amp;L (nominal) v1" xfId="1790"/>
    <cellStyle name="s_LBO_2008-08-12_FU_Eagle E&amp;M P&amp;L (nominal) v1" xfId="1791"/>
    <cellStyle name="s_lbo1" xfId="1792"/>
    <cellStyle name="s_lbo1_070809 1100 Mx output" xfId="1793"/>
    <cellStyle name="s_lbo1_070818 Mx output" xfId="1794"/>
    <cellStyle name="s_lbo1_070820 Mx output" xfId="1795"/>
    <cellStyle name="s_lbo1_070830 Mx output" xfId="1796"/>
    <cellStyle name="s_lbo1_1" xfId="1797"/>
    <cellStyle name="s_lbo1_1_070809 1100 Mx output" xfId="1798"/>
    <cellStyle name="s_lbo1_1_070818 Mx output" xfId="1799"/>
    <cellStyle name="s_lbo1_1_070820 Mx output" xfId="1800"/>
    <cellStyle name="s_lbo1_1_070830 Mx output" xfId="1801"/>
    <cellStyle name="s_lbo1_1_2008-08-12_FU_Eagle E&amp;M P&amp;L (nominal) v1" xfId="1802"/>
    <cellStyle name="s_lbo1_2" xfId="1803"/>
    <cellStyle name="s_lbo1_2_070809 1100 Mx output" xfId="1804"/>
    <cellStyle name="s_lbo1_2_070818 Mx output" xfId="1805"/>
    <cellStyle name="s_lbo1_2_070820 Mx output" xfId="1806"/>
    <cellStyle name="s_lbo1_2_070830 Mx output" xfId="1807"/>
    <cellStyle name="s_lbo1_2_2008-08-12_FU_Eagle E&amp;M P&amp;L (nominal) v1" xfId="1808"/>
    <cellStyle name="s_lbo1_2008-08-12_FU_Eagle E&amp;M P&amp;L (nominal) v1" xfId="1809"/>
    <cellStyle name="s_lbo3" xfId="1810"/>
    <cellStyle name="s_lbo3_070809 1100 Mx output" xfId="1811"/>
    <cellStyle name="s_lbo3_070818 Mx output" xfId="1812"/>
    <cellStyle name="s_lbo3_070820 Mx output" xfId="1813"/>
    <cellStyle name="s_lbo3_070830 Mx output" xfId="1814"/>
    <cellStyle name="s_lbo3_1" xfId="1815"/>
    <cellStyle name="s_lbo3_1_070809 1100 Mx output" xfId="1816"/>
    <cellStyle name="s_lbo3_1_070818 Mx output" xfId="1817"/>
    <cellStyle name="s_lbo3_1_070820 Mx output" xfId="1818"/>
    <cellStyle name="s_lbo3_1_070830 Mx output" xfId="1819"/>
    <cellStyle name="s_lbo3_1_2008-08-12_FU_Eagle E&amp;M P&amp;L (nominal) v1" xfId="1820"/>
    <cellStyle name="s_lbo3_2008-08-12_FU_Eagle E&amp;M P&amp;L (nominal) v1" xfId="1821"/>
    <cellStyle name="s_LBO5" xfId="1822"/>
    <cellStyle name="s_LBO5_070809 1100 Mx output" xfId="1823"/>
    <cellStyle name="s_LBO5_070818 Mx output" xfId="1824"/>
    <cellStyle name="s_LBO5_070820 Mx output" xfId="1825"/>
    <cellStyle name="s_LBO5_070830 Mx output" xfId="1826"/>
    <cellStyle name="s_LBO5_1" xfId="1827"/>
    <cellStyle name="s_LBO5_1_070809 1100 Mx output" xfId="1828"/>
    <cellStyle name="s_LBO5_1_070818 Mx output" xfId="1829"/>
    <cellStyle name="s_LBO5_1_070820 Mx output" xfId="1830"/>
    <cellStyle name="s_LBO5_1_070830 Mx output" xfId="1831"/>
    <cellStyle name="s_LBO5_1_2008-08-12_FU_Eagle E&amp;M P&amp;L (nominal) v1" xfId="1832"/>
    <cellStyle name="s_LBO5_2008-08-12_FU_Eagle E&amp;M P&amp;L (nominal) v1" xfId="1833"/>
    <cellStyle name="s_Matrix_B" xfId="1834"/>
    <cellStyle name="s_Matrix_B_070809 1100 Mx output" xfId="1835"/>
    <cellStyle name="s_Matrix_B_070818 Mx output" xfId="1836"/>
    <cellStyle name="s_Matrix_B_070820 Mx output" xfId="1837"/>
    <cellStyle name="s_Matrix_B_070830 Mx output" xfId="1838"/>
    <cellStyle name="s_Matrix_B_2008-08-12_FU_Eagle E&amp;M P&amp;L (nominal) v1" xfId="1839"/>
    <cellStyle name="s_Matrix_T" xfId="1840"/>
    <cellStyle name="s_Matrix_T_070809 1100 Mx output" xfId="1841"/>
    <cellStyle name="s_Matrix_T_070818 Mx output" xfId="1842"/>
    <cellStyle name="s_Matrix_T_070820 Mx output" xfId="1843"/>
    <cellStyle name="s_Matrix_T_070830 Mx output" xfId="1844"/>
    <cellStyle name="s_Matrix_T_2008-08-12_FU_Eagle E&amp;M P&amp;L (nominal) v1" xfId="1845"/>
    <cellStyle name="s_model1" xfId="1846"/>
    <cellStyle name="s_model1_070809 1100 Mx output" xfId="1847"/>
    <cellStyle name="s_model1_070818 Mx output" xfId="1848"/>
    <cellStyle name="s_model1_070820 Mx output" xfId="1849"/>
    <cellStyle name="s_model1_070830 Mx output" xfId="1850"/>
    <cellStyle name="s_model1_1" xfId="1851"/>
    <cellStyle name="s_model1_1_070809 1100 Mx output" xfId="1852"/>
    <cellStyle name="s_model1_1_070818 Mx output" xfId="1853"/>
    <cellStyle name="s_model1_1_070820 Mx output" xfId="1854"/>
    <cellStyle name="s_model1_1_070830 Mx output" xfId="1855"/>
    <cellStyle name="s_model1_1_2008-08-12_FU_Eagle E&amp;M P&amp;L (nominal) v1" xfId="1856"/>
    <cellStyle name="s_model1_2008-08-12_FU_Eagle E&amp;M P&amp;L (nominal) v1" xfId="1857"/>
    <cellStyle name="s_model19" xfId="1858"/>
    <cellStyle name="s_model19_070809 1100 Mx output" xfId="1859"/>
    <cellStyle name="s_model19_070818 Mx output" xfId="1860"/>
    <cellStyle name="s_model19_070820 Mx output" xfId="1861"/>
    <cellStyle name="s_model19_070830 Mx output" xfId="1862"/>
    <cellStyle name="s_model19_1" xfId="1863"/>
    <cellStyle name="s_model19_1_070809 1100 Mx output" xfId="1864"/>
    <cellStyle name="s_model19_1_070818 Mx output" xfId="1865"/>
    <cellStyle name="s_model19_1_070820 Mx output" xfId="1866"/>
    <cellStyle name="s_model19_1_070830 Mx output" xfId="1867"/>
    <cellStyle name="s_model19_1_2008-08-12_FU_Eagle E&amp;M P&amp;L (nominal) v1" xfId="1868"/>
    <cellStyle name="s_model19_2008-08-12_FU_Eagle E&amp;M P&amp;L (nominal) v1" xfId="1869"/>
    <cellStyle name="s_model2" xfId="1870"/>
    <cellStyle name="s_model2_070809 1100 Mx output" xfId="1871"/>
    <cellStyle name="s_model2_070818 Mx output" xfId="1872"/>
    <cellStyle name="s_model2_070820 Mx output" xfId="1873"/>
    <cellStyle name="s_model2_070830 Mx output" xfId="1874"/>
    <cellStyle name="s_model2_2008-08-12_FU_Eagle E&amp;M P&amp;L (nominal) v1" xfId="1875"/>
    <cellStyle name="s_model6" xfId="1876"/>
    <cellStyle name="s_model6_070809 1100 Mx output" xfId="1877"/>
    <cellStyle name="s_model6_070818 Mx output" xfId="1878"/>
    <cellStyle name="s_model6_070820 Mx output" xfId="1879"/>
    <cellStyle name="s_model6_070830 Mx output" xfId="1880"/>
    <cellStyle name="s_model6_1" xfId="1881"/>
    <cellStyle name="s_model6_1_070809 1100 Mx output" xfId="1882"/>
    <cellStyle name="s_model6_1_070818 Mx output" xfId="1883"/>
    <cellStyle name="s_model6_1_070820 Mx output" xfId="1884"/>
    <cellStyle name="s_model6_1_070830 Mx output" xfId="1885"/>
    <cellStyle name="s_model6_1_2008-08-12_FU_Eagle E&amp;M P&amp;L (nominal) v1" xfId="1886"/>
    <cellStyle name="s_model6_2" xfId="1887"/>
    <cellStyle name="s_model6_2_070809 1100 Mx output" xfId="1888"/>
    <cellStyle name="s_model6_2_070818 Mx output" xfId="1889"/>
    <cellStyle name="s_model6_2_070820 Mx output" xfId="1890"/>
    <cellStyle name="s_model6_2_070830 Mx output" xfId="1891"/>
    <cellStyle name="s_model6_2_2008-08-12_FU_Eagle E&amp;M P&amp;L (nominal) v1" xfId="1892"/>
    <cellStyle name="s_model6_2008-08-12_FU_Eagle E&amp;M P&amp;L (nominal) v1" xfId="1893"/>
    <cellStyle name="s_P_L_Ratios" xfId="1894"/>
    <cellStyle name="s_P_L_Ratios_070809 1100 Mx output" xfId="1895"/>
    <cellStyle name="s_P_L_Ratios_070818 Mx output" xfId="1896"/>
    <cellStyle name="s_P_L_Ratios_070820 Mx output" xfId="1897"/>
    <cellStyle name="s_P_L_Ratios_070830 Mx output" xfId="1898"/>
    <cellStyle name="s_P_L_Ratios_2008-08-12_FU_Eagle E&amp;M P&amp;L (nominal) v1" xfId="1899"/>
    <cellStyle name="s_P_L_Ratios_B" xfId="1900"/>
    <cellStyle name="s_P_L_Ratios_B_070809 1100 Mx output" xfId="1901"/>
    <cellStyle name="s_P_L_Ratios_B_070818 Mx output" xfId="1902"/>
    <cellStyle name="s_P_L_Ratios_B_070820 Mx output" xfId="1903"/>
    <cellStyle name="s_P_L_Ratios_B_070830 Mx output" xfId="1904"/>
    <cellStyle name="s_P_L_Ratios_B_2008-08-12_FU_Eagle E&amp;M P&amp;L (nominal) v1" xfId="1905"/>
    <cellStyle name="s_Paint 18 - MC" xfId="1906"/>
    <cellStyle name="s_Paint 18 - MC_070809 1100 Mx output" xfId="1907"/>
    <cellStyle name="s_Paint 18 - MC_070818 Mx output" xfId="1908"/>
    <cellStyle name="s_Paint 18 - MC_070820 Mx output" xfId="1909"/>
    <cellStyle name="s_Paint 18 - MC_070830 Mx output" xfId="1910"/>
    <cellStyle name="s_Paint 18 - MC_2008-08-12_FU_Eagle E&amp;M P&amp;L (nominal) v1" xfId="1911"/>
    <cellStyle name="s_Project IBE-TPG 05 01 06v6" xfId="1912"/>
    <cellStyle name="s_Project IBE-TPG 05 01 06v6_070809 1100 Mx output" xfId="1913"/>
    <cellStyle name="s_Project IBE-TPG 05 01 06v6_070818 Mx output" xfId="1914"/>
    <cellStyle name="s_Project IBE-TPG 05 01 06v6_070820 Mx output" xfId="1915"/>
    <cellStyle name="s_Project IBE-TPG 05 01 06v6_070830 Mx output" xfId="1916"/>
    <cellStyle name="s_Project IBE-TPG 05 01 06v6_2008-08-12_FU_Eagle E&amp;M P&amp;L (nominal) v1" xfId="1917"/>
    <cellStyle name="s_Project L  12-12-01" xfId="1918"/>
    <cellStyle name="s_Project L  12-12-01_070809 1100 Mx output" xfId="1919"/>
    <cellStyle name="s_Project L  12-12-01_070818 Mx output" xfId="1920"/>
    <cellStyle name="s_Project L  12-12-01_070820 Mx output" xfId="1921"/>
    <cellStyle name="s_Project L  12-12-01_070830 Mx output" xfId="1922"/>
    <cellStyle name="s_Project L  12-12-01_2008-08-12_FU_Eagle E&amp;M P&amp;L (nominal) v1" xfId="1923"/>
    <cellStyle name="s_RECESSA" xfId="1924"/>
    <cellStyle name="s_RECESSA_070809 1100 Mx output" xfId="1925"/>
    <cellStyle name="s_RECESSA_070818 Mx output" xfId="1926"/>
    <cellStyle name="s_RECESSA_070820 Mx output" xfId="1927"/>
    <cellStyle name="s_RECESSA_070830 Mx output" xfId="1928"/>
    <cellStyle name="s_RECESSA_1" xfId="1929"/>
    <cellStyle name="s_RECESSA_1_070809 1100 Mx output" xfId="1930"/>
    <cellStyle name="s_RECESSA_1_070818 Mx output" xfId="1931"/>
    <cellStyle name="s_RECESSA_1_070820 Mx output" xfId="1932"/>
    <cellStyle name="s_RECESSA_1_070830 Mx output" xfId="1933"/>
    <cellStyle name="s_RECESSA_1_2008-08-12_FU_Eagle E&amp;M P&amp;L (nominal) v1" xfId="1934"/>
    <cellStyle name="s_RECESSA_2008-08-12_FU_Eagle E&amp;M P&amp;L (nominal) v1" xfId="1935"/>
    <cellStyle name="s_S_By_S" xfId="1936"/>
    <cellStyle name="s_S_By_S_070809 1100 Mx output" xfId="1937"/>
    <cellStyle name="s_S_By_S_070818 Mx output" xfId="1938"/>
    <cellStyle name="s_S_By_S_070820 Mx output" xfId="1939"/>
    <cellStyle name="s_S_By_S_070830 Mx output" xfId="1940"/>
    <cellStyle name="s_S_By_S_2008-08-12_FU_Eagle E&amp;M P&amp;L (nominal) v1" xfId="1941"/>
    <cellStyle name="s_saft_1" xfId="1942"/>
    <cellStyle name="s_saft_1_070809 1100 Mx output" xfId="1943"/>
    <cellStyle name="s_saft_1_070818 Mx output" xfId="1944"/>
    <cellStyle name="s_saft_1_070820 Mx output" xfId="1945"/>
    <cellStyle name="s_saft_1_070830 Mx output" xfId="1946"/>
    <cellStyle name="s_saft_1_1" xfId="1947"/>
    <cellStyle name="s_saft_1_1_070809 1100 Mx output" xfId="1948"/>
    <cellStyle name="s_saft_1_1_070818 Mx output" xfId="1949"/>
    <cellStyle name="s_saft_1_1_070820 Mx output" xfId="1950"/>
    <cellStyle name="s_saft_1_1_070830 Mx output" xfId="1951"/>
    <cellStyle name="s_saft_1_1_2008-08-12_FU_Eagle E&amp;M P&amp;L (nominal) v1" xfId="1952"/>
    <cellStyle name="s_saft_1_2" xfId="1953"/>
    <cellStyle name="s_saft_1_2_070809 1100 Mx output" xfId="1954"/>
    <cellStyle name="s_saft_1_2_070818 Mx output" xfId="1955"/>
    <cellStyle name="s_saft_1_2_070820 Mx output" xfId="1956"/>
    <cellStyle name="s_saft_1_2_070830 Mx output" xfId="1957"/>
    <cellStyle name="s_saft_1_2_2008-08-12_FU_Eagle E&amp;M P&amp;L (nominal) v1" xfId="1958"/>
    <cellStyle name="s_saft_1_2008-08-12_FU_Eagle E&amp;M P&amp;L (nominal) v1" xfId="1959"/>
    <cellStyle name="s_Sheet5" xfId="1960"/>
    <cellStyle name="s_Sheet5_070809 1100 Mx output" xfId="1961"/>
    <cellStyle name="s_Sheet5_070818 Mx output" xfId="1962"/>
    <cellStyle name="s_Sheet5_070820 Mx output" xfId="1963"/>
    <cellStyle name="s_Sheet5_070830 Mx output" xfId="1964"/>
    <cellStyle name="s_Sheet5_2008-08-12_FU_Eagle E&amp;M P&amp;L (nominal) v1" xfId="1965"/>
    <cellStyle name="s_Template LBO Cover Page" xfId="1966"/>
    <cellStyle name="s_Template LBO Cover Page_070809 1100 Mx output" xfId="1967"/>
    <cellStyle name="s_Template LBO Cover Page_070818 Mx output" xfId="1968"/>
    <cellStyle name="s_Template LBO Cover Page_070820 Mx output" xfId="1969"/>
    <cellStyle name="s_Template LBO Cover Page_070830 Mx output" xfId="1970"/>
    <cellStyle name="s_Template LBO Cover Page_2008-08-12_FU_Eagle E&amp;M P&amp;L (nominal) v1" xfId="1971"/>
    <cellStyle name="s_Valuation " xfId="1972"/>
    <cellStyle name="s_Valuation _070809 1100 Mx output" xfId="1973"/>
    <cellStyle name="s_Valuation _070818 Mx output" xfId="1974"/>
    <cellStyle name="s_Valuation _070820 Mx output" xfId="1975"/>
    <cellStyle name="s_Valuation _070830 Mx output" xfId="1976"/>
    <cellStyle name="s_Valuation _2008-08-12_FU_Eagle E&amp;M P&amp;L (nominal) v1" xfId="1977"/>
    <cellStyle name="s_WACC benchmarking" xfId="1978"/>
    <cellStyle name="s_WACC benchmarking_070809 1100 Mx output" xfId="1979"/>
    <cellStyle name="s_WACC benchmarking_070818 Mx output" xfId="1980"/>
    <cellStyle name="s_WACC benchmarking_070820 Mx output" xfId="1981"/>
    <cellStyle name="s_WACC benchmarking_070830 Mx output" xfId="1982"/>
    <cellStyle name="s_WACC benchmarking_2008-08-12_FU_Eagle E&amp;M P&amp;L (nominal) v1" xfId="1983"/>
    <cellStyle name="s_West Ham (2)" xfId="1984"/>
    <cellStyle name="s_West Ham (2)_070809 1100 Mx output" xfId="1985"/>
    <cellStyle name="s_West Ham (2)_070818 Mx output" xfId="1986"/>
    <cellStyle name="s_West Ham (2)_070820 Mx output" xfId="1987"/>
    <cellStyle name="s_West Ham (2)_070830 Mx output" xfId="1988"/>
    <cellStyle name="s_West Ham (2)_1" xfId="1989"/>
    <cellStyle name="s_West Ham (2)_1_070809 1100 Mx output" xfId="1990"/>
    <cellStyle name="s_West Ham (2)_1_070818 Mx output" xfId="1991"/>
    <cellStyle name="s_West Ham (2)_1_070820 Mx output" xfId="1992"/>
    <cellStyle name="s_West Ham (2)_1_070830 Mx output" xfId="1993"/>
    <cellStyle name="s_West Ham (2)_1_2008-08-12_FU_Eagle E&amp;M P&amp;L (nominal) v1" xfId="1994"/>
    <cellStyle name="s_West Ham (2)_2" xfId="1995"/>
    <cellStyle name="s_West Ham (2)_2_070809 1100 Mx output" xfId="1996"/>
    <cellStyle name="s_West Ham (2)_2_070818 Mx output" xfId="1997"/>
    <cellStyle name="s_West Ham (2)_2_070820 Mx output" xfId="1998"/>
    <cellStyle name="s_West Ham (2)_2_070830 Mx output" xfId="1999"/>
    <cellStyle name="s_West Ham (2)_2_2008-08-12_FU_Eagle E&amp;M P&amp;L (nominal) v1" xfId="2000"/>
    <cellStyle name="s_West Ham (2)_2008-08-12_FU_Eagle E&amp;M P&amp;L (nominal) v1" xfId="2001"/>
    <cellStyle name="s_Westham (2)" xfId="2002"/>
    <cellStyle name="s_Westham (2)_070809 1100 Mx output" xfId="2003"/>
    <cellStyle name="s_Westham (2)_070818 Mx output" xfId="2004"/>
    <cellStyle name="s_Westham (2)_070820 Mx output" xfId="2005"/>
    <cellStyle name="s_Westham (2)_070830 Mx output" xfId="2006"/>
    <cellStyle name="s_Westham (2)_1" xfId="2007"/>
    <cellStyle name="s_Westham (2)_1_070809 1100 Mx output" xfId="2008"/>
    <cellStyle name="s_Westham (2)_1_070818 Mx output" xfId="2009"/>
    <cellStyle name="s_Westham (2)_1_070820 Mx output" xfId="2010"/>
    <cellStyle name="s_Westham (2)_1_070830 Mx output" xfId="2011"/>
    <cellStyle name="s_Westham (2)_1_2008-08-12_FU_Eagle E&amp;M P&amp;L (nominal) v1" xfId="2012"/>
    <cellStyle name="s_Westham (2)_2" xfId="2013"/>
    <cellStyle name="s_Westham (2)_2_070809 1100 Mx output" xfId="2014"/>
    <cellStyle name="s_Westham (2)_2_070818 Mx output" xfId="2015"/>
    <cellStyle name="s_Westham (2)_2_070820 Mx output" xfId="2016"/>
    <cellStyle name="s_Westham (2)_2_070830 Mx output" xfId="2017"/>
    <cellStyle name="s_Westham (2)_2_2008-08-12_FU_Eagle E&amp;M P&amp;L (nominal) v1" xfId="2018"/>
    <cellStyle name="s_Westham (2)_2008-08-12_FU_Eagle E&amp;M P&amp;L (nominal) v1" xfId="2019"/>
    <cellStyle name="s_Wool_01_07_12_1999" xfId="2020"/>
    <cellStyle name="s_Wool_01_07_12_1999_070809 1100 Mx output" xfId="2021"/>
    <cellStyle name="s_Wool_01_07_12_1999_070818 Mx output" xfId="2022"/>
    <cellStyle name="s_Wool_01_07_12_1999_070820 Mx output" xfId="2023"/>
    <cellStyle name="s_Wool_01_07_12_1999_070830 Mx output" xfId="2024"/>
    <cellStyle name="s_Wool_01_07_12_1999_1" xfId="2025"/>
    <cellStyle name="s_Wool_01_07_12_1999_1_070809 1100 Mx output" xfId="2026"/>
    <cellStyle name="s_Wool_01_07_12_1999_1_070818 Mx output" xfId="2027"/>
    <cellStyle name="s_Wool_01_07_12_1999_1_070820 Mx output" xfId="2028"/>
    <cellStyle name="s_Wool_01_07_12_1999_1_070830 Mx output" xfId="2029"/>
    <cellStyle name="s_Wool_01_07_12_1999_1_2008-08-12_FU_Eagle E&amp;M P&amp;L (nominal) v1" xfId="2030"/>
    <cellStyle name="s_Wool_01_07_12_1999_2" xfId="2031"/>
    <cellStyle name="s_Wool_01_07_12_1999_2_070809 1100 Mx output" xfId="2032"/>
    <cellStyle name="s_Wool_01_07_12_1999_2_070818 Mx output" xfId="2033"/>
    <cellStyle name="s_Wool_01_07_12_1999_2_070820 Mx output" xfId="2034"/>
    <cellStyle name="s_Wool_01_07_12_1999_2_070830 Mx output" xfId="2035"/>
    <cellStyle name="s_Wool_01_07_12_1999_2_2008-08-12_FU_Eagle E&amp;M P&amp;L (nominal) v1" xfId="2036"/>
    <cellStyle name="s_Wool_01_07_12_1999_2008-08-12_FU_Eagle E&amp;M P&amp;L (nominal) v1" xfId="2037"/>
    <cellStyle name="s_Wool_14_12_1999_2" xfId="2038"/>
    <cellStyle name="s_Wool_14_12_1999_2_070809 1100 Mx output" xfId="2039"/>
    <cellStyle name="s_Wool_14_12_1999_2_070818 Mx output" xfId="2040"/>
    <cellStyle name="s_Wool_14_12_1999_2_070820 Mx output" xfId="2041"/>
    <cellStyle name="s_Wool_14_12_1999_2_070830 Mx output" xfId="2042"/>
    <cellStyle name="s_Wool_14_12_1999_2_1" xfId="2043"/>
    <cellStyle name="s_Wool_14_12_1999_2_1_070809 1100 Mx output" xfId="2044"/>
    <cellStyle name="s_Wool_14_12_1999_2_1_070818 Mx output" xfId="2045"/>
    <cellStyle name="s_Wool_14_12_1999_2_1_070820 Mx output" xfId="2046"/>
    <cellStyle name="s_Wool_14_12_1999_2_1_070830 Mx output" xfId="2047"/>
    <cellStyle name="s_Wool_14_12_1999_2_1_2008-08-12_FU_Eagle E&amp;M P&amp;L (nominal) v1" xfId="2048"/>
    <cellStyle name="s_Wool_14_12_1999_2_2" xfId="2049"/>
    <cellStyle name="s_Wool_14_12_1999_2_2_070809 1100 Mx output" xfId="2050"/>
    <cellStyle name="s_Wool_14_12_1999_2_2_070818 Mx output" xfId="2051"/>
    <cellStyle name="s_Wool_14_12_1999_2_2_070820 Mx output" xfId="2052"/>
    <cellStyle name="s_Wool_14_12_1999_2_2_070830 Mx output" xfId="2053"/>
    <cellStyle name="s_Wool_14_12_1999_2_2_2008-08-12_FU_Eagle E&amp;M P&amp;L (nominal) v1" xfId="2054"/>
    <cellStyle name="s_Wool_14_12_1999_2_2008-08-12_FU_Eagle E&amp;M P&amp;L (nominal) v1" xfId="2055"/>
    <cellStyle name="s_Wool_15_02_2000" xfId="2056"/>
    <cellStyle name="s_Wool_15_02_2000_070809 1100 Mx output" xfId="2057"/>
    <cellStyle name="s_Wool_15_02_2000_070818 Mx output" xfId="2058"/>
    <cellStyle name="s_Wool_15_02_2000_070820 Mx output" xfId="2059"/>
    <cellStyle name="s_Wool_15_02_2000_070830 Mx output" xfId="2060"/>
    <cellStyle name="s_Wool_15_02_2000_2" xfId="2061"/>
    <cellStyle name="s_Wool_15_02_2000_2_070809 1100 Mx output" xfId="2062"/>
    <cellStyle name="s_Wool_15_02_2000_2_070818 Mx output" xfId="2063"/>
    <cellStyle name="s_Wool_15_02_2000_2_070820 Mx output" xfId="2064"/>
    <cellStyle name="s_Wool_15_02_2000_2_070830 Mx output" xfId="2065"/>
    <cellStyle name="s_Wool_15_02_2000_2_2008-08-12_FU_Eagle E&amp;M P&amp;L (nominal) v1" xfId="2066"/>
    <cellStyle name="s_Wool_15_02_2000_2008-08-12_FU_Eagle E&amp;M P&amp;L (nominal) v1" xfId="2067"/>
    <cellStyle name="s_Wool_28_01_2000_02" xfId="2068"/>
    <cellStyle name="s_Wool_28_01_2000_02_070809 1100 Mx output" xfId="2069"/>
    <cellStyle name="s_Wool_28_01_2000_02_070818 Mx output" xfId="2070"/>
    <cellStyle name="s_Wool_28_01_2000_02_070820 Mx output" xfId="2071"/>
    <cellStyle name="s_Wool_28_01_2000_02_070830 Mx output" xfId="2072"/>
    <cellStyle name="s_Wool_28_01_2000_02_1" xfId="2073"/>
    <cellStyle name="s_Wool_28_01_2000_02_1_070809 1100 Mx output" xfId="2074"/>
    <cellStyle name="s_Wool_28_01_2000_02_1_070818 Mx output" xfId="2075"/>
    <cellStyle name="s_Wool_28_01_2000_02_1_070820 Mx output" xfId="2076"/>
    <cellStyle name="s_Wool_28_01_2000_02_1_070830 Mx output" xfId="2077"/>
    <cellStyle name="s_Wool_28_01_2000_02_1_2008-08-12_FU_Eagle E&amp;M P&amp;L (nominal) v1" xfId="2078"/>
    <cellStyle name="s_Wool_28_01_2000_02_2" xfId="2079"/>
    <cellStyle name="s_Wool_28_01_2000_02_2_070809 1100 Mx output" xfId="2080"/>
    <cellStyle name="s_Wool_28_01_2000_02_2_070818 Mx output" xfId="2081"/>
    <cellStyle name="s_Wool_28_01_2000_02_2_070820 Mx output" xfId="2082"/>
    <cellStyle name="s_Wool_28_01_2000_02_2_070830 Mx output" xfId="2083"/>
    <cellStyle name="s_Wool_28_01_2000_02_2_2008-08-12_FU_Eagle E&amp;M P&amp;L (nominal) v1" xfId="2084"/>
    <cellStyle name="s_Wool_28_01_2000_02_2008-08-12_FU_Eagle E&amp;M P&amp;L (nominal) v1" xfId="2085"/>
    <cellStyle name="s_WoolEuro_12_04_2000_02" xfId="2086"/>
    <cellStyle name="s_WoolEuro_12_04_2000_02_070809 1100 Mx output" xfId="2087"/>
    <cellStyle name="s_WoolEuro_12_04_2000_02_070818 Mx output" xfId="2088"/>
    <cellStyle name="s_WoolEuro_12_04_2000_02_070820 Mx output" xfId="2089"/>
    <cellStyle name="s_WoolEuro_12_04_2000_02_070830 Mx output" xfId="2090"/>
    <cellStyle name="s_WoolEuro_12_04_2000_02_1" xfId="2091"/>
    <cellStyle name="s_WoolEuro_12_04_2000_02_1_070809 1100 Mx output" xfId="2092"/>
    <cellStyle name="s_WoolEuro_12_04_2000_02_1_070818 Mx output" xfId="2093"/>
    <cellStyle name="s_WoolEuro_12_04_2000_02_1_070820 Mx output" xfId="2094"/>
    <cellStyle name="s_WoolEuro_12_04_2000_02_1_070830 Mx output" xfId="2095"/>
    <cellStyle name="s_WoolEuro_12_04_2000_02_1_2008-08-12_FU_Eagle E&amp;M P&amp;L (nominal) v1" xfId="2096"/>
    <cellStyle name="s_WoolEuro_12_04_2000_02_2" xfId="2097"/>
    <cellStyle name="s_WoolEuro_12_04_2000_02_2_070809 1100 Mx output" xfId="2098"/>
    <cellStyle name="s_WoolEuro_12_04_2000_02_2_070818 Mx output" xfId="2099"/>
    <cellStyle name="s_WoolEuro_12_04_2000_02_2_070820 Mx output" xfId="2100"/>
    <cellStyle name="s_WoolEuro_12_04_2000_02_2_070830 Mx output" xfId="2101"/>
    <cellStyle name="s_WoolEuro_12_04_2000_02_2_2008-08-12_FU_Eagle E&amp;M P&amp;L (nominal) v1" xfId="2102"/>
    <cellStyle name="s_WoolEuro_12_04_2000_02_2008-08-12_FU_Eagle E&amp;M P&amp;L (nominal) v1" xfId="2103"/>
    <cellStyle name="s_WoolEuro_17_03_2000" xfId="2104"/>
    <cellStyle name="s_WoolEuro_17_03_2000_070809 1100 Mx output" xfId="2105"/>
    <cellStyle name="s_WoolEuro_17_03_2000_070818 Mx output" xfId="2106"/>
    <cellStyle name="s_WoolEuro_17_03_2000_070820 Mx output" xfId="2107"/>
    <cellStyle name="s_WoolEuro_17_03_2000_070830 Mx output" xfId="2108"/>
    <cellStyle name="s_WoolEuro_17_03_2000_1" xfId="2109"/>
    <cellStyle name="s_WoolEuro_17_03_2000_1_070809 1100 Mx output" xfId="2110"/>
    <cellStyle name="s_WoolEuro_17_03_2000_1_070818 Mx output" xfId="2111"/>
    <cellStyle name="s_WoolEuro_17_03_2000_1_070820 Mx output" xfId="2112"/>
    <cellStyle name="s_WoolEuro_17_03_2000_1_070830 Mx output" xfId="2113"/>
    <cellStyle name="s_WoolEuro_17_03_2000_1_2008-08-12_FU_Eagle E&amp;M P&amp;L (nominal) v1" xfId="2114"/>
    <cellStyle name="s_WoolEuro_17_03_2000_2008-08-12_FU_Eagle E&amp;M P&amp;L (nominal) v1" xfId="2115"/>
    <cellStyle name="s_WoolEuro_20_03_2000_3" xfId="2116"/>
    <cellStyle name="s_WoolEuro_20_03_2000_3_070809 1100 Mx output" xfId="2117"/>
    <cellStyle name="s_WoolEuro_20_03_2000_3_070818 Mx output" xfId="2118"/>
    <cellStyle name="s_WoolEuro_20_03_2000_3_070820 Mx output" xfId="2119"/>
    <cellStyle name="s_WoolEuro_20_03_2000_3_070830 Mx output" xfId="2120"/>
    <cellStyle name="s_WoolEuro_20_03_2000_3_1" xfId="2121"/>
    <cellStyle name="s_WoolEuro_20_03_2000_3_1_070809 1100 Mx output" xfId="2122"/>
    <cellStyle name="s_WoolEuro_20_03_2000_3_1_070818 Mx output" xfId="2123"/>
    <cellStyle name="s_WoolEuro_20_03_2000_3_1_070820 Mx output" xfId="2124"/>
    <cellStyle name="s_WoolEuro_20_03_2000_3_1_070830 Mx output" xfId="2125"/>
    <cellStyle name="s_WoolEuro_20_03_2000_3_1_2008-08-12_FU_Eagle E&amp;M P&amp;L (nominal) v1" xfId="2126"/>
    <cellStyle name="s_WoolEuro_20_03_2000_3_2008-08-12_FU_Eagle E&amp;M P&amp;L (nominal) v1" xfId="2127"/>
    <cellStyle name="s_WoolEuroEx_14_04_2000_01" xfId="2128"/>
    <cellStyle name="s_WoolEuroEx_14_04_2000_01_070809 1100 Mx output" xfId="2129"/>
    <cellStyle name="s_WoolEuroEx_14_04_2000_01_070818 Mx output" xfId="2130"/>
    <cellStyle name="s_WoolEuroEx_14_04_2000_01_070820 Mx output" xfId="2131"/>
    <cellStyle name="s_WoolEuroEx_14_04_2000_01_070830 Mx output" xfId="2132"/>
    <cellStyle name="s_WoolEuroEx_14_04_2000_01_1" xfId="2133"/>
    <cellStyle name="s_WoolEuroEx_14_04_2000_01_1_070809 1100 Mx output" xfId="2134"/>
    <cellStyle name="s_WoolEuroEx_14_04_2000_01_1_070818 Mx output" xfId="2135"/>
    <cellStyle name="s_WoolEuroEx_14_04_2000_01_1_070820 Mx output" xfId="2136"/>
    <cellStyle name="s_WoolEuroEx_14_04_2000_01_1_070830 Mx output" xfId="2137"/>
    <cellStyle name="s_WoolEuroEx_14_04_2000_01_1_2008-08-12_FU_Eagle E&amp;M P&amp;L (nominal) v1" xfId="2138"/>
    <cellStyle name="s_WoolEuroEx_14_04_2000_01_2008-08-12_FU_Eagle E&amp;M P&amp;L (nominal) v1" xfId="2139"/>
    <cellStyle name="SAPBEXaggData" xfId="2140"/>
    <cellStyle name="SAPBEXaggDataEmph" xfId="2141"/>
    <cellStyle name="SAPBEXaggItem" xfId="2142"/>
    <cellStyle name="SAPBEXaggItemX" xfId="2143"/>
    <cellStyle name="SAPBEXchaText" xfId="2144"/>
    <cellStyle name="SAPBEXexcBad7" xfId="2145"/>
    <cellStyle name="SAPBEXexcBad8" xfId="2146"/>
    <cellStyle name="SAPBEXexcBad9" xfId="2147"/>
    <cellStyle name="SAPBEXexcCritical4" xfId="2148"/>
    <cellStyle name="SAPBEXexcCritical5" xfId="2149"/>
    <cellStyle name="SAPBEXexcCritical6" xfId="2150"/>
    <cellStyle name="SAPBEXexcGood1" xfId="2151"/>
    <cellStyle name="SAPBEXexcGood2" xfId="2152"/>
    <cellStyle name="SAPBEXexcGood3" xfId="2153"/>
    <cellStyle name="SAPBEXfilterDrill" xfId="2154"/>
    <cellStyle name="SAPBEXfilterItem" xfId="2155"/>
    <cellStyle name="SAPBEXfilterText" xfId="2156"/>
    <cellStyle name="SAPBEXformats" xfId="2157"/>
    <cellStyle name="SAPBEXheaderItem" xfId="2158"/>
    <cellStyle name="SAPBEXheaderText" xfId="2159"/>
    <cellStyle name="SAPBEXHLevel0" xfId="2160"/>
    <cellStyle name="SAPBEXHLevel0 2" xfId="2161"/>
    <cellStyle name="SAPBEXHLevel0X" xfId="2162"/>
    <cellStyle name="SAPBEXHLevel0X 2" xfId="2163"/>
    <cellStyle name="SAPBEXHLevel1" xfId="2164"/>
    <cellStyle name="SAPBEXHLevel1 2" xfId="2165"/>
    <cellStyle name="SAPBEXHLevel1X" xfId="2166"/>
    <cellStyle name="SAPBEXHLevel1X 2" xfId="2167"/>
    <cellStyle name="SAPBEXHLevel2" xfId="2168"/>
    <cellStyle name="SAPBEXHLevel2 2" xfId="2169"/>
    <cellStyle name="SAPBEXHLevel2X" xfId="2170"/>
    <cellStyle name="SAPBEXHLevel2X 2" xfId="2171"/>
    <cellStyle name="SAPBEXHLevel3" xfId="2172"/>
    <cellStyle name="SAPBEXHLevel3 2" xfId="2173"/>
    <cellStyle name="SAPBEXHLevel3X" xfId="2174"/>
    <cellStyle name="SAPBEXHLevel3X 2" xfId="2175"/>
    <cellStyle name="SAPBEXresData" xfId="2176"/>
    <cellStyle name="SAPBEXresDataEmph" xfId="2177"/>
    <cellStyle name="SAPBEXresItem" xfId="2178"/>
    <cellStyle name="SAPBEXresItemX" xfId="2179"/>
    <cellStyle name="SAPBEXstdData" xfId="2180"/>
    <cellStyle name="SAPBEXstdDataEmph" xfId="2181"/>
    <cellStyle name="SAPBEXstdItem" xfId="2182"/>
    <cellStyle name="SAPBEXstdItemX" xfId="2183"/>
    <cellStyle name="SAPBEXtitle" xfId="2184"/>
    <cellStyle name="SAPBEXundefined" xfId="2185"/>
    <cellStyle name="sd" xfId="2186"/>
    <cellStyle name="SDEntry" xfId="2187"/>
    <cellStyle name="SDEntry 2" xfId="2188"/>
    <cellStyle name="SDFormula" xfId="2189"/>
    <cellStyle name="SDHeader" xfId="2190"/>
    <cellStyle name="SE1DECIMAL" xfId="2191"/>
    <cellStyle name="SE2DECIMAL" xfId="2192"/>
    <cellStyle name="Section name" xfId="2193"/>
    <cellStyle name="Section name 2" xfId="2194"/>
    <cellStyle name="Section Number" xfId="2195"/>
    <cellStyle name="SectionHeading" xfId="2196"/>
    <cellStyle name="SectionHeading 2" xfId="2197"/>
    <cellStyle name="SEEntry" xfId="2198"/>
    <cellStyle name="SEFormula" xfId="2199"/>
    <cellStyle name="SEHeader" xfId="2200"/>
    <cellStyle name="SELocked" xfId="2201"/>
    <cellStyle name="Sen_%1" xfId="2202"/>
    <cellStyle name="Sensitivity" xfId="2203"/>
    <cellStyle name="Sensitivity 2" xfId="2204"/>
    <cellStyle name="Separador de milhares [0]_IGP-M" xfId="2205"/>
    <cellStyle name="Separador de milhares_IGP-M" xfId="2206"/>
    <cellStyle name="sf" xfId="2207"/>
    <cellStyle name="sff" xfId="2208"/>
    <cellStyle name="Shaded" xfId="2209"/>
    <cellStyle name="Shaded 2" xfId="2210"/>
    <cellStyle name="ShadedCells_Database" xfId="2211"/>
    <cellStyle name="Shading" xfId="2212"/>
    <cellStyle name="Shares" xfId="2213"/>
    <cellStyle name="Sheet Title" xfId="2214"/>
    <cellStyle name="Single Accounting" xfId="2215"/>
    <cellStyle name="Single Accounting 2" xfId="2216"/>
    <cellStyle name="SNEntry" xfId="2217"/>
    <cellStyle name="SNEntry 2" xfId="2218"/>
    <cellStyle name="SNFormula" xfId="2219"/>
    <cellStyle name="SPEntry" xfId="2220"/>
    <cellStyle name="SPEntry 2" xfId="2221"/>
    <cellStyle name="SPFormula" xfId="2222"/>
    <cellStyle name="Spreadsheet title" xfId="2223"/>
    <cellStyle name="Spreadsheet title 2" xfId="2224"/>
    <cellStyle name="ss" xfId="2225"/>
    <cellStyle name="SSComma0" xfId="2226"/>
    <cellStyle name="SSComma2" xfId="2227"/>
    <cellStyle name="SSDecs3" xfId="2228"/>
    <cellStyle name="SSDflt" xfId="2229"/>
    <cellStyle name="SSDfltPct" xfId="2230"/>
    <cellStyle name="SSDfltPct0" xfId="2231"/>
    <cellStyle name="SSFixed2" xfId="2232"/>
    <cellStyle name="ssp " xfId="2233"/>
    <cellStyle name="st" xfId="2234"/>
    <cellStyle name="Standaard_Assumptions" xfId="2235"/>
    <cellStyle name="Standard_airt-rev" xfId="2236"/>
    <cellStyle name="std" xfId="2237"/>
    <cellStyle name="Std%_0" xfId="2238"/>
    <cellStyle name="Std_%" xfId="2239"/>
    <cellStyle name="Strange" xfId="2240"/>
    <cellStyle name="styel1" xfId="2241"/>
    <cellStyle name="styel1 2" xfId="2242"/>
    <cellStyle name="Style 1" xfId="2243"/>
    <cellStyle name="Style 10" xfId="2244"/>
    <cellStyle name="Style 10 2" xfId="2245"/>
    <cellStyle name="Style 11" xfId="2246"/>
    <cellStyle name="Style 12" xfId="2247"/>
    <cellStyle name="Style 13" xfId="2248"/>
    <cellStyle name="Style 13 2" xfId="2249"/>
    <cellStyle name="Style 2" xfId="2250"/>
    <cellStyle name="Style 2 2" xfId="2251"/>
    <cellStyle name="Style 21" xfId="2252"/>
    <cellStyle name="Style 22" xfId="2253"/>
    <cellStyle name="Style 23" xfId="2254"/>
    <cellStyle name="Style 24" xfId="2255"/>
    <cellStyle name="Style 25" xfId="2256"/>
    <cellStyle name="Style 26" xfId="2257"/>
    <cellStyle name="Style 27" xfId="2258"/>
    <cellStyle name="Style 28" xfId="2259"/>
    <cellStyle name="Style 29" xfId="2260"/>
    <cellStyle name="Style 3" xfId="2261"/>
    <cellStyle name="Style 3 2" xfId="2262"/>
    <cellStyle name="Style 3 3" xfId="2263"/>
    <cellStyle name="Style 3_0708010 - EAGLE - Output templates cargo v5" xfId="2264"/>
    <cellStyle name="Style 30" xfId="2265"/>
    <cellStyle name="Style 31" xfId="2266"/>
    <cellStyle name="Style 32" xfId="2267"/>
    <cellStyle name="Style 33" xfId="2268"/>
    <cellStyle name="Style 34" xfId="2269"/>
    <cellStyle name="Style 35" xfId="2270"/>
    <cellStyle name="Style 36" xfId="2271"/>
    <cellStyle name="Style 37" xfId="2272"/>
    <cellStyle name="Style 38" xfId="2273"/>
    <cellStyle name="Style 39" xfId="2274"/>
    <cellStyle name="Style 4" xfId="2275"/>
    <cellStyle name="Style 4 2" xfId="2276"/>
    <cellStyle name="Style 40" xfId="2277"/>
    <cellStyle name="Style 41" xfId="2278"/>
    <cellStyle name="Style 42" xfId="2279"/>
    <cellStyle name="Style 42 2" xfId="2280"/>
    <cellStyle name="Style 43" xfId="2281"/>
    <cellStyle name="Style 44" xfId="2282"/>
    <cellStyle name="Style 45" xfId="2283"/>
    <cellStyle name="Style 45 2" xfId="2284"/>
    <cellStyle name="Style 46" xfId="2285"/>
    <cellStyle name="Style 5" xfId="2286"/>
    <cellStyle name="Style 5 2" xfId="2287"/>
    <cellStyle name="Style 56" xfId="2288"/>
    <cellStyle name="Style 58" xfId="2289"/>
    <cellStyle name="Style 59" xfId="2290"/>
    <cellStyle name="Style 6" xfId="2291"/>
    <cellStyle name="Style 6 2" xfId="2292"/>
    <cellStyle name="Style 60" xfId="2293"/>
    <cellStyle name="Style 62" xfId="2294"/>
    <cellStyle name="Style 64" xfId="2295"/>
    <cellStyle name="Style 7" xfId="2296"/>
    <cellStyle name="Style 7 2" xfId="2297"/>
    <cellStyle name="Style 8" xfId="2298"/>
    <cellStyle name="Style 8 2" xfId="2299"/>
    <cellStyle name="Style 9" xfId="2300"/>
    <cellStyle name="Style 9 2" xfId="2301"/>
    <cellStyle name="Style D green" xfId="2302"/>
    <cellStyle name="Style E" xfId="2303"/>
    <cellStyle name="Style H" xfId="2304"/>
    <cellStyle name="style1" xfId="2305"/>
    <cellStyle name="style1 2" xfId="2306"/>
    <cellStyle name="style10" xfId="2307"/>
    <cellStyle name="style10 2" xfId="2308"/>
    <cellStyle name="style1a" xfId="2309"/>
    <cellStyle name="Style2" xfId="2310"/>
    <cellStyle name="Style3" xfId="2311"/>
    <cellStyle name="Style4" xfId="2312"/>
    <cellStyle name="Style4 2" xfId="2313"/>
    <cellStyle name="Style4a" xfId="2314"/>
    <cellStyle name="Style5" xfId="2315"/>
    <cellStyle name="Style5 2" xfId="2316"/>
    <cellStyle name="Style5a" xfId="2317"/>
    <cellStyle name="style8" xfId="2318"/>
    <cellStyle name="style8 2" xfId="2319"/>
    <cellStyle name="style9" xfId="2320"/>
    <cellStyle name="Sub total" xfId="2321"/>
    <cellStyle name="Sub-heading" xfId="2322"/>
    <cellStyle name="Subtotal" xfId="2323"/>
    <cellStyle name="Subtotal 2" xfId="2324"/>
    <cellStyle name="Sum" xfId="2325"/>
    <cellStyle name="Sum 2" xfId="2326"/>
    <cellStyle name="Suma" xfId="39" builtinId="25" customBuiltin="1"/>
    <cellStyle name="Summary" xfId="2327"/>
    <cellStyle name="swisses" xfId="2328"/>
    <cellStyle name="swisses 2" xfId="2329"/>
    <cellStyle name="SymbolBlue" xfId="2330"/>
    <cellStyle name="Table Col Head" xfId="2331"/>
    <cellStyle name="Table end" xfId="2332"/>
    <cellStyle name="Table Head" xfId="2333"/>
    <cellStyle name="Table Head Aligned" xfId="2334"/>
    <cellStyle name="Table Head Aligned 2" xfId="2335"/>
    <cellStyle name="Table Head Blue" xfId="2336"/>
    <cellStyle name="Table Head Blue 2" xfId="2337"/>
    <cellStyle name="Table Head Green" xfId="2338"/>
    <cellStyle name="Table Head Green 2" xfId="2339"/>
    <cellStyle name="Table Head_070809 1100 Mx output" xfId="2340"/>
    <cellStyle name="Table header" xfId="2341"/>
    <cellStyle name="Table Heading" xfId="2342"/>
    <cellStyle name="Table Source" xfId="2343"/>
    <cellStyle name="Table Sub Head" xfId="2344"/>
    <cellStyle name="Table Text" xfId="2345"/>
    <cellStyle name="table text bold" xfId="2346"/>
    <cellStyle name="table text bold green" xfId="2347"/>
    <cellStyle name="table text light" xfId="2348"/>
    <cellStyle name="Table Title" xfId="2349"/>
    <cellStyle name="Table Units" xfId="2350"/>
    <cellStyle name="TableBase" xfId="2351"/>
    <cellStyle name="TableHead" xfId="2352"/>
    <cellStyle name="Tekst objaśnienia" xfId="40" builtinId="53" customBuiltin="1"/>
    <cellStyle name="Tekst ostrzeżenia" xfId="41" builtinId="11" customBuiltin="1"/>
    <cellStyle name="test" xfId="2353"/>
    <cellStyle name="Text" xfId="2354"/>
    <cellStyle name="Text 1" xfId="2355"/>
    <cellStyle name="Text 2" xfId="2356"/>
    <cellStyle name="Text Head 1" xfId="2357"/>
    <cellStyle name="Text Head 2" xfId="2358"/>
    <cellStyle name="Text Indent 1" xfId="2359"/>
    <cellStyle name="Text Indent 2" xfId="2360"/>
    <cellStyle name="þ_x001d_ð'_x000c_ïþ÷_x000c_âþU_x0001_Ï_x0007_'_x0007__x0001__x0001_" xfId="2361"/>
    <cellStyle name="þ_x0011_ÉÇ%Uý—&amp;Hýx_x0001_„Ó2_x0008__x0007__x0001__x0001_" xfId="2362"/>
    <cellStyle name="Tiitre1" xfId="2363"/>
    <cellStyle name="Tiitre1 2" xfId="2364"/>
    <cellStyle name="Time" xfId="2365"/>
    <cellStyle name="Time 2" xfId="2366"/>
    <cellStyle name="Times 10" xfId="2367"/>
    <cellStyle name="Times 10 2" xfId="2368"/>
    <cellStyle name="Times 12" xfId="2369"/>
    <cellStyle name="Title 2" xfId="2370"/>
    <cellStyle name="Title2" xfId="2371"/>
    <cellStyle name="Title2 2" xfId="2372"/>
    <cellStyle name="TitleII" xfId="2373"/>
    <cellStyle name="TitleII 2" xfId="2374"/>
    <cellStyle name="Titles" xfId="2375"/>
    <cellStyle name="Titles 2" xfId="2376"/>
    <cellStyle name="Titre3" xfId="2377"/>
    <cellStyle name="titre4" xfId="2378"/>
    <cellStyle name="To Financials" xfId="2379"/>
    <cellStyle name="To Financials 2" xfId="2380"/>
    <cellStyle name="To_Financial_statements" xfId="2381"/>
    <cellStyle name="TOC 1" xfId="2382"/>
    <cellStyle name="TOC 2" xfId="2383"/>
    <cellStyle name="Tocopilla" xfId="2384"/>
    <cellStyle name="Total 2" xfId="2385"/>
    <cellStyle name="TR 8" xfId="2386"/>
    <cellStyle name="TR 8 2" xfId="2387"/>
    <cellStyle name="TR 8B" xfId="2388"/>
    <cellStyle name="TR 8B 2" xfId="2389"/>
    <cellStyle name="Tytuł" xfId="42" builtinId="15" customBuiltin="1"/>
    <cellStyle name="Uhrzeit" xfId="2390"/>
    <cellStyle name="Undefined" xfId="2391"/>
    <cellStyle name="UnderLine" xfId="2392"/>
    <cellStyle name="UNITS" xfId="2393"/>
    <cellStyle name="UNITS 2" xfId="2394"/>
    <cellStyle name="Unprot" xfId="2395"/>
    <cellStyle name="Unprot$" xfId="2396"/>
    <cellStyle name="Unprot_COPE DIS Sep 14" xfId="2397"/>
    <cellStyle name="Unprotect" xfId="2398"/>
    <cellStyle name="Unprotect 2" xfId="2399"/>
    <cellStyle name="User_Defined_A" xfId="2400"/>
    <cellStyle name="Uwaga" xfId="43" builtinId="10" customBuiltin="1"/>
    <cellStyle name="v" xfId="2401"/>
    <cellStyle name="Valuta (0)" xfId="2402"/>
    <cellStyle name="Valuta [0]_Assumptions" xfId="2403"/>
    <cellStyle name="Valuta_ANZIANITA AZS 2_2006" xfId="2404"/>
    <cellStyle name="Währung [0]_Compiling Utility Macros" xfId="2405"/>
    <cellStyle name="Währung_airt-rev" xfId="2406"/>
    <cellStyle name="Walutowy 2" xfId="46"/>
    <cellStyle name="Warning Text 2" xfId="2407"/>
    <cellStyle name="White" xfId="2408"/>
    <cellStyle name="White 2" xfId="2409"/>
    <cellStyle name="WhitePattern" xfId="2410"/>
    <cellStyle name="WhitePattern1" xfId="2411"/>
    <cellStyle name="WhiteText" xfId="2412"/>
    <cellStyle name="WhiteText 2" xfId="2413"/>
    <cellStyle name="WholeNumber" xfId="2414"/>
    <cellStyle name="Year" xfId="2415"/>
    <cellStyle name="Year 2" xfId="2416"/>
    <cellStyle name="Year, Actual" xfId="2417"/>
    <cellStyle name="Year, Expected" xfId="2418"/>
    <cellStyle name="Year_COO_COP_v20091019 (3)" xfId="2419"/>
    <cellStyle name="Yen" xfId="2420"/>
    <cellStyle name="Yen 2" xfId="2421"/>
    <cellStyle name="Złe" xfId="44" builtinId="27" customBuiltin="1"/>
    <cellStyle name="標準_10.25印刷_FF (2)" xfId="24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opady i temperatura w przeciągu roku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788331935854555E-2"/>
          <c:y val="9.6736507936507954E-2"/>
          <c:w val="0.86129851038302496"/>
          <c:h val="0.784084389451318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'Zad_Wykres 1'!$C$16</c:f>
              <c:strCache>
                <c:ptCount val="1"/>
                <c:pt idx="0">
                  <c:v>średnie opady 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'Zad_Wykres 1'!$A$17:$A$28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1'!$C$17:$C$28</c:f>
              <c:numCache>
                <c:formatCode>General</c:formatCode>
                <c:ptCount val="12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58</c:v>
                </c:pt>
                <c:pt idx="5">
                  <c:v>73</c:v>
                </c:pt>
                <c:pt idx="6">
                  <c:v>68</c:v>
                </c:pt>
                <c:pt idx="7">
                  <c:v>61</c:v>
                </c:pt>
                <c:pt idx="8">
                  <c:v>42</c:v>
                </c:pt>
                <c:pt idx="9">
                  <c:v>35</c:v>
                </c:pt>
                <c:pt idx="10">
                  <c:v>41</c:v>
                </c:pt>
                <c:pt idx="11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A0-4C02-9733-62E6331C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05856"/>
        <c:axId val="133299584"/>
      </c:barChart>
      <c:lineChart>
        <c:grouping val="stacked"/>
        <c:varyColors val="0"/>
        <c:ser>
          <c:idx val="0"/>
          <c:order val="0"/>
          <c:tx>
            <c:strRef>
              <c:f>'Zad_Wykres 1'!$B$16</c:f>
              <c:strCache>
                <c:ptCount val="1"/>
                <c:pt idx="0">
                  <c:v>średnia temperatura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'Zad_Wykres 1'!$A$17:$A$28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1'!$B$17:$B$28</c:f>
              <c:numCache>
                <c:formatCode>General</c:formatCode>
                <c:ptCount val="12"/>
                <c:pt idx="0">
                  <c:v>-13.5</c:v>
                </c:pt>
                <c:pt idx="1">
                  <c:v>-12.1</c:v>
                </c:pt>
                <c:pt idx="2">
                  <c:v>6.9</c:v>
                </c:pt>
                <c:pt idx="3">
                  <c:v>7.7</c:v>
                </c:pt>
                <c:pt idx="4">
                  <c:v>13.5</c:v>
                </c:pt>
                <c:pt idx="5">
                  <c:v>16.7</c:v>
                </c:pt>
                <c:pt idx="6">
                  <c:v>20</c:v>
                </c:pt>
                <c:pt idx="7">
                  <c:v>18.5</c:v>
                </c:pt>
                <c:pt idx="8">
                  <c:v>13.1</c:v>
                </c:pt>
                <c:pt idx="9">
                  <c:v>8.1999999999999993</c:v>
                </c:pt>
                <c:pt idx="10">
                  <c:v>5.2</c:v>
                </c:pt>
                <c:pt idx="11">
                  <c:v>-5.9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A0-4C02-9733-62E6331C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98048"/>
        <c:axId val="133250432"/>
      </c:lineChart>
      <c:valAx>
        <c:axId val="133250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baseline="0">
                    <a:effectLst/>
                  </a:rPr>
                  <a:t>średnia temperatura °C</a:t>
                </a:r>
                <a:r>
                  <a:rPr lang="pl-PL" sz="1000" b="0" i="0" u="none" strike="noStrike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298048"/>
        <c:crosses val="max"/>
        <c:crossBetween val="between"/>
      </c:valAx>
      <c:catAx>
        <c:axId val="1332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 anchor="b" anchorCtr="1"/>
          <a:lstStyle/>
          <a:p>
            <a:pPr>
              <a:defRPr/>
            </a:pPr>
            <a:endParaRPr lang="pl-PL"/>
          </a:p>
        </c:txPr>
        <c:crossAx val="133250432"/>
        <c:crosses val="autoZero"/>
        <c:auto val="1"/>
        <c:lblAlgn val="ctr"/>
        <c:lblOffset val="100"/>
        <c:noMultiLvlLbl val="0"/>
      </c:catAx>
      <c:valAx>
        <c:axId val="13329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1" i="0" u="none" strike="noStrike" baseline="0">
                    <a:effectLst/>
                  </a:rPr>
                  <a:t>średnie opady mm</a:t>
                </a:r>
                <a:r>
                  <a:rPr lang="pl-PL" sz="1000" b="0" i="0" u="none" strike="noStrike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05856"/>
        <c:crosses val="autoZero"/>
        <c:crossBetween val="between"/>
      </c:valAx>
      <c:catAx>
        <c:axId val="13330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995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ilości</a:t>
            </a:r>
          </a:p>
          <a:p>
            <a:pPr>
              <a:defRPr/>
            </a:pPr>
            <a:r>
              <a:rPr lang="pl-PL"/>
              <a:t> sprzedanych urządzeń w poszczególnych miesiącach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'Zad_Wykres 7'!$B$17</c:f>
              <c:strCache>
                <c:ptCount val="1"/>
                <c:pt idx="0">
                  <c:v>komputery stacjonarne</c:v>
                </c:pt>
              </c:strCache>
            </c:strRef>
          </c:tx>
          <c:invertIfNegative val="0"/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7'!$B$18:$B$29</c:f>
              <c:numCache>
                <c:formatCode>General</c:formatCode>
                <c:ptCount val="12"/>
                <c:pt idx="0">
                  <c:v>750</c:v>
                </c:pt>
                <c:pt idx="1">
                  <c:v>637</c:v>
                </c:pt>
                <c:pt idx="2">
                  <c:v>735</c:v>
                </c:pt>
                <c:pt idx="3">
                  <c:v>760</c:v>
                </c:pt>
                <c:pt idx="4">
                  <c:v>529</c:v>
                </c:pt>
                <c:pt idx="5">
                  <c:v>643</c:v>
                </c:pt>
                <c:pt idx="6">
                  <c:v>735</c:v>
                </c:pt>
                <c:pt idx="7">
                  <c:v>586</c:v>
                </c:pt>
                <c:pt idx="8">
                  <c:v>638</c:v>
                </c:pt>
                <c:pt idx="9">
                  <c:v>697</c:v>
                </c:pt>
                <c:pt idx="10">
                  <c:v>790</c:v>
                </c:pt>
                <c:pt idx="11">
                  <c:v>647</c:v>
                </c:pt>
              </c:numCache>
            </c:numRef>
          </c:val>
        </c:ser>
        <c:ser>
          <c:idx val="1"/>
          <c:order val="1"/>
          <c:tx>
            <c:strRef>
              <c:f>'Zad_Wykres 7'!$C$17</c:f>
              <c:strCache>
                <c:ptCount val="1"/>
                <c:pt idx="0">
                  <c:v>laptopy</c:v>
                </c:pt>
              </c:strCache>
            </c:strRef>
          </c:tx>
          <c:invertIfNegative val="0"/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7'!$C$18:$C$29</c:f>
              <c:numCache>
                <c:formatCode>General</c:formatCode>
                <c:ptCount val="12"/>
                <c:pt idx="0">
                  <c:v>700</c:v>
                </c:pt>
                <c:pt idx="1">
                  <c:v>795</c:v>
                </c:pt>
                <c:pt idx="2">
                  <c:v>727</c:v>
                </c:pt>
                <c:pt idx="3">
                  <c:v>671</c:v>
                </c:pt>
                <c:pt idx="4">
                  <c:v>787</c:v>
                </c:pt>
                <c:pt idx="5">
                  <c:v>611</c:v>
                </c:pt>
                <c:pt idx="6">
                  <c:v>529</c:v>
                </c:pt>
                <c:pt idx="7">
                  <c:v>565</c:v>
                </c:pt>
                <c:pt idx="8">
                  <c:v>663</c:v>
                </c:pt>
                <c:pt idx="9">
                  <c:v>523</c:v>
                </c:pt>
                <c:pt idx="10">
                  <c:v>501</c:v>
                </c:pt>
                <c:pt idx="11">
                  <c:v>750</c:v>
                </c:pt>
              </c:numCache>
            </c:numRef>
          </c:val>
        </c:ser>
        <c:ser>
          <c:idx val="2"/>
          <c:order val="2"/>
          <c:tx>
            <c:strRef>
              <c:f>'Zad_Wykres 7'!$D$17</c:f>
              <c:strCache>
                <c:ptCount val="1"/>
                <c:pt idx="0">
                  <c:v>tablety</c:v>
                </c:pt>
              </c:strCache>
            </c:strRef>
          </c:tx>
          <c:invertIfNegative val="0"/>
          <c:cat>
            <c:strRef>
              <c:f>'Zad_Wykres 7'!$A$18:$A$29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'Zad_Wykres 7'!$D$18:$D$29</c:f>
              <c:numCache>
                <c:formatCode>General</c:formatCode>
                <c:ptCount val="12"/>
                <c:pt idx="0">
                  <c:v>791</c:v>
                </c:pt>
                <c:pt idx="1">
                  <c:v>783</c:v>
                </c:pt>
                <c:pt idx="2">
                  <c:v>793</c:v>
                </c:pt>
                <c:pt idx="3">
                  <c:v>675</c:v>
                </c:pt>
                <c:pt idx="4">
                  <c:v>518</c:v>
                </c:pt>
                <c:pt idx="5">
                  <c:v>765</c:v>
                </c:pt>
                <c:pt idx="6">
                  <c:v>763</c:v>
                </c:pt>
                <c:pt idx="7">
                  <c:v>677</c:v>
                </c:pt>
                <c:pt idx="8">
                  <c:v>790</c:v>
                </c:pt>
                <c:pt idx="9">
                  <c:v>681</c:v>
                </c:pt>
                <c:pt idx="10">
                  <c:v>556</c:v>
                </c:pt>
                <c:pt idx="11">
                  <c:v>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3945984"/>
        <c:axId val="133947776"/>
      </c:barChart>
      <c:catAx>
        <c:axId val="133945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947776"/>
        <c:crosses val="autoZero"/>
        <c:auto val="1"/>
        <c:lblAlgn val="ctr"/>
        <c:lblOffset val="100"/>
        <c:noMultiLvlLbl val="0"/>
      </c:catAx>
      <c:valAx>
        <c:axId val="1339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Marża dla poszczególnych produktów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'Zad_extra_Wykres 8'!$G$15</c:f>
              <c:strCache>
                <c:ptCount val="1"/>
                <c:pt idx="0">
                  <c:v>Marża</c:v>
                </c:pt>
              </c:strCache>
            </c:strRef>
          </c:tx>
          <c:invertIfNegative val="0"/>
          <c:cat>
            <c:numRef>
              <c:f>'Zad_extra_Wykres 8'!$B$16:$B$75</c:f>
              <c:numCache>
                <c:formatCode>General</c:formatCode>
                <c:ptCount val="60"/>
                <c:pt idx="0">
                  <c:v>53009106</c:v>
                </c:pt>
                <c:pt idx="1">
                  <c:v>53009155</c:v>
                </c:pt>
                <c:pt idx="2">
                  <c:v>53011501</c:v>
                </c:pt>
                <c:pt idx="3">
                  <c:v>53011617</c:v>
                </c:pt>
                <c:pt idx="4">
                  <c:v>53011639</c:v>
                </c:pt>
                <c:pt idx="5">
                  <c:v>53011693</c:v>
                </c:pt>
                <c:pt idx="6">
                  <c:v>53011991</c:v>
                </c:pt>
                <c:pt idx="7">
                  <c:v>53013571</c:v>
                </c:pt>
                <c:pt idx="8">
                  <c:v>53013611</c:v>
                </c:pt>
                <c:pt idx="9">
                  <c:v>53013668</c:v>
                </c:pt>
                <c:pt idx="10">
                  <c:v>53013777</c:v>
                </c:pt>
                <c:pt idx="11">
                  <c:v>53013868</c:v>
                </c:pt>
                <c:pt idx="12">
                  <c:v>53015101</c:v>
                </c:pt>
                <c:pt idx="13">
                  <c:v>53015158</c:v>
                </c:pt>
                <c:pt idx="14">
                  <c:v>53015167</c:v>
                </c:pt>
                <c:pt idx="15">
                  <c:v>53015197</c:v>
                </c:pt>
                <c:pt idx="16">
                  <c:v>53015315</c:v>
                </c:pt>
                <c:pt idx="17">
                  <c:v>53015555</c:v>
                </c:pt>
                <c:pt idx="18">
                  <c:v>53015591</c:v>
                </c:pt>
                <c:pt idx="19">
                  <c:v>53015597</c:v>
                </c:pt>
                <c:pt idx="20">
                  <c:v>53015657</c:v>
                </c:pt>
                <c:pt idx="21">
                  <c:v>53015671</c:v>
                </c:pt>
                <c:pt idx="22">
                  <c:v>53015697</c:v>
                </c:pt>
                <c:pt idx="23">
                  <c:v>53015750</c:v>
                </c:pt>
                <c:pt idx="24">
                  <c:v>53015779</c:v>
                </c:pt>
                <c:pt idx="25">
                  <c:v>53015796</c:v>
                </c:pt>
                <c:pt idx="26">
                  <c:v>53015936</c:v>
                </c:pt>
                <c:pt idx="27">
                  <c:v>53015938</c:v>
                </c:pt>
                <c:pt idx="28">
                  <c:v>53015969</c:v>
                </c:pt>
                <c:pt idx="29">
                  <c:v>53015985</c:v>
                </c:pt>
                <c:pt idx="30">
                  <c:v>53015996</c:v>
                </c:pt>
                <c:pt idx="31">
                  <c:v>53015999</c:v>
                </c:pt>
                <c:pt idx="32">
                  <c:v>53017568</c:v>
                </c:pt>
                <c:pt idx="33">
                  <c:v>53017597</c:v>
                </c:pt>
                <c:pt idx="34">
                  <c:v>53017663</c:v>
                </c:pt>
                <c:pt idx="35">
                  <c:v>53018379</c:v>
                </c:pt>
                <c:pt idx="36">
                  <c:v>53019995</c:v>
                </c:pt>
                <c:pt idx="37">
                  <c:v>53030307</c:v>
                </c:pt>
                <c:pt idx="38">
                  <c:v>53031311</c:v>
                </c:pt>
                <c:pt idx="39">
                  <c:v>53031359</c:v>
                </c:pt>
                <c:pt idx="40">
                  <c:v>53031363</c:v>
                </c:pt>
                <c:pt idx="41">
                  <c:v>53031367</c:v>
                </c:pt>
                <c:pt idx="42">
                  <c:v>53031535</c:v>
                </c:pt>
                <c:pt idx="43">
                  <c:v>53031579</c:v>
                </c:pt>
                <c:pt idx="44">
                  <c:v>53031639</c:v>
                </c:pt>
                <c:pt idx="45">
                  <c:v>53031680</c:v>
                </c:pt>
                <c:pt idx="46">
                  <c:v>53031699</c:v>
                </c:pt>
                <c:pt idx="47">
                  <c:v>53031705</c:v>
                </c:pt>
                <c:pt idx="48">
                  <c:v>53031710</c:v>
                </c:pt>
                <c:pt idx="49">
                  <c:v>53031713</c:v>
                </c:pt>
                <c:pt idx="50">
                  <c:v>53031373</c:v>
                </c:pt>
                <c:pt idx="51">
                  <c:v>53071367</c:v>
                </c:pt>
                <c:pt idx="52">
                  <c:v>57031535</c:v>
                </c:pt>
                <c:pt idx="53">
                  <c:v>53731579</c:v>
                </c:pt>
                <c:pt idx="54">
                  <c:v>53071639</c:v>
                </c:pt>
                <c:pt idx="55">
                  <c:v>53037680</c:v>
                </c:pt>
                <c:pt idx="56">
                  <c:v>53031799</c:v>
                </c:pt>
                <c:pt idx="57">
                  <c:v>57731705</c:v>
                </c:pt>
                <c:pt idx="58">
                  <c:v>53031777</c:v>
                </c:pt>
                <c:pt idx="59">
                  <c:v>53551713</c:v>
                </c:pt>
              </c:numCache>
            </c:numRef>
          </c:cat>
          <c:val>
            <c:numRef>
              <c:f>'Zad_extra_Wykres 8'!$G$16:$G$75</c:f>
              <c:numCache>
                <c:formatCode>0%</c:formatCode>
                <c:ptCount val="60"/>
                <c:pt idx="0">
                  <c:v>0.45</c:v>
                </c:pt>
                <c:pt idx="1">
                  <c:v>0.28999999999999998</c:v>
                </c:pt>
                <c:pt idx="2">
                  <c:v>0.33</c:v>
                </c:pt>
                <c:pt idx="3">
                  <c:v>0.36</c:v>
                </c:pt>
                <c:pt idx="4">
                  <c:v>0.41</c:v>
                </c:pt>
                <c:pt idx="5">
                  <c:v>0.37</c:v>
                </c:pt>
                <c:pt idx="6">
                  <c:v>0.38</c:v>
                </c:pt>
                <c:pt idx="7">
                  <c:v>0.44</c:v>
                </c:pt>
                <c:pt idx="8">
                  <c:v>0.31783908971162711</c:v>
                </c:pt>
                <c:pt idx="9">
                  <c:v>0.33</c:v>
                </c:pt>
                <c:pt idx="10">
                  <c:v>0.34</c:v>
                </c:pt>
                <c:pt idx="11">
                  <c:v>0.37</c:v>
                </c:pt>
                <c:pt idx="12">
                  <c:v>0.33</c:v>
                </c:pt>
                <c:pt idx="13">
                  <c:v>0.36</c:v>
                </c:pt>
                <c:pt idx="14">
                  <c:v>0.41</c:v>
                </c:pt>
                <c:pt idx="15">
                  <c:v>0.37</c:v>
                </c:pt>
                <c:pt idx="16">
                  <c:v>0.38</c:v>
                </c:pt>
                <c:pt idx="17">
                  <c:v>0.44</c:v>
                </c:pt>
                <c:pt idx="18">
                  <c:v>0.31783908971162711</c:v>
                </c:pt>
                <c:pt idx="19">
                  <c:v>0.33</c:v>
                </c:pt>
                <c:pt idx="20">
                  <c:v>0.34</c:v>
                </c:pt>
                <c:pt idx="21">
                  <c:v>0.37</c:v>
                </c:pt>
                <c:pt idx="22">
                  <c:v>0.355567817942326</c:v>
                </c:pt>
                <c:pt idx="23">
                  <c:v>0.35389216502799098</c:v>
                </c:pt>
                <c:pt idx="24">
                  <c:v>0.35221651211365701</c:v>
                </c:pt>
                <c:pt idx="25">
                  <c:v>0.35054085919932298</c:v>
                </c:pt>
                <c:pt idx="26">
                  <c:v>0.34886520628498902</c:v>
                </c:pt>
                <c:pt idx="27">
                  <c:v>0.34718955337065499</c:v>
                </c:pt>
                <c:pt idx="28">
                  <c:v>0.34551390045632102</c:v>
                </c:pt>
                <c:pt idx="29">
                  <c:v>0.343838247541987</c:v>
                </c:pt>
                <c:pt idx="30">
                  <c:v>0.34216259462765303</c:v>
                </c:pt>
                <c:pt idx="31">
                  <c:v>0.340486941713319</c:v>
                </c:pt>
                <c:pt idx="32">
                  <c:v>0.33881128879898498</c:v>
                </c:pt>
                <c:pt idx="33">
                  <c:v>0.33713563588465101</c:v>
                </c:pt>
                <c:pt idx="34">
                  <c:v>0.33545998297031698</c:v>
                </c:pt>
                <c:pt idx="35">
                  <c:v>0.33378433005598301</c:v>
                </c:pt>
                <c:pt idx="36">
                  <c:v>0.33210867714164899</c:v>
                </c:pt>
                <c:pt idx="37">
                  <c:v>0.36</c:v>
                </c:pt>
                <c:pt idx="38">
                  <c:v>0.41</c:v>
                </c:pt>
                <c:pt idx="39">
                  <c:v>0.37</c:v>
                </c:pt>
                <c:pt idx="40">
                  <c:v>0.38</c:v>
                </c:pt>
                <c:pt idx="41">
                  <c:v>0.44</c:v>
                </c:pt>
                <c:pt idx="42">
                  <c:v>0.31783908971162711</c:v>
                </c:pt>
                <c:pt idx="43">
                  <c:v>0.36</c:v>
                </c:pt>
                <c:pt idx="44">
                  <c:v>0.41</c:v>
                </c:pt>
                <c:pt idx="45">
                  <c:v>0.37</c:v>
                </c:pt>
                <c:pt idx="46">
                  <c:v>0.38</c:v>
                </c:pt>
                <c:pt idx="47">
                  <c:v>0.44</c:v>
                </c:pt>
                <c:pt idx="48">
                  <c:v>0.31783908971162711</c:v>
                </c:pt>
                <c:pt idx="49">
                  <c:v>0.41783908971162698</c:v>
                </c:pt>
                <c:pt idx="50">
                  <c:v>0.38</c:v>
                </c:pt>
                <c:pt idx="51">
                  <c:v>0.44</c:v>
                </c:pt>
                <c:pt idx="52">
                  <c:v>0.31783908971162711</c:v>
                </c:pt>
                <c:pt idx="53">
                  <c:v>0.36</c:v>
                </c:pt>
                <c:pt idx="54">
                  <c:v>0.41</c:v>
                </c:pt>
                <c:pt idx="55">
                  <c:v>0.37</c:v>
                </c:pt>
                <c:pt idx="56">
                  <c:v>0.38</c:v>
                </c:pt>
                <c:pt idx="57">
                  <c:v>0.44</c:v>
                </c:pt>
                <c:pt idx="58">
                  <c:v>0.31783908971162711</c:v>
                </c:pt>
                <c:pt idx="59">
                  <c:v>0.41783908971162698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710400"/>
        <c:axId val="134711936"/>
      </c:barChart>
      <c:catAx>
        <c:axId val="1347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1936"/>
        <c:crosses val="autoZero"/>
        <c:auto val="1"/>
        <c:lblAlgn val="ctr"/>
        <c:lblOffset val="100"/>
        <c:noMultiLvlLbl val="0"/>
      </c:catAx>
      <c:valAx>
        <c:axId val="134711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71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[Eksploracja_lab1_excel_cz2_.xlsx]wykresy_do_8!Tabela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Średnia marża dla poszczególnych klas jakości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numFmt formatCode="0.0%" sourceLinked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0"/>
              <c:y val="9.259259259259258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-6.3656672040099962E-17"/>
              <c:y val="1.388888888888888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-3.472222222222222E-3"/>
              <c:y val="1.851851851851851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wykresy_do_8!$B$1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3656672040099962E-17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72222222222222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wykresy_do_8!$A$2:$A$5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wykresy_do_8!$B$2:$B$5</c:f>
              <c:numCache>
                <c:formatCode>General</c:formatCode>
                <c:ptCount val="3"/>
                <c:pt idx="0">
                  <c:v>0.41783908971162698</c:v>
                </c:pt>
                <c:pt idx="1">
                  <c:v>0.36202271125198027</c:v>
                </c:pt>
                <c:pt idx="2">
                  <c:v>0.36694303474564838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555904"/>
        <c:axId val="134583808"/>
      </c:barChart>
      <c:catAx>
        <c:axId val="1345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klasa</a:t>
                </a:r>
                <a:r>
                  <a:rPr lang="pl-PL" baseline="0"/>
                  <a:t> jakości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34583808"/>
        <c:crosses val="autoZero"/>
        <c:auto val="1"/>
        <c:lblAlgn val="ctr"/>
        <c:lblOffset val="100"/>
        <c:noMultiLvlLbl val="0"/>
      </c:catAx>
      <c:valAx>
        <c:axId val="1345838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Marża w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5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[Eksploracja_lab1_excel_cz2_.xlsx]wykresy_do_8!Tabela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Średnia marża dla</a:t>
            </a:r>
            <a:r>
              <a:rPr lang="pl-PL" baseline="0"/>
              <a:t> poszczególnych cen sprzedaży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wykresy_do_8!$H$1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wykresy_do_8!$G$2:$G$51</c:f>
              <c:strCache>
                <c:ptCount val="49"/>
                <c:pt idx="0">
                  <c:v> 39,39 zł </c:v>
                </c:pt>
                <c:pt idx="1">
                  <c:v> 43,84 zł </c:v>
                </c:pt>
                <c:pt idx="2">
                  <c:v> 143,84 zł </c:v>
                </c:pt>
                <c:pt idx="3">
                  <c:v> 161,40 zł </c:v>
                </c:pt>
                <c:pt idx="4">
                  <c:v> 179,77 zł </c:v>
                </c:pt>
                <c:pt idx="5">
                  <c:v> 189,08 zł </c:v>
                </c:pt>
                <c:pt idx="6">
                  <c:v> 192,40 zł </c:v>
                </c:pt>
                <c:pt idx="7">
                  <c:v> 193,07 zł </c:v>
                </c:pt>
                <c:pt idx="8">
                  <c:v> 196,11 zł </c:v>
                </c:pt>
                <c:pt idx="9">
                  <c:v> 197,76 zł </c:v>
                </c:pt>
                <c:pt idx="10">
                  <c:v> 198,40 zł </c:v>
                </c:pt>
                <c:pt idx="11">
                  <c:v> 198,70 zł </c:v>
                </c:pt>
                <c:pt idx="12">
                  <c:v> 220,48 zł </c:v>
                </c:pt>
                <c:pt idx="13">
                  <c:v> 221,70 zł </c:v>
                </c:pt>
                <c:pt idx="14">
                  <c:v> 227,48 zł </c:v>
                </c:pt>
                <c:pt idx="15">
                  <c:v> 229,06 zł </c:v>
                </c:pt>
                <c:pt idx="16">
                  <c:v> 229,31 zł </c:v>
                </c:pt>
                <c:pt idx="17">
                  <c:v> 232,84 zł </c:v>
                </c:pt>
                <c:pt idx="18">
                  <c:v> 240,20 zł </c:v>
                </c:pt>
                <c:pt idx="19">
                  <c:v> 241,30 zł </c:v>
                </c:pt>
                <c:pt idx="20">
                  <c:v> 241,83 zł </c:v>
                </c:pt>
                <c:pt idx="21">
                  <c:v> 245,44 zł </c:v>
                </c:pt>
                <c:pt idx="22">
                  <c:v> 246,44 zł </c:v>
                </c:pt>
                <c:pt idx="23">
                  <c:v> 247,70 zł </c:v>
                </c:pt>
                <c:pt idx="24">
                  <c:v> 247,96 zł </c:v>
                </c:pt>
                <c:pt idx="25">
                  <c:v> 248,53 zł </c:v>
                </c:pt>
                <c:pt idx="26">
                  <c:v> 251,74 zł </c:v>
                </c:pt>
                <c:pt idx="27">
                  <c:v> 254,40 zł </c:v>
                </c:pt>
                <c:pt idx="28">
                  <c:v> 255,52 zł </c:v>
                </c:pt>
                <c:pt idx="29">
                  <c:v> 258,04 zł </c:v>
                </c:pt>
                <c:pt idx="30">
                  <c:v> 259,77 zł </c:v>
                </c:pt>
                <c:pt idx="31">
                  <c:v> 260,56 zł </c:v>
                </c:pt>
                <c:pt idx="32">
                  <c:v> 261,40 zł </c:v>
                </c:pt>
                <c:pt idx="33">
                  <c:v> 314,48 zł </c:v>
                </c:pt>
                <c:pt idx="34">
                  <c:v> 314,50 zł </c:v>
                </c:pt>
                <c:pt idx="35">
                  <c:v> 315,21 zł </c:v>
                </c:pt>
                <c:pt idx="36">
                  <c:v> 322,36 zł </c:v>
                </c:pt>
                <c:pt idx="37">
                  <c:v> 331,09 zł </c:v>
                </c:pt>
                <c:pt idx="38">
                  <c:v> 333,91 zł </c:v>
                </c:pt>
                <c:pt idx="39">
                  <c:v> 337,06 zł </c:v>
                </c:pt>
                <c:pt idx="40">
                  <c:v> 348,53 zł </c:v>
                </c:pt>
                <c:pt idx="41">
                  <c:v> 403,03 zł </c:v>
                </c:pt>
                <c:pt idx="42">
                  <c:v> 415,22 zł </c:v>
                </c:pt>
                <c:pt idx="43">
                  <c:v> 472,24 zł </c:v>
                </c:pt>
                <c:pt idx="44">
                  <c:v> 485,53 zł </c:v>
                </c:pt>
                <c:pt idx="45">
                  <c:v> 586,97 zł </c:v>
                </c:pt>
                <c:pt idx="46">
                  <c:v> 657,20 zł </c:v>
                </c:pt>
                <c:pt idx="47">
                  <c:v> 670,28 zł </c:v>
                </c:pt>
                <c:pt idx="48">
                  <c:v> 799,58 zł </c:v>
                </c:pt>
              </c:strCache>
            </c:strRef>
          </c:cat>
          <c:val>
            <c:numRef>
              <c:f>wykresy_do_8!$H$2:$H$51</c:f>
              <c:numCache>
                <c:formatCode>General</c:formatCode>
                <c:ptCount val="49"/>
                <c:pt idx="0">
                  <c:v>0.38</c:v>
                </c:pt>
                <c:pt idx="1">
                  <c:v>0.36</c:v>
                </c:pt>
                <c:pt idx="2">
                  <c:v>0.36</c:v>
                </c:pt>
                <c:pt idx="3">
                  <c:v>0.44</c:v>
                </c:pt>
                <c:pt idx="4">
                  <c:v>0.35054085919932298</c:v>
                </c:pt>
                <c:pt idx="5">
                  <c:v>0.37</c:v>
                </c:pt>
                <c:pt idx="6">
                  <c:v>0.37</c:v>
                </c:pt>
                <c:pt idx="7">
                  <c:v>0.33</c:v>
                </c:pt>
                <c:pt idx="8">
                  <c:v>0.31783908971162711</c:v>
                </c:pt>
                <c:pt idx="9">
                  <c:v>0.44</c:v>
                </c:pt>
                <c:pt idx="10">
                  <c:v>0.45</c:v>
                </c:pt>
                <c:pt idx="11">
                  <c:v>0.34</c:v>
                </c:pt>
                <c:pt idx="12">
                  <c:v>0.35024347085665952</c:v>
                </c:pt>
                <c:pt idx="13">
                  <c:v>0.33</c:v>
                </c:pt>
                <c:pt idx="14">
                  <c:v>0.33</c:v>
                </c:pt>
                <c:pt idx="15">
                  <c:v>0.38</c:v>
                </c:pt>
                <c:pt idx="16">
                  <c:v>0.34718955337065499</c:v>
                </c:pt>
                <c:pt idx="17">
                  <c:v>0.44</c:v>
                </c:pt>
                <c:pt idx="18">
                  <c:v>0.41783908971162698</c:v>
                </c:pt>
                <c:pt idx="19">
                  <c:v>0.37</c:v>
                </c:pt>
                <c:pt idx="20">
                  <c:v>0.35389216502799098</c:v>
                </c:pt>
                <c:pt idx="21">
                  <c:v>0.39500000000000002</c:v>
                </c:pt>
                <c:pt idx="22">
                  <c:v>0.38</c:v>
                </c:pt>
                <c:pt idx="23">
                  <c:v>0.33545998297031698</c:v>
                </c:pt>
                <c:pt idx="24">
                  <c:v>0.35221651211365701</c:v>
                </c:pt>
                <c:pt idx="25">
                  <c:v>0.343838247541987</c:v>
                </c:pt>
                <c:pt idx="26">
                  <c:v>0.33</c:v>
                </c:pt>
                <c:pt idx="27">
                  <c:v>0.36</c:v>
                </c:pt>
                <c:pt idx="28">
                  <c:v>0.41</c:v>
                </c:pt>
                <c:pt idx="29">
                  <c:v>0.33713563588465101</c:v>
                </c:pt>
                <c:pt idx="30">
                  <c:v>0.41</c:v>
                </c:pt>
                <c:pt idx="31">
                  <c:v>0.34886520628498902</c:v>
                </c:pt>
                <c:pt idx="32">
                  <c:v>0.31783908971162711</c:v>
                </c:pt>
                <c:pt idx="33">
                  <c:v>0.33881128879898498</c:v>
                </c:pt>
                <c:pt idx="34">
                  <c:v>0.33210867714164899</c:v>
                </c:pt>
                <c:pt idx="35">
                  <c:v>0.31783908971162711</c:v>
                </c:pt>
                <c:pt idx="36">
                  <c:v>0.38</c:v>
                </c:pt>
                <c:pt idx="37">
                  <c:v>0.355567817942326</c:v>
                </c:pt>
                <c:pt idx="38">
                  <c:v>0.37</c:v>
                </c:pt>
                <c:pt idx="39">
                  <c:v>0.28999999999999998</c:v>
                </c:pt>
                <c:pt idx="40">
                  <c:v>0.34551390045632102</c:v>
                </c:pt>
                <c:pt idx="41">
                  <c:v>0.31783908971162711</c:v>
                </c:pt>
                <c:pt idx="42">
                  <c:v>0.37</c:v>
                </c:pt>
                <c:pt idx="43">
                  <c:v>0.33378433005598301</c:v>
                </c:pt>
                <c:pt idx="44">
                  <c:v>0.41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0.44</c:v>
                </c:pt>
                <c:pt idx="48">
                  <c:v>0.34216259462765303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25536"/>
        <c:axId val="134635520"/>
      </c:lineChart>
      <c:catAx>
        <c:axId val="13462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635520"/>
        <c:crosses val="autoZero"/>
        <c:auto val="1"/>
        <c:lblAlgn val="ctr"/>
        <c:lblOffset val="100"/>
        <c:noMultiLvlLbl val="0"/>
      </c:catAx>
      <c:valAx>
        <c:axId val="1346355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4625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[Eksploracja_lab1_excel_cz2_.xlsx]wykresy_do_8!Tabela przestawna1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Średnia marża dla poszczególnych klas jakości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numFmt formatCode="0.0%" sourceLinked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layout>
            <c:manualLayout>
              <c:x val="0"/>
              <c:y val="9.259259259259258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layout>
            <c:manualLayout>
              <c:x val="-6.3656672040099962E-17"/>
              <c:y val="1.388888888888888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layout>
            <c:manualLayout>
              <c:x val="-3.472222222222222E-3"/>
              <c:y val="1.851851851851851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numFmt formatCode="0.0%" sourceLinked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"/>
              <c:y val="9.259259259259258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layout>
            <c:manualLayout>
              <c:x val="-6.3656672040099962E-17"/>
              <c:y val="1.388888888888888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-3.472222222222222E-3"/>
              <c:y val="1.851851851851851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numFmt formatCode="0.0%" sourceLinked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layout>
            <c:manualLayout>
              <c:x val="0"/>
              <c:y val="9.259259259259258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layout>
            <c:manualLayout>
              <c:x val="-6.3656672040099962E-17"/>
              <c:y val="1.3888888888888888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layout>
            <c:manualLayout>
              <c:x val="-3.472222222222222E-3"/>
              <c:y val="1.8518518518518517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wykresy_do_8!$B$1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3656672040099962E-17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72222222222222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wykresy_do_8!$A$2:$A$5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wykresy_do_8!$B$2:$B$5</c:f>
              <c:numCache>
                <c:formatCode>General</c:formatCode>
                <c:ptCount val="3"/>
                <c:pt idx="0">
                  <c:v>0.41783908971162698</c:v>
                </c:pt>
                <c:pt idx="1">
                  <c:v>0.36202271125198027</c:v>
                </c:pt>
                <c:pt idx="2">
                  <c:v>0.36694303474564838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290880"/>
        <c:axId val="135293952"/>
      </c:barChart>
      <c:catAx>
        <c:axId val="1352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klasa</a:t>
                </a:r>
                <a:r>
                  <a:rPr lang="pl-PL" baseline="0"/>
                  <a:t> jakości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35293952"/>
        <c:crosses val="autoZero"/>
        <c:auto val="1"/>
        <c:lblAlgn val="ctr"/>
        <c:lblOffset val="100"/>
        <c:noMultiLvlLbl val="0"/>
      </c:catAx>
      <c:valAx>
        <c:axId val="135293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Marża w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290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[Eksploracja_lab1_excel_cz2_.xlsx]wykresy_do_8!Tabela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 produktów danego rozmiaru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wykresy_do_8!$Q$1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wykresy_do_8!$P$2:$P$4</c:f>
              <c:strCache>
                <c:ptCount val="2"/>
                <c:pt idx="0">
                  <c:v>BIG</c:v>
                </c:pt>
                <c:pt idx="1">
                  <c:v>SMALL</c:v>
                </c:pt>
              </c:strCache>
            </c:strRef>
          </c:cat>
          <c:val>
            <c:numRef>
              <c:f>wykresy_do_8!$Q$2:$Q$4</c:f>
              <c:numCache>
                <c:formatCode>General</c:formatCode>
                <c:ptCount val="2"/>
                <c:pt idx="0">
                  <c:v>42</c:v>
                </c:pt>
                <c:pt idx="1">
                  <c:v>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322240"/>
        <c:axId val="135329280"/>
      </c:barChart>
      <c:catAx>
        <c:axId val="135322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5329280"/>
        <c:crosses val="autoZero"/>
        <c:auto val="1"/>
        <c:lblAlgn val="ctr"/>
        <c:lblOffset val="100"/>
        <c:noMultiLvlLbl val="0"/>
      </c:catAx>
      <c:valAx>
        <c:axId val="135329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532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ilości studentów na poszczególnych grupach</a:t>
            </a:r>
            <a:r>
              <a:rPr lang="pl-PL" baseline="0"/>
              <a:t> kierunków w 2018r. i 2019r.</a:t>
            </a:r>
            <a:endParaRPr lang="pl-PL"/>
          </a:p>
        </c:rich>
      </c:tx>
      <c:layout>
        <c:manualLayout>
          <c:xMode val="edge"/>
          <c:yMode val="edge"/>
          <c:x val="0.1284014583501294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038984887981155E-2"/>
          <c:y val="0.18331086142322098"/>
          <c:w val="0.87893257370132483"/>
          <c:h val="0.64572756495325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'Zad_Wykres 2'!$B$17:$B$18</c:f>
              <c:strCache>
                <c:ptCount val="1"/>
                <c:pt idx="0">
                  <c:v>rok 2018 liczba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2'!$A$19:$A$24</c:f>
              <c:strCache>
                <c:ptCount val="6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</c:strCache>
            </c:strRef>
          </c:cat>
          <c:val>
            <c:numRef>
              <c:f>'Zad_Wykres 2'!$B$19:$B$24</c:f>
              <c:numCache>
                <c:formatCode>General</c:formatCode>
                <c:ptCount val="6"/>
                <c:pt idx="0">
                  <c:v>99552</c:v>
                </c:pt>
                <c:pt idx="1">
                  <c:v>69088</c:v>
                </c:pt>
                <c:pt idx="2">
                  <c:v>133824</c:v>
                </c:pt>
                <c:pt idx="3">
                  <c:v>144704</c:v>
                </c:pt>
                <c:pt idx="4">
                  <c:v>81600</c:v>
                </c:pt>
                <c:pt idx="5">
                  <c:v>15232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75-4480-A204-8514B368A195}"/>
            </c:ext>
          </c:extLst>
        </c:ser>
        <c:ser>
          <c:idx val="2"/>
          <c:order val="1"/>
          <c:tx>
            <c:strRef>
              <c:f>'Zad_Wykres 2'!$D$17:$D$18</c:f>
              <c:strCache>
                <c:ptCount val="1"/>
                <c:pt idx="0">
                  <c:v>rok 2019 liczba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clip" horzOverflow="clip" vert="horz" wrap="square" lIns="38100" tIns="19050" rIns="36000" bIns="18000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'Zad_Wykres 2'!$A$19:$A$24</c:f>
              <c:strCache>
                <c:ptCount val="6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</c:strCache>
            </c:strRef>
          </c:cat>
          <c:val>
            <c:numRef>
              <c:f>'Zad_Wykres 2'!$D$19:$D$24</c:f>
              <c:numCache>
                <c:formatCode>General</c:formatCode>
                <c:ptCount val="6"/>
                <c:pt idx="0">
                  <c:v>91100</c:v>
                </c:pt>
                <c:pt idx="1">
                  <c:v>110565</c:v>
                </c:pt>
                <c:pt idx="2">
                  <c:v>566475</c:v>
                </c:pt>
                <c:pt idx="3">
                  <c:v>292110</c:v>
                </c:pt>
                <c:pt idx="4">
                  <c:v>95550</c:v>
                </c:pt>
                <c:pt idx="5">
                  <c:v>109200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75-4480-A204-8514B368A1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341568"/>
        <c:axId val="133343104"/>
      </c:barChart>
      <c:catAx>
        <c:axId val="1333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43104"/>
        <c:crosses val="autoZero"/>
        <c:auto val="1"/>
        <c:lblAlgn val="ctr"/>
        <c:lblOffset val="100"/>
        <c:noMultiLvlLbl val="0"/>
      </c:catAx>
      <c:valAx>
        <c:axId val="133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pl-PL"/>
              <a:t> studentów na poszczególnych grupach kireunków w 2018 roku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'Zad_Wykres 2'!$C$17:$C$18</c:f>
              <c:strCache>
                <c:ptCount val="1"/>
                <c:pt idx="0">
                  <c:v>rok 2018 %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,#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'Zad_Wykres 2'!$A$19:$A$24</c:f>
              <c:strCache>
                <c:ptCount val="6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</c:strCache>
            </c:strRef>
          </c:cat>
          <c:val>
            <c:numRef>
              <c:f>'Zad_Wykres 2'!$C$19:$C$24</c:f>
              <c:numCache>
                <c:formatCode>General</c:formatCode>
                <c:ptCount val="6"/>
                <c:pt idx="0">
                  <c:v>18.3</c:v>
                </c:pt>
                <c:pt idx="1">
                  <c:v>12.7</c:v>
                </c:pt>
                <c:pt idx="2">
                  <c:v>24.6</c:v>
                </c:pt>
                <c:pt idx="3">
                  <c:v>26.6</c:v>
                </c:pt>
                <c:pt idx="4">
                  <c:v>15</c:v>
                </c:pt>
                <c:pt idx="5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45-45B1-B74E-C8E9E8D9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pl-PL"/>
              <a:t> studentów na poszczególnych grupach kireunków w 2019 roku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2019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25F5-45FB-B136-6A4BAAF9FE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tx>
                <c:rich>
                  <a:bodyPr/>
                  <a:lstStyle/>
                  <a:p>
                    <a:fld id="{B90B0E41-3BFB-48E1-A2CF-B7AF6DB26312}" type="PERCENTAGE">
                      <a:rPr lang="en-US"/>
                      <a:pPr/>
                      <a:t>[PROCENTOWE]</a:t>
                    </a:fld>
                    <a:endParaRPr lang="pl-P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5F5-45FB-B136-6A4BAAF9FE34}"/>
                </c:ext>
              </c:extLst>
            </c:dLbl>
            <c:numFmt formatCode="#,#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'Zad_Wykres 2'!$A$19:$A$24</c:f>
              <c:strCache>
                <c:ptCount val="6"/>
                <c:pt idx="0">
                  <c:v>pedagogiczne</c:v>
                </c:pt>
                <c:pt idx="1">
                  <c:v>humanistyczne</c:v>
                </c:pt>
                <c:pt idx="2">
                  <c:v>prawne i nauki społeczne</c:v>
                </c:pt>
                <c:pt idx="3">
                  <c:v>nauki ścisłe przyrodnicze</c:v>
                </c:pt>
                <c:pt idx="4">
                  <c:v>medyczne</c:v>
                </c:pt>
                <c:pt idx="5">
                  <c:v>pozostałe</c:v>
                </c:pt>
              </c:strCache>
            </c:strRef>
          </c:cat>
          <c:val>
            <c:numRef>
              <c:f>'Zad_Wykres 2'!$E$19:$E$24</c:f>
              <c:numCache>
                <c:formatCode>General</c:formatCode>
                <c:ptCount val="6"/>
                <c:pt idx="0">
                  <c:v>14</c:v>
                </c:pt>
                <c:pt idx="1">
                  <c:v>8.1</c:v>
                </c:pt>
                <c:pt idx="2">
                  <c:v>41.5</c:v>
                </c:pt>
                <c:pt idx="3">
                  <c:v>21.4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5F5-45FB-B136-6A4BAAF9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Powierzchnia oraz ludność poszczególnych kontynentów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832037027945987E-2"/>
          <c:y val="0.11555799383615735"/>
          <c:w val="0.76956891086868828"/>
          <c:h val="0.6573942324908722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'Zad_Wykres 3'!$C$17</c:f>
              <c:strCache>
                <c:ptCount val="1"/>
                <c:pt idx="0">
                  <c:v>Powierzchnia kontynentów w mln km^2</c:v>
                </c:pt>
              </c:strCache>
            </c:strRef>
          </c:tx>
          <c:invertIfNegative val="0"/>
          <c:cat>
            <c:strRef>
              <c:f>'Zad_Wykres 3'!$A$18:$A$24</c:f>
              <c:strCache>
                <c:ptCount val="7"/>
                <c:pt idx="0">
                  <c:v>Afryka</c:v>
                </c:pt>
                <c:pt idx="1">
                  <c:v>Ameryka Południowa</c:v>
                </c:pt>
                <c:pt idx="2">
                  <c:v>Ameryka Północna</c:v>
                </c:pt>
                <c:pt idx="3">
                  <c:v>Antarktyda</c:v>
                </c:pt>
                <c:pt idx="4">
                  <c:v>Australia</c:v>
                </c:pt>
                <c:pt idx="5">
                  <c:v>Azja</c:v>
                </c:pt>
                <c:pt idx="6">
                  <c:v>Europa</c:v>
                </c:pt>
              </c:strCache>
            </c:strRef>
          </c:cat>
          <c:val>
            <c:numRef>
              <c:f>'Zad_Wykres 3'!$C$18:$C$24</c:f>
              <c:numCache>
                <c:formatCode>General</c:formatCode>
                <c:ptCount val="7"/>
                <c:pt idx="0">
                  <c:v>30.4</c:v>
                </c:pt>
                <c:pt idx="1">
                  <c:v>17.8</c:v>
                </c:pt>
                <c:pt idx="2">
                  <c:v>24.2</c:v>
                </c:pt>
                <c:pt idx="3">
                  <c:v>13.2</c:v>
                </c:pt>
                <c:pt idx="4">
                  <c:v>7.7</c:v>
                </c:pt>
                <c:pt idx="5">
                  <c:v>44.6</c:v>
                </c:pt>
                <c:pt idx="6">
                  <c:v>10.199999999999999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09824"/>
        <c:axId val="133711360"/>
      </c:barChart>
      <c:barChart>
        <c:barDir val="col"/>
        <c:grouping val="clustered"/>
        <c:varyColors val="0"/>
        <c:ser>
          <c:idx val="0"/>
          <c:order val="0"/>
          <c:tx>
            <c:strRef>
              <c:f>'Zad_Wykres 3'!$B$17</c:f>
              <c:strCache>
                <c:ptCount val="1"/>
                <c:pt idx="0">
                  <c:v>Ludność w mln</c:v>
                </c:pt>
              </c:strCache>
            </c:strRef>
          </c:tx>
          <c:invertIfNegative val="0"/>
          <c:cat>
            <c:strRef>
              <c:f>'Zad_Wykres 3'!$A$18:$A$24</c:f>
              <c:strCache>
                <c:ptCount val="7"/>
                <c:pt idx="0">
                  <c:v>Afryka</c:v>
                </c:pt>
                <c:pt idx="1">
                  <c:v>Ameryka Południowa</c:v>
                </c:pt>
                <c:pt idx="2">
                  <c:v>Ameryka Północna</c:v>
                </c:pt>
                <c:pt idx="3">
                  <c:v>Antarktyda</c:v>
                </c:pt>
                <c:pt idx="4">
                  <c:v>Australia</c:v>
                </c:pt>
                <c:pt idx="5">
                  <c:v>Azja</c:v>
                </c:pt>
                <c:pt idx="6">
                  <c:v>Europa</c:v>
                </c:pt>
              </c:strCache>
            </c:strRef>
          </c:cat>
          <c:val>
            <c:numRef>
              <c:f>'Zad_Wykres 3'!$B$18:$B$24</c:f>
              <c:numCache>
                <c:formatCode>General</c:formatCode>
                <c:ptCount val="7"/>
                <c:pt idx="0">
                  <c:v>1039</c:v>
                </c:pt>
                <c:pt idx="1">
                  <c:v>620</c:v>
                </c:pt>
                <c:pt idx="2">
                  <c:v>402</c:v>
                </c:pt>
                <c:pt idx="3">
                  <c:v>0.01</c:v>
                </c:pt>
                <c:pt idx="4">
                  <c:v>140</c:v>
                </c:pt>
                <c:pt idx="5">
                  <c:v>4192</c:v>
                </c:pt>
                <c:pt idx="6">
                  <c:v>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3719552"/>
        <c:axId val="133713280"/>
      </c:barChart>
      <c:catAx>
        <c:axId val="133709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711360"/>
        <c:crosses val="autoZero"/>
        <c:auto val="1"/>
        <c:lblAlgn val="ctr"/>
        <c:lblOffset val="100"/>
        <c:noMultiLvlLbl val="0"/>
      </c:catAx>
      <c:valAx>
        <c:axId val="13371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Powierzchnia kontynentów w mln km^2</a:t>
                </a:r>
                <a:r>
                  <a:rPr lang="pl-PL" sz="1000" b="1" i="0" u="none" strike="noStrike" baseline="0"/>
                  <a:t> 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09824"/>
        <c:crosses val="autoZero"/>
        <c:crossBetween val="between"/>
      </c:valAx>
      <c:valAx>
        <c:axId val="133713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Ludność w mln</a:t>
                </a:r>
                <a:r>
                  <a:rPr lang="pl-PL" sz="1000" b="1" i="0" u="none" strike="noStrike" baseline="0"/>
                  <a:t> 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19552"/>
        <c:crosses val="max"/>
        <c:crossBetween val="between"/>
      </c:valAx>
      <c:catAx>
        <c:axId val="13371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3713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9909577410206273"/>
          <c:y val="0.88559437486646886"/>
          <c:w val="0.30432903389674948"/>
          <c:h val="9.9322548194485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Powierzchnia oraz</a:t>
            </a:r>
            <a:r>
              <a:rPr lang="pl-PL" baseline="0"/>
              <a:t> ludność poszczególnych kontynentów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'Zad_Wykres 3'!$A$18</c:f>
              <c:strCache>
                <c:ptCount val="1"/>
                <c:pt idx="0">
                  <c:v>Afryka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3'!$B$18</c:f>
              <c:numCache>
                <c:formatCode>General</c:formatCode>
                <c:ptCount val="1"/>
                <c:pt idx="0">
                  <c:v>1039</c:v>
                </c:pt>
              </c:numCache>
            </c:numRef>
          </c:xVal>
          <c:yVal>
            <c:numRef>
              <c:f>'Zad_Wykres 3'!$C$18</c:f>
              <c:numCache>
                <c:formatCode>General</c:formatCode>
                <c:ptCount val="1"/>
                <c:pt idx="0">
                  <c:v>30.4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'Zad_Wykres 3'!$A$19</c:f>
              <c:strCache>
                <c:ptCount val="1"/>
                <c:pt idx="0">
                  <c:v>Ameryka Południowa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3'!$B$19</c:f>
              <c:numCache>
                <c:formatCode>General</c:formatCode>
                <c:ptCount val="1"/>
                <c:pt idx="0">
                  <c:v>620</c:v>
                </c:pt>
              </c:numCache>
            </c:numRef>
          </c:xVal>
          <c:yVal>
            <c:numRef>
              <c:f>'Zad_Wykres 3'!$C$19</c:f>
              <c:numCache>
                <c:formatCode>General</c:formatCode>
                <c:ptCount val="1"/>
                <c:pt idx="0">
                  <c:v>17.8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'Zad_Wykres 3'!$A$20</c:f>
              <c:strCache>
                <c:ptCount val="1"/>
                <c:pt idx="0">
                  <c:v>Ameryka Północna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3'!$B$20</c:f>
              <c:numCache>
                <c:formatCode>General</c:formatCode>
                <c:ptCount val="1"/>
                <c:pt idx="0">
                  <c:v>402</c:v>
                </c:pt>
              </c:numCache>
            </c:numRef>
          </c:xVal>
          <c:yVal>
            <c:numRef>
              <c:f>'Zad_Wykres 3'!$C$20</c:f>
              <c:numCache>
                <c:formatCode>General</c:formatCode>
                <c:ptCount val="1"/>
                <c:pt idx="0">
                  <c:v>24.2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'Zad_Wykres 3'!$A$21</c:f>
              <c:strCache>
                <c:ptCount val="1"/>
                <c:pt idx="0">
                  <c:v>Antarktyda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3'!$B$21</c:f>
              <c:numCache>
                <c:formatCode>General</c:formatCode>
                <c:ptCount val="1"/>
                <c:pt idx="0">
                  <c:v>0.01</c:v>
                </c:pt>
              </c:numCache>
            </c:numRef>
          </c:xVal>
          <c:yVal>
            <c:numRef>
              <c:f>'Zad_Wykres 3'!$C$21</c:f>
              <c:numCache>
                <c:formatCode>General</c:formatCode>
                <c:ptCount val="1"/>
                <c:pt idx="0">
                  <c:v>13.2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'Zad_Wykres 3'!$A$22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3'!$B$22</c:f>
              <c:numCache>
                <c:formatCode>General</c:formatCode>
                <c:ptCount val="1"/>
                <c:pt idx="0">
                  <c:v>140</c:v>
                </c:pt>
              </c:numCache>
            </c:numRef>
          </c:xVal>
          <c:yVal>
            <c:numRef>
              <c:f>'Zad_Wykres 3'!$C$22</c:f>
              <c:numCache>
                <c:formatCode>General</c:formatCode>
                <c:ptCount val="1"/>
                <c:pt idx="0">
                  <c:v>7.7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'Zad_Wykres 3'!$A$23</c:f>
              <c:strCache>
                <c:ptCount val="1"/>
                <c:pt idx="0">
                  <c:v>Azja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3'!$B$23</c:f>
              <c:numCache>
                <c:formatCode>General</c:formatCode>
                <c:ptCount val="1"/>
                <c:pt idx="0">
                  <c:v>4192</c:v>
                </c:pt>
              </c:numCache>
            </c:numRef>
          </c:xVal>
          <c:yVal>
            <c:numRef>
              <c:f>'Zad_Wykres 3'!$C$23</c:f>
              <c:numCache>
                <c:formatCode>General</c:formatCode>
                <c:ptCount val="1"/>
                <c:pt idx="0">
                  <c:v>44.6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'Zad_Wykres 3'!$A$24</c:f>
              <c:strCache>
                <c:ptCount val="1"/>
                <c:pt idx="0">
                  <c:v>Europa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'Zad_Wykres 3'!$B$24</c:f>
              <c:numCache>
                <c:formatCode>General</c:formatCode>
                <c:ptCount val="1"/>
                <c:pt idx="0">
                  <c:v>726</c:v>
                </c:pt>
              </c:numCache>
            </c:numRef>
          </c:xVal>
          <c:yVal>
            <c:numRef>
              <c:f>'Zad_Wykres 3'!$C$24</c:f>
              <c:numCache>
                <c:formatCode>General</c:formatCode>
                <c:ptCount val="1"/>
                <c:pt idx="0">
                  <c:v>10.199999999999999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34113920"/>
        <c:axId val="133759744"/>
      </c:scatterChart>
      <c:valAx>
        <c:axId val="1341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Ludność w mln</a:t>
                </a:r>
                <a:r>
                  <a:rPr lang="pl-PL" sz="1000" b="1" i="0" u="none" strike="noStrike" baseline="0"/>
                  <a:t> 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59744"/>
        <c:crosses val="autoZero"/>
        <c:crossBetween val="midCat"/>
      </c:valAx>
      <c:valAx>
        <c:axId val="1337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Powierzchnia kontynentów w mln km^2</a:t>
                </a:r>
                <a:r>
                  <a:rPr lang="pl-PL" sz="1000" b="1" i="0" u="none" strike="noStrike" baseline="0"/>
                  <a:t> 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13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'Zad_Wykres 4'!$B$17</c:f>
              <c:strCache>
                <c:ptCount val="1"/>
                <c:pt idx="0">
                  <c:v>y1=2sinx</c:v>
                </c:pt>
              </c:strCache>
            </c:strRef>
          </c:tx>
          <c:marker>
            <c:symbol val="none"/>
          </c:marker>
          <c:cat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'Zad_Wykres 4'!$B$18:$B$68</c:f>
              <c:numCache>
                <c:formatCode>General</c:formatCode>
                <c:ptCount val="51"/>
                <c:pt idx="0">
                  <c:v>1.682941969615793</c:v>
                </c:pt>
                <c:pt idx="1">
                  <c:v>1.7824147201228708</c:v>
                </c:pt>
                <c:pt idx="2">
                  <c:v>1.8640781719344526</c:v>
                </c:pt>
                <c:pt idx="3">
                  <c:v>1.9271163708343859</c:v>
                </c:pt>
                <c:pt idx="4">
                  <c:v>1.9708994599769203</c:v>
                </c:pt>
                <c:pt idx="5">
                  <c:v>1.9949899732081089</c:v>
                </c:pt>
                <c:pt idx="6">
                  <c:v>1.9991472060830102</c:v>
                </c:pt>
                <c:pt idx="7">
                  <c:v>1.9833296209049371</c:v>
                </c:pt>
                <c:pt idx="8">
                  <c:v>1.9476952617563903</c:v>
                </c:pt>
                <c:pt idx="9">
                  <c:v>1.8926001753748289</c:v>
                </c:pt>
                <c:pt idx="10">
                  <c:v>1.8185948536513634</c:v>
                </c:pt>
                <c:pt idx="11">
                  <c:v>1.7264187332977474</c:v>
                </c:pt>
                <c:pt idx="12">
                  <c:v>1.6169928076391802</c:v>
                </c:pt>
                <c:pt idx="13">
                  <c:v>1.4914104243534405</c:v>
                </c:pt>
                <c:pt idx="14">
                  <c:v>1.3509263611023019</c:v>
                </c:pt>
                <c:pt idx="15">
                  <c:v>1.1969442882079131</c:v>
                </c:pt>
                <c:pt idx="16">
                  <c:v>1.0310027436429283</c:v>
                </c:pt>
                <c:pt idx="17">
                  <c:v>0.85475976046765956</c:v>
                </c:pt>
                <c:pt idx="18">
                  <c:v>0.66997630031181021</c:v>
                </c:pt>
                <c:pt idx="19">
                  <c:v>0.47849865842796485</c:v>
                </c:pt>
                <c:pt idx="20">
                  <c:v>0.28224001611973443</c:v>
                </c:pt>
                <c:pt idx="21">
                  <c:v>8.3161324866580982E-2</c:v>
                </c:pt>
                <c:pt idx="22">
                  <c:v>-0.11674828685516017</c:v>
                </c:pt>
                <c:pt idx="23">
                  <c:v>-0.31549138828649642</c:v>
                </c:pt>
                <c:pt idx="24">
                  <c:v>-0.51108220405366245</c:v>
                </c:pt>
                <c:pt idx="25">
                  <c:v>-0.70156645537923967</c:v>
                </c:pt>
                <c:pt idx="26">
                  <c:v>-0.88504088658970492</c:v>
                </c:pt>
                <c:pt idx="27">
                  <c:v>-1.0596722818169868</c:v>
                </c:pt>
                <c:pt idx="28">
                  <c:v>-1.2237157818854378</c:v>
                </c:pt>
                <c:pt idx="29">
                  <c:v>-1.3755323183679475</c:v>
                </c:pt>
                <c:pt idx="30">
                  <c:v>-1.5136049906158564</c:v>
                </c:pt>
                <c:pt idx="31">
                  <c:v>-1.6365542221288205</c:v>
                </c:pt>
                <c:pt idx="32">
                  <c:v>-1.7431515448271764</c:v>
                </c:pt>
                <c:pt idx="33">
                  <c:v>-1.8323318734989098</c:v>
                </c:pt>
                <c:pt idx="34">
                  <c:v>-1.903204147779032</c:v>
                </c:pt>
                <c:pt idx="35">
                  <c:v>-1.955060235330194</c:v>
                </c:pt>
                <c:pt idx="36">
                  <c:v>-1.9873820072669288</c:v>
                </c:pt>
                <c:pt idx="37">
                  <c:v>-1.9998465151282017</c:v>
                </c:pt>
                <c:pt idx="38">
                  <c:v>-1.9923292176716814</c:v>
                </c:pt>
                <c:pt idx="39">
                  <c:v>-1.964905225248665</c:v>
                </c:pt>
                <c:pt idx="40">
                  <c:v>-1.9178485493262769</c:v>
                </c:pt>
                <c:pt idx="41">
                  <c:v>-1.8516293646554649</c:v>
                </c:pt>
                <c:pt idx="42">
                  <c:v>-1.7669093114403063</c:v>
                </c:pt>
                <c:pt idx="43">
                  <c:v>-1.6645348844478025</c:v>
                </c:pt>
                <c:pt idx="44">
                  <c:v>-1.5455289751119743</c:v>
                </c:pt>
                <c:pt idx="45">
                  <c:v>-1.4110806511407838</c:v>
                </c:pt>
                <c:pt idx="46">
                  <c:v>-1.2625332757446432</c:v>
                </c:pt>
                <c:pt idx="47">
                  <c:v>-1.1013710851952752</c:v>
                </c:pt>
                <c:pt idx="48">
                  <c:v>-0.92920435882751473</c:v>
                </c:pt>
                <c:pt idx="49">
                  <c:v>-0.74775332966047203</c:v>
                </c:pt>
                <c:pt idx="50">
                  <c:v>-0.55883099639785172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'Zad_Wykres 4'!$C$17</c:f>
              <c:strCache>
                <c:ptCount val="1"/>
                <c:pt idx="0">
                  <c:v>y2=4sinx</c:v>
                </c:pt>
              </c:strCache>
            </c:strRef>
          </c:tx>
          <c:marker>
            <c:symbol val="none"/>
          </c:marker>
          <c:cat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'Zad_Wykres 4'!$C$18:$C$68</c:f>
              <c:numCache>
                <c:formatCode>General</c:formatCode>
                <c:ptCount val="51"/>
                <c:pt idx="0">
                  <c:v>3.365883939231586</c:v>
                </c:pt>
                <c:pt idx="1">
                  <c:v>3.5648294402457417</c:v>
                </c:pt>
                <c:pt idx="2">
                  <c:v>3.7281563438689052</c:v>
                </c:pt>
                <c:pt idx="3">
                  <c:v>3.8542327416687718</c:v>
                </c:pt>
                <c:pt idx="4">
                  <c:v>3.9417989199538406</c:v>
                </c:pt>
                <c:pt idx="5">
                  <c:v>3.9899799464162178</c:v>
                </c:pt>
                <c:pt idx="6">
                  <c:v>3.9982944121660204</c:v>
                </c:pt>
                <c:pt idx="7">
                  <c:v>3.9666592418098743</c:v>
                </c:pt>
                <c:pt idx="8">
                  <c:v>3.8953905235127806</c:v>
                </c:pt>
                <c:pt idx="9">
                  <c:v>3.7852003507496579</c:v>
                </c:pt>
                <c:pt idx="10">
                  <c:v>3.6371897073027268</c:v>
                </c:pt>
                <c:pt idx="11">
                  <c:v>3.4528374665954948</c:v>
                </c:pt>
                <c:pt idx="12">
                  <c:v>3.2339856152783604</c:v>
                </c:pt>
                <c:pt idx="13">
                  <c:v>2.982820848706881</c:v>
                </c:pt>
                <c:pt idx="14">
                  <c:v>2.7018527222046038</c:v>
                </c:pt>
                <c:pt idx="15">
                  <c:v>2.3938885764158262</c:v>
                </c:pt>
                <c:pt idx="16">
                  <c:v>2.0620054872858566</c:v>
                </c:pt>
                <c:pt idx="17">
                  <c:v>1.7095195209353191</c:v>
                </c:pt>
                <c:pt idx="18">
                  <c:v>1.3399526006236204</c:v>
                </c:pt>
                <c:pt idx="19">
                  <c:v>0.9569973168559297</c:v>
                </c:pt>
                <c:pt idx="20">
                  <c:v>0.56448003223946885</c:v>
                </c:pt>
                <c:pt idx="21">
                  <c:v>0.16632264973316196</c:v>
                </c:pt>
                <c:pt idx="22">
                  <c:v>-0.23349657371032034</c:v>
                </c:pt>
                <c:pt idx="23">
                  <c:v>-0.63098277657299284</c:v>
                </c:pt>
                <c:pt idx="24">
                  <c:v>-1.0221644081073249</c:v>
                </c:pt>
                <c:pt idx="25">
                  <c:v>-1.4031329107584793</c:v>
                </c:pt>
                <c:pt idx="26">
                  <c:v>-1.7700817731794098</c:v>
                </c:pt>
                <c:pt idx="27">
                  <c:v>-2.1193445636339736</c:v>
                </c:pt>
                <c:pt idx="28">
                  <c:v>-2.4474315637708757</c:v>
                </c:pt>
                <c:pt idx="29">
                  <c:v>-2.7510646367358951</c:v>
                </c:pt>
                <c:pt idx="30">
                  <c:v>-3.0272099812317128</c:v>
                </c:pt>
                <c:pt idx="31">
                  <c:v>-3.273108444257641</c:v>
                </c:pt>
                <c:pt idx="32">
                  <c:v>-3.4863030896543528</c:v>
                </c:pt>
                <c:pt idx="33">
                  <c:v>-3.6646637469978196</c:v>
                </c:pt>
                <c:pt idx="34">
                  <c:v>-3.806408295558064</c:v>
                </c:pt>
                <c:pt idx="35">
                  <c:v>-3.910120470660388</c:v>
                </c:pt>
                <c:pt idx="36">
                  <c:v>-3.9747640145338576</c:v>
                </c:pt>
                <c:pt idx="37">
                  <c:v>-3.9996930302564033</c:v>
                </c:pt>
                <c:pt idx="38">
                  <c:v>-3.9846584353433627</c:v>
                </c:pt>
                <c:pt idx="39">
                  <c:v>-3.9298104504973299</c:v>
                </c:pt>
                <c:pt idx="40">
                  <c:v>-3.8356970986525538</c:v>
                </c:pt>
                <c:pt idx="41">
                  <c:v>-3.7032587293109298</c:v>
                </c:pt>
                <c:pt idx="42">
                  <c:v>-3.5338186228806125</c:v>
                </c:pt>
                <c:pt idx="43">
                  <c:v>-3.329069768895605</c:v>
                </c:pt>
                <c:pt idx="44">
                  <c:v>-3.0910579502239486</c:v>
                </c:pt>
                <c:pt idx="45">
                  <c:v>-2.8221613022815677</c:v>
                </c:pt>
                <c:pt idx="46">
                  <c:v>-2.5250665514892865</c:v>
                </c:pt>
                <c:pt idx="47">
                  <c:v>-2.2027421703905503</c:v>
                </c:pt>
                <c:pt idx="48">
                  <c:v>-1.8584087176550295</c:v>
                </c:pt>
                <c:pt idx="49">
                  <c:v>-1.4955066593209441</c:v>
                </c:pt>
                <c:pt idx="50">
                  <c:v>-1.1176619927957034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'Zad_Wykres 4'!$D$17</c:f>
              <c:strCache>
                <c:ptCount val="1"/>
                <c:pt idx="0">
                  <c:v>y2=sin2x</c:v>
                </c:pt>
              </c:strCache>
            </c:strRef>
          </c:tx>
          <c:marker>
            <c:symbol val="none"/>
          </c:marker>
          <c:cat>
            <c:numRef>
              <c:f>'Zad_Wykres 4'!$A$18:$A$68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</c:numCache>
            </c:numRef>
          </c:cat>
          <c:val>
            <c:numRef>
              <c:f>'Zad_Wykres 4'!$D$18:$D$68</c:f>
              <c:numCache>
                <c:formatCode>General</c:formatCode>
                <c:ptCount val="51"/>
                <c:pt idx="0">
                  <c:v>0.90929742682568171</c:v>
                </c:pt>
                <c:pt idx="1">
                  <c:v>0.80849640381959009</c:v>
                </c:pt>
                <c:pt idx="2">
                  <c:v>0.67546318055115095</c:v>
                </c:pt>
                <c:pt idx="3">
                  <c:v>0.51550137182146416</c:v>
                </c:pt>
                <c:pt idx="4">
                  <c:v>0.33498815015590511</c:v>
                </c:pt>
                <c:pt idx="5">
                  <c:v>0.14112000805986721</c:v>
                </c:pt>
                <c:pt idx="6">
                  <c:v>-5.8374143427580086E-2</c:v>
                </c:pt>
                <c:pt idx="7">
                  <c:v>-0.25554110202683122</c:v>
                </c:pt>
                <c:pt idx="8">
                  <c:v>-0.44252044329485246</c:v>
                </c:pt>
                <c:pt idx="9">
                  <c:v>-0.61185789094271892</c:v>
                </c:pt>
                <c:pt idx="10">
                  <c:v>-0.7568024953079282</c:v>
                </c:pt>
                <c:pt idx="11">
                  <c:v>-0.87157577241358819</c:v>
                </c:pt>
                <c:pt idx="12">
                  <c:v>-0.95160207388951601</c:v>
                </c:pt>
                <c:pt idx="13">
                  <c:v>-0.99369100363346441</c:v>
                </c:pt>
                <c:pt idx="14">
                  <c:v>-0.99616460883584068</c:v>
                </c:pt>
                <c:pt idx="15">
                  <c:v>-0.95892427466313845</c:v>
                </c:pt>
                <c:pt idx="16">
                  <c:v>-0.88345465572015314</c:v>
                </c:pt>
                <c:pt idx="17">
                  <c:v>-0.77276448755598715</c:v>
                </c:pt>
                <c:pt idx="18">
                  <c:v>-0.63126663787232162</c:v>
                </c:pt>
                <c:pt idx="19">
                  <c:v>-0.46460217941375737</c:v>
                </c:pt>
                <c:pt idx="20">
                  <c:v>-0.27941549819892586</c:v>
                </c:pt>
                <c:pt idx="21">
                  <c:v>-8.3089402817496397E-2</c:v>
                </c:pt>
                <c:pt idx="22">
                  <c:v>0.11654920485049364</c:v>
                </c:pt>
                <c:pt idx="23">
                  <c:v>0.31154136351337786</c:v>
                </c:pt>
                <c:pt idx="24">
                  <c:v>0.49411335113860816</c:v>
                </c:pt>
                <c:pt idx="25">
                  <c:v>0.65698659871878906</c:v>
                </c:pt>
                <c:pt idx="26">
                  <c:v>0.79366786384915311</c:v>
                </c:pt>
                <c:pt idx="27">
                  <c:v>0.89870809581162692</c:v>
                </c:pt>
                <c:pt idx="28">
                  <c:v>0.96791967203148632</c:v>
                </c:pt>
                <c:pt idx="29">
                  <c:v>0.99854334537460498</c:v>
                </c:pt>
                <c:pt idx="30">
                  <c:v>0.98935824662338179</c:v>
                </c:pt>
                <c:pt idx="31">
                  <c:v>0.94073055667977312</c:v>
                </c:pt>
                <c:pt idx="32">
                  <c:v>0.85459890808828043</c:v>
                </c:pt>
                <c:pt idx="33">
                  <c:v>0.73439709787411334</c:v>
                </c:pt>
                <c:pt idx="34">
                  <c:v>0.58491719289176169</c:v>
                </c:pt>
                <c:pt idx="35">
                  <c:v>0.41211848524175659</c:v>
                </c:pt>
                <c:pt idx="36">
                  <c:v>0.22288991410024764</c:v>
                </c:pt>
                <c:pt idx="37">
                  <c:v>2.4775425453357765E-2</c:v>
                </c:pt>
                <c:pt idx="38">
                  <c:v>-0.17432678122297965</c:v>
                </c:pt>
                <c:pt idx="39">
                  <c:v>-0.36647912925192838</c:v>
                </c:pt>
                <c:pt idx="40">
                  <c:v>-0.54402111088936977</c:v>
                </c:pt>
                <c:pt idx="41">
                  <c:v>-0.69987468759354232</c:v>
                </c:pt>
                <c:pt idx="42">
                  <c:v>-0.82782646908565372</c:v>
                </c:pt>
                <c:pt idx="43">
                  <c:v>-0.92277542161280657</c:v>
                </c:pt>
                <c:pt idx="44">
                  <c:v>-0.98093623006649155</c:v>
                </c:pt>
                <c:pt idx="45">
                  <c:v>-0.99999020655070348</c:v>
                </c:pt>
                <c:pt idx="46">
                  <c:v>-0.9791777291513174</c:v>
                </c:pt>
                <c:pt idx="47">
                  <c:v>-0.91932852566467571</c:v>
                </c:pt>
                <c:pt idx="48">
                  <c:v>-0.82282859496870886</c:v>
                </c:pt>
                <c:pt idx="49">
                  <c:v>-0.69352508477712238</c:v>
                </c:pt>
                <c:pt idx="50">
                  <c:v>-0.53657291800043494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6640"/>
        <c:axId val="133386624"/>
      </c:lineChart>
      <c:catAx>
        <c:axId val="133376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386624"/>
        <c:crosses val="autoZero"/>
        <c:auto val="1"/>
        <c:lblAlgn val="ctr"/>
        <c:lblOffset val="100"/>
        <c:noMultiLvlLbl val="0"/>
      </c:catAx>
      <c:valAx>
        <c:axId val="1333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Powierzchnia, zaludnienie oraz gęstość zaludnienia</a:t>
            </a:r>
            <a:r>
              <a:rPr lang="pl-PL" baseline="0"/>
              <a:t> poszczególnych kontynetów</a:t>
            </a:r>
          </a:p>
        </c:rich>
      </c:tx>
      <c:layout>
        <c:manualLayout>
          <c:xMode val="edge"/>
          <c:yMode val="edge"/>
          <c:x val="0.32402011632950062"/>
          <c:y val="1.3849110388502006E-2"/>
        </c:manualLayout>
      </c:layout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'Zad_Wykres 5'!$A$18</c:f>
              <c:strCache>
                <c:ptCount val="1"/>
                <c:pt idx="0">
                  <c:v>Rosja</c:v>
                </c:pt>
              </c:strCache>
            </c:strRef>
          </c:tx>
          <c:invertIfNegative val="0"/>
          <c:xVal>
            <c:numRef>
              <c:f>'Zad_Wykres 5'!$D$18</c:f>
              <c:numCache>
                <c:formatCode>General</c:formatCode>
                <c:ptCount val="1"/>
                <c:pt idx="0">
                  <c:v>8.4</c:v>
                </c:pt>
              </c:numCache>
            </c:numRef>
          </c:xVal>
          <c:yVal>
            <c:numRef>
              <c:f>'Zad_Wykres 5'!$C$18</c:f>
              <c:numCache>
                <c:formatCode>General</c:formatCode>
                <c:ptCount val="1"/>
                <c:pt idx="0">
                  <c:v>144192450</c:v>
                </c:pt>
              </c:numCache>
            </c:numRef>
          </c:yVal>
          <c:bubbleSize>
            <c:numRef>
              <c:f>'Zad_Wykres 5'!$B$18</c:f>
              <c:numCache>
                <c:formatCode>General</c:formatCode>
                <c:ptCount val="1"/>
                <c:pt idx="0">
                  <c:v>17075400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'Zad_Wykres 5'!$A$19</c:f>
              <c:strCache>
                <c:ptCount val="1"/>
                <c:pt idx="0">
                  <c:v>Francja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5'!$D$19</c:f>
              <c:numCache>
                <c:formatCode>General</c:formatCode>
                <c:ptCount val="1"/>
                <c:pt idx="0">
                  <c:v>103</c:v>
                </c:pt>
              </c:numCache>
            </c:numRef>
          </c:xVal>
          <c:yVal>
            <c:numRef>
              <c:f>'Zad_Wykres 5'!$C$19</c:f>
              <c:numCache>
                <c:formatCode>General</c:formatCode>
                <c:ptCount val="1"/>
                <c:pt idx="0">
                  <c:v>66318000</c:v>
                </c:pt>
              </c:numCache>
            </c:numRef>
          </c:yVal>
          <c:bubbleSize>
            <c:numRef>
              <c:f>'Zad_Wykres 5'!$B$19</c:f>
              <c:numCache>
                <c:formatCode>General</c:formatCode>
                <c:ptCount val="1"/>
                <c:pt idx="0">
                  <c:v>643801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'Zad_Wykres 5'!$A$20</c:f>
              <c:strCache>
                <c:ptCount val="1"/>
                <c:pt idx="0">
                  <c:v>Polska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5'!$D$20</c:f>
              <c:numCache>
                <c:formatCode>General</c:formatCode>
                <c:ptCount val="1"/>
                <c:pt idx="0">
                  <c:v>123</c:v>
                </c:pt>
              </c:numCache>
            </c:numRef>
          </c:xVal>
          <c:yVal>
            <c:numRef>
              <c:f>'Zad_Wykres 5'!$C$20</c:f>
              <c:numCache>
                <c:formatCode>General</c:formatCode>
                <c:ptCount val="1"/>
                <c:pt idx="0">
                  <c:v>38454576</c:v>
                </c:pt>
              </c:numCache>
            </c:numRef>
          </c:yVal>
          <c:bubbleSize>
            <c:numRef>
              <c:f>'Zad_Wykres 5'!$B$20</c:f>
              <c:numCache>
                <c:formatCode>General</c:formatCode>
                <c:ptCount val="1"/>
                <c:pt idx="0">
                  <c:v>312679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'Zad_Wykres 5'!$A$21</c:f>
              <c:strCache>
                <c:ptCount val="1"/>
                <c:pt idx="0">
                  <c:v>Niemcy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5'!$D$21</c:f>
              <c:numCache>
                <c:formatCode>General</c:formatCode>
                <c:ptCount val="1"/>
                <c:pt idx="0">
                  <c:v>227</c:v>
                </c:pt>
              </c:numCache>
            </c:numRef>
          </c:xVal>
          <c:yVal>
            <c:numRef>
              <c:f>'Zad_Wykres 5'!$C$21</c:f>
              <c:numCache>
                <c:formatCode>General</c:formatCode>
                <c:ptCount val="1"/>
                <c:pt idx="0">
                  <c:v>81083600</c:v>
                </c:pt>
              </c:numCache>
            </c:numRef>
          </c:yVal>
          <c:bubbleSize>
            <c:numRef>
              <c:f>'Zad_Wykres 5'!$B$21</c:f>
              <c:numCache>
                <c:formatCode>General</c:formatCode>
                <c:ptCount val="1"/>
                <c:pt idx="0">
                  <c:v>357375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'Zad_Wykres 5'!$A$22</c:f>
              <c:strCache>
                <c:ptCount val="1"/>
                <c:pt idx="0">
                  <c:v>Włochy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5'!$D$22</c:f>
              <c:numCache>
                <c:formatCode>General</c:formatCode>
                <c:ptCount val="1"/>
                <c:pt idx="0">
                  <c:v>201</c:v>
                </c:pt>
              </c:numCache>
            </c:numRef>
          </c:xVal>
          <c:yVal>
            <c:numRef>
              <c:f>'Zad_Wykres 5'!$C$22</c:f>
              <c:numCache>
                <c:formatCode>General</c:formatCode>
                <c:ptCount val="1"/>
                <c:pt idx="0">
                  <c:v>60778000</c:v>
                </c:pt>
              </c:numCache>
            </c:numRef>
          </c:yVal>
          <c:bubbleSize>
            <c:numRef>
              <c:f>'Zad_Wykres 5'!$B$22</c:f>
              <c:numCache>
                <c:formatCode>General</c:formatCode>
                <c:ptCount val="1"/>
                <c:pt idx="0">
                  <c:v>301230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'Zad_Wykres 5'!$A$23</c:f>
              <c:strCache>
                <c:ptCount val="1"/>
                <c:pt idx="0">
                  <c:v>Portugalia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5'!$D$23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'Zad_Wykres 5'!$C$23</c:f>
              <c:numCache>
                <c:formatCode>General</c:formatCode>
                <c:ptCount val="1"/>
                <c:pt idx="0">
                  <c:v>10813834</c:v>
                </c:pt>
              </c:numCache>
            </c:numRef>
          </c:yVal>
          <c:bubbleSize>
            <c:numRef>
              <c:f>'Zad_Wykres 5'!$B$23</c:f>
              <c:numCache>
                <c:formatCode>General</c:formatCode>
                <c:ptCount val="1"/>
                <c:pt idx="0">
                  <c:v>92391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'Zad_Wykres 5'!$A$24</c:f>
              <c:strCache>
                <c:ptCount val="1"/>
                <c:pt idx="0">
                  <c:v>Szwecja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5'!$D$24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'Zad_Wykres 5'!$C$24</c:f>
              <c:numCache>
                <c:formatCode>General</c:formatCode>
                <c:ptCount val="1"/>
                <c:pt idx="0">
                  <c:v>10012614</c:v>
                </c:pt>
              </c:numCache>
            </c:numRef>
          </c:yVal>
          <c:bubbleSize>
            <c:numRef>
              <c:f>'Zad_Wykres 5'!$B$24</c:f>
              <c:numCache>
                <c:formatCode>General</c:formatCode>
                <c:ptCount val="1"/>
                <c:pt idx="0">
                  <c:v>449964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'Zad_Wykres 5'!$A$25</c:f>
              <c:strCache>
                <c:ptCount val="1"/>
                <c:pt idx="0">
                  <c:v>Hiszpania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'Zad_Wykres 5'!$D$25</c:f>
              <c:numCache>
                <c:formatCode>General</c:formatCode>
                <c:ptCount val="1"/>
                <c:pt idx="0">
                  <c:v>92</c:v>
                </c:pt>
              </c:numCache>
            </c:numRef>
          </c:xVal>
          <c:yVal>
            <c:numRef>
              <c:f>'Zad_Wykres 5'!$C$25</c:f>
              <c:numCache>
                <c:formatCode>General</c:formatCode>
                <c:ptCount val="1"/>
                <c:pt idx="0">
                  <c:v>46464053</c:v>
                </c:pt>
              </c:numCache>
            </c:numRef>
          </c:yVal>
          <c:bubbleSize>
            <c:numRef>
              <c:f>'Zad_Wykres 5'!$B$25</c:f>
              <c:numCache>
                <c:formatCode>General</c:formatCode>
                <c:ptCount val="1"/>
                <c:pt idx="0">
                  <c:v>504645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3605632"/>
        <c:axId val="133616000"/>
      </c:bubbleChart>
      <c:valAx>
        <c:axId val="1336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powierzchnia km^2</a:t>
                </a:r>
                <a:r>
                  <a:rPr lang="pl-PL" sz="1000" b="1" i="0" u="none" strike="noStrike" baseline="0"/>
                  <a:t> 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3616000"/>
        <c:crosses val="autoZero"/>
        <c:crossBetween val="midCat"/>
      </c:valAx>
      <c:valAx>
        <c:axId val="13361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u="none" strike="noStrike" baseline="0">
                    <a:effectLst/>
                  </a:rPr>
                  <a:t>zaludnienie</a:t>
                </a:r>
                <a:r>
                  <a:rPr lang="pl-PL" sz="1000" b="1" i="0" u="none" strike="noStrike" baseline="0"/>
                  <a:t> 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360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Temperatury</a:t>
            </a:r>
            <a:r>
              <a:rPr lang="pl-PL" baseline="0"/>
              <a:t> w lipcu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'Zad_Wykres 6'!$D$19</c:f>
              <c:strCache>
                <c:ptCount val="1"/>
                <c:pt idx="0">
                  <c:v>ŚREDNIA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'Zad_Wykres 6'!$F$20:$F$50</c:f>
                <c:numCache>
                  <c:formatCode>General</c:formatCode>
                  <c:ptCount val="31"/>
                  <c:pt idx="0">
                    <c:v>7</c:v>
                  </c:pt>
                  <c:pt idx="1">
                    <c:v>4</c:v>
                  </c:pt>
                  <c:pt idx="2">
                    <c:v>10</c:v>
                  </c:pt>
                  <c:pt idx="3">
                    <c:v>5.5</c:v>
                  </c:pt>
                  <c:pt idx="4">
                    <c:v>11.5</c:v>
                  </c:pt>
                  <c:pt idx="5">
                    <c:v>7.5</c:v>
                  </c:pt>
                  <c:pt idx="6">
                    <c:v>8.5</c:v>
                  </c:pt>
                  <c:pt idx="7">
                    <c:v>8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8</c:v>
                  </c:pt>
                  <c:pt idx="12">
                    <c:v>6</c:v>
                  </c:pt>
                  <c:pt idx="13">
                    <c:v>9.5</c:v>
                  </c:pt>
                  <c:pt idx="14">
                    <c:v>7</c:v>
                  </c:pt>
                  <c:pt idx="15">
                    <c:v>8</c:v>
                  </c:pt>
                  <c:pt idx="16">
                    <c:v>6.5</c:v>
                  </c:pt>
                  <c:pt idx="17">
                    <c:v>8</c:v>
                  </c:pt>
                  <c:pt idx="18">
                    <c:v>7.5</c:v>
                  </c:pt>
                  <c:pt idx="19">
                    <c:v>6</c:v>
                  </c:pt>
                  <c:pt idx="20">
                    <c:v>10</c:v>
                  </c:pt>
                  <c:pt idx="21">
                    <c:v>6.5</c:v>
                  </c:pt>
                  <c:pt idx="22">
                    <c:v>10.5</c:v>
                  </c:pt>
                  <c:pt idx="23">
                    <c:v>5</c:v>
                  </c:pt>
                  <c:pt idx="24">
                    <c:v>8.5</c:v>
                  </c:pt>
                  <c:pt idx="25">
                    <c:v>9</c:v>
                  </c:pt>
                  <c:pt idx="26">
                    <c:v>8.5</c:v>
                  </c:pt>
                  <c:pt idx="27">
                    <c:v>8.5</c:v>
                  </c:pt>
                  <c:pt idx="28">
                    <c:v>5</c:v>
                  </c:pt>
                  <c:pt idx="29">
                    <c:v>7</c:v>
                  </c:pt>
                  <c:pt idx="30">
                    <c:v>11</c:v>
                  </c:pt>
                </c:numCache>
              </c:numRef>
            </c:plus>
            <c:minus>
              <c:numRef>
                <c:f>'Zad_Wykres 6'!$E$20:$E$50</c:f>
                <c:numCache>
                  <c:formatCode>General</c:formatCode>
                  <c:ptCount val="31"/>
                  <c:pt idx="0">
                    <c:v>7</c:v>
                  </c:pt>
                  <c:pt idx="1">
                    <c:v>4</c:v>
                  </c:pt>
                  <c:pt idx="2">
                    <c:v>10</c:v>
                  </c:pt>
                  <c:pt idx="3">
                    <c:v>5.5</c:v>
                  </c:pt>
                  <c:pt idx="4">
                    <c:v>11.5</c:v>
                  </c:pt>
                  <c:pt idx="5">
                    <c:v>7.5</c:v>
                  </c:pt>
                  <c:pt idx="6">
                    <c:v>8.5</c:v>
                  </c:pt>
                  <c:pt idx="7">
                    <c:v>8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8</c:v>
                  </c:pt>
                  <c:pt idx="12">
                    <c:v>6</c:v>
                  </c:pt>
                  <c:pt idx="13">
                    <c:v>9.5</c:v>
                  </c:pt>
                  <c:pt idx="14">
                    <c:v>7</c:v>
                  </c:pt>
                  <c:pt idx="15">
                    <c:v>8</c:v>
                  </c:pt>
                  <c:pt idx="16">
                    <c:v>6.5</c:v>
                  </c:pt>
                  <c:pt idx="17">
                    <c:v>8</c:v>
                  </c:pt>
                  <c:pt idx="18">
                    <c:v>7.5</c:v>
                  </c:pt>
                  <c:pt idx="19">
                    <c:v>6</c:v>
                  </c:pt>
                  <c:pt idx="20">
                    <c:v>10</c:v>
                  </c:pt>
                  <c:pt idx="21">
                    <c:v>6.5</c:v>
                  </c:pt>
                  <c:pt idx="22">
                    <c:v>10.5</c:v>
                  </c:pt>
                  <c:pt idx="23">
                    <c:v>5</c:v>
                  </c:pt>
                  <c:pt idx="24">
                    <c:v>8.5</c:v>
                  </c:pt>
                  <c:pt idx="25">
                    <c:v>9</c:v>
                  </c:pt>
                  <c:pt idx="26">
                    <c:v>8.5</c:v>
                  </c:pt>
                  <c:pt idx="27">
                    <c:v>8.5</c:v>
                  </c:pt>
                  <c:pt idx="28">
                    <c:v>5</c:v>
                  </c:pt>
                  <c:pt idx="29">
                    <c:v>7</c:v>
                  </c:pt>
                  <c:pt idx="30">
                    <c:v>11</c:v>
                  </c:pt>
                </c:numCache>
              </c:numRef>
            </c:minus>
          </c:errBars>
          <c:val>
            <c:numRef>
              <c:f>'Zad_Wykres 6'!$D$20:$D$50</c:f>
              <c:numCache>
                <c:formatCode>General</c:formatCode>
                <c:ptCount val="31"/>
                <c:pt idx="0">
                  <c:v>17</c:v>
                </c:pt>
                <c:pt idx="1">
                  <c:v>19</c:v>
                </c:pt>
                <c:pt idx="2">
                  <c:v>22</c:v>
                </c:pt>
                <c:pt idx="3">
                  <c:v>18.5</c:v>
                </c:pt>
                <c:pt idx="4">
                  <c:v>22.5</c:v>
                </c:pt>
                <c:pt idx="5">
                  <c:v>19.5</c:v>
                </c:pt>
                <c:pt idx="6">
                  <c:v>21.5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  <c:pt idx="10">
                  <c:v>19</c:v>
                </c:pt>
                <c:pt idx="11">
                  <c:v>24</c:v>
                </c:pt>
                <c:pt idx="12">
                  <c:v>21</c:v>
                </c:pt>
                <c:pt idx="13">
                  <c:v>23.5</c:v>
                </c:pt>
                <c:pt idx="14">
                  <c:v>17</c:v>
                </c:pt>
                <c:pt idx="15">
                  <c:v>23</c:v>
                </c:pt>
                <c:pt idx="16">
                  <c:v>17.5</c:v>
                </c:pt>
                <c:pt idx="17">
                  <c:v>22</c:v>
                </c:pt>
                <c:pt idx="18">
                  <c:v>23.5</c:v>
                </c:pt>
                <c:pt idx="19">
                  <c:v>21</c:v>
                </c:pt>
                <c:pt idx="20">
                  <c:v>21</c:v>
                </c:pt>
                <c:pt idx="21">
                  <c:v>20.5</c:v>
                </c:pt>
                <c:pt idx="22">
                  <c:v>24.5</c:v>
                </c:pt>
                <c:pt idx="23">
                  <c:v>18</c:v>
                </c:pt>
                <c:pt idx="24">
                  <c:v>18.5</c:v>
                </c:pt>
                <c:pt idx="25">
                  <c:v>25</c:v>
                </c:pt>
                <c:pt idx="26">
                  <c:v>19.5</c:v>
                </c:pt>
                <c:pt idx="27">
                  <c:v>21.5</c:v>
                </c:pt>
                <c:pt idx="28">
                  <c:v>19</c:v>
                </c:pt>
                <c:pt idx="29">
                  <c:v>19</c:v>
                </c:pt>
                <c:pt idx="3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133524096"/>
        <c:axId val="133526272"/>
      </c:barChart>
      <c:catAx>
        <c:axId val="1335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dzień</a:t>
                </a:r>
              </a:p>
            </c:rich>
          </c:tx>
          <c:overlay val="0"/>
        </c:title>
        <c:majorTickMark val="none"/>
        <c:minorTickMark val="none"/>
        <c:tickLblPos val="nextTo"/>
        <c:crossAx val="133526272"/>
        <c:crosses val="autoZero"/>
        <c:auto val="1"/>
        <c:lblAlgn val="ctr"/>
        <c:lblOffset val="100"/>
        <c:noMultiLvlLbl val="0"/>
      </c:catAx>
      <c:valAx>
        <c:axId val="13352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Temperatura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24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15</xdr:row>
      <xdr:rowOff>219074</xdr:rowOff>
    </xdr:from>
    <xdr:to>
      <xdr:col>10</xdr:col>
      <xdr:colOff>5886450</xdr:colOff>
      <xdr:row>41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142875</xdr:rowOff>
    </xdr:from>
    <xdr:to>
      <xdr:col>6</xdr:col>
      <xdr:colOff>209550</xdr:colOff>
      <xdr:row>65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16</xdr:row>
      <xdr:rowOff>28575</xdr:rowOff>
    </xdr:from>
    <xdr:to>
      <xdr:col>11</xdr:col>
      <xdr:colOff>1123950</xdr:colOff>
      <xdr:row>31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32</xdr:row>
      <xdr:rowOff>57150</xdr:rowOff>
    </xdr:from>
    <xdr:to>
      <xdr:col>11</xdr:col>
      <xdr:colOff>1200150</xdr:colOff>
      <xdr:row>49</xdr:row>
      <xdr:rowOff>47625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16</xdr:row>
      <xdr:rowOff>233362</xdr:rowOff>
    </xdr:from>
    <xdr:to>
      <xdr:col>12</xdr:col>
      <xdr:colOff>2622178</xdr:colOff>
      <xdr:row>43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26</xdr:row>
      <xdr:rowOff>14286</xdr:rowOff>
    </xdr:from>
    <xdr:to>
      <xdr:col>5</xdr:col>
      <xdr:colOff>609600</xdr:colOff>
      <xdr:row>49</xdr:row>
      <xdr:rowOff>47624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15</xdr:row>
      <xdr:rowOff>100012</xdr:rowOff>
    </xdr:from>
    <xdr:to>
      <xdr:col>19</xdr:col>
      <xdr:colOff>390524</xdr:colOff>
      <xdr:row>42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453119</xdr:colOff>
      <xdr:row>16</xdr:row>
      <xdr:rowOff>172811</xdr:rowOff>
    </xdr:from>
    <xdr:to>
      <xdr:col>14</xdr:col>
      <xdr:colOff>192974</xdr:colOff>
      <xdr:row>61</xdr:row>
      <xdr:rowOff>91541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536761</xdr:colOff>
      <xdr:row>18</xdr:row>
      <xdr:rowOff>8683</xdr:rowOff>
    </xdr:from>
    <xdr:to>
      <xdr:col>21</xdr:col>
      <xdr:colOff>596151</xdr:colOff>
      <xdr:row>47</xdr:row>
      <xdr:rowOff>41462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100011</xdr:rowOff>
    </xdr:from>
    <xdr:to>
      <xdr:col>12</xdr:col>
      <xdr:colOff>2990850</xdr:colOff>
      <xdr:row>34</xdr:row>
      <xdr:rowOff>95249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335105</xdr:colOff>
      <xdr:row>15</xdr:row>
      <xdr:rowOff>27277</xdr:rowOff>
    </xdr:from>
    <xdr:to>
      <xdr:col>45</xdr:col>
      <xdr:colOff>103909</xdr:colOff>
      <xdr:row>44</xdr:row>
      <xdr:rowOff>121228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600075</xdr:colOff>
      <xdr:row>16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0</xdr:row>
      <xdr:rowOff>1</xdr:rowOff>
    </xdr:from>
    <xdr:to>
      <xdr:col>13</xdr:col>
      <xdr:colOff>276225</xdr:colOff>
      <xdr:row>30</xdr:row>
      <xdr:rowOff>19051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57150</xdr:rowOff>
    </xdr:from>
    <xdr:to>
      <xdr:col>3</xdr:col>
      <xdr:colOff>600075</xdr:colOff>
      <xdr:row>34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628650</xdr:colOff>
      <xdr:row>0</xdr:row>
      <xdr:rowOff>0</xdr:rowOff>
    </xdr:from>
    <xdr:to>
      <xdr:col>18</xdr:col>
      <xdr:colOff>123825</xdr:colOff>
      <xdr:row>13</xdr:row>
      <xdr:rowOff>157163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yta/AppData/Local/Temp/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778.711586689817" createdVersion="4" refreshedVersion="4" minRefreshableVersion="3" recordCount="60">
  <cacheSource type="worksheet">
    <worksheetSource ref="A15:I75" sheet="Zad_extra_Wykres 8"/>
  </cacheSource>
  <cacheFields count="9">
    <cacheField name="Data produkcji" numFmtId="49">
      <sharedItems count="12">
        <s v="2014.06"/>
        <s v="2014.01"/>
        <s v="2014.04"/>
        <s v="2014.02"/>
        <s v="2014.08"/>
        <s v="2014.03"/>
        <s v="2014.05"/>
        <s v="2014.09"/>
        <s v="2014.07"/>
        <s v="2014.10"/>
        <s v="2014.12"/>
        <s v="2014.11"/>
      </sharedItems>
    </cacheField>
    <cacheField name="Numer seryjny" numFmtId="0">
      <sharedItems containsSemiMixedTypes="0" containsString="0" containsNumber="1" containsInteger="1" minValue="53009106" maxValue="57731705"/>
    </cacheField>
    <cacheField name="Rozmiar" numFmtId="49">
      <sharedItems count="2">
        <s v="SMALL"/>
        <s v="BIG"/>
      </sharedItems>
    </cacheField>
    <cacheField name="Klasa jakości" numFmtId="0">
      <sharedItems containsSemiMixedTypes="0" containsString="0" containsNumber="1" containsInteger="1" minValue="1" maxValue="3" count="3">
        <n v="2"/>
        <n v="3"/>
        <n v="1"/>
      </sharedItems>
    </cacheField>
    <cacheField name="Rodzaj standadu " numFmtId="49">
      <sharedItems/>
    </cacheField>
    <cacheField name="Cena sprzedaży" numFmtId="339">
      <sharedItems containsSemiMixedTypes="0" containsString="0" containsNumber="1" minValue="39.39" maxValue="799.57999999999993" count="49">
        <n v="198.4"/>
        <n v="337.06000000000006"/>
        <n v="227.48"/>
        <n v="220.48"/>
        <n v="245.44000000000005"/>
        <n v="192.4"/>
        <n v="322.36"/>
        <n v="670.28"/>
        <n v="403.03"/>
        <n v="193.07"/>
        <n v="586.97"/>
        <n v="221.7"/>
        <n v="254.4"/>
        <n v="259.77000000000004"/>
        <n v="241.3"/>
        <n v="229.06000000000003"/>
        <n v="161.4"/>
        <n v="261.39999999999998"/>
        <n v="251.74000000000004"/>
        <n v="198.70000000000005"/>
        <n v="333.90999999999997"/>
        <n v="331.09000000000003"/>
        <n v="241.82999999999998"/>
        <n v="247.96000000000004"/>
        <n v="179.77"/>
        <n v="260.56000000000006"/>
        <n v="229.31000000000003"/>
        <n v="348.53"/>
        <n v="248.53000000000003"/>
        <n v="799.57999999999993"/>
        <n v="314.48"/>
        <n v="258.04000000000002"/>
        <n v="247.7"/>
        <n v="472.24"/>
        <n v="314.5"/>
        <n v="657.2"/>
        <n v="485.53"/>
        <n v="415.22"/>
        <n v="197.76"/>
        <n v="196.11000000000004"/>
        <n v="43.84"/>
        <n v="255.52000000000004"/>
        <n v="189.08"/>
        <n v="39.39"/>
        <n v="232.84000000000003"/>
        <n v="315.21000000000004"/>
        <n v="240.2"/>
        <n v="246.44"/>
        <n v="143.84"/>
      </sharedItems>
    </cacheField>
    <cacheField name="Marża" numFmtId="9">
      <sharedItems containsSemiMixedTypes="0" containsString="0" containsNumber="1" minValue="0.28999999999999998" maxValue="0.45" count="26">
        <n v="0.45"/>
        <n v="0.28999999999999998"/>
        <n v="0.33"/>
        <n v="0.36"/>
        <n v="0.41"/>
        <n v="0.37"/>
        <n v="0.38"/>
        <n v="0.44"/>
        <n v="0.31783908971162711"/>
        <n v="0.34"/>
        <n v="0.355567817942326"/>
        <n v="0.35389216502799098"/>
        <n v="0.35221651211365701"/>
        <n v="0.35054085919932298"/>
        <n v="0.34886520628498902"/>
        <n v="0.34718955337065499"/>
        <n v="0.34551390045632102"/>
        <n v="0.343838247541987"/>
        <n v="0.34216259462765303"/>
        <n v="0.340486941713319"/>
        <n v="0.33881128879898498"/>
        <n v="0.33713563588465101"/>
        <n v="0.33545998297031698"/>
        <n v="0.33378433005598301"/>
        <n v="0.33210867714164899"/>
        <n v="0.41783908971162698"/>
      </sharedItems>
    </cacheField>
    <cacheField name="Data produkcji2" numFmtId="14">
      <sharedItems containsSemiMixedTypes="0" containsNonDate="0" containsDate="1" containsString="0" minDate="2006-08-17T00:00:00" maxDate="2012-07-05T00:00:00"/>
    </cacheField>
    <cacheField name="Data gwarancji" numFmtId="14">
      <sharedItems containsSemiMixedTypes="0" containsNonDate="0" containsDate="1" containsString="0" minDate="2007-08-18T18:38:39" maxDate="2014-06-10T22:29: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53009106"/>
    <x v="0"/>
    <x v="0"/>
    <s v="Standard"/>
    <x v="0"/>
    <x v="0"/>
    <d v="2010-07-19T00:00:00"/>
    <d v="2011-08-16T05:25:12"/>
  </r>
  <r>
    <x v="1"/>
    <n v="53009155"/>
    <x v="1"/>
    <x v="1"/>
    <s v="Premium"/>
    <x v="1"/>
    <x v="1"/>
    <d v="2012-07-04T00:00:00"/>
    <d v="2013-11-28T02:14:26"/>
  </r>
  <r>
    <x v="0"/>
    <n v="53011501"/>
    <x v="0"/>
    <x v="0"/>
    <s v="Standard"/>
    <x v="2"/>
    <x v="2"/>
    <d v="2010-07-19T00:00:00"/>
    <d v="2011-08-03T16:07:40"/>
  </r>
  <r>
    <x v="2"/>
    <n v="53011617"/>
    <x v="0"/>
    <x v="0"/>
    <s v="Standard"/>
    <x v="3"/>
    <x v="3"/>
    <d v="2012-07-04T00:00:00"/>
    <d v="2014-04-19T23:32:47"/>
  </r>
  <r>
    <x v="3"/>
    <n v="53011639"/>
    <x v="1"/>
    <x v="1"/>
    <s v="Premium"/>
    <x v="4"/>
    <x v="4"/>
    <d v="2010-07-19T00:00:00"/>
    <d v="2011-10-15T05:59:42"/>
  </r>
  <r>
    <x v="0"/>
    <n v="53011693"/>
    <x v="0"/>
    <x v="0"/>
    <s v="Standard"/>
    <x v="5"/>
    <x v="5"/>
    <d v="2012-07-04T00:00:00"/>
    <d v="2013-10-20T20:03:21"/>
  </r>
  <r>
    <x v="0"/>
    <n v="53011991"/>
    <x v="1"/>
    <x v="1"/>
    <s v="Premium"/>
    <x v="6"/>
    <x v="6"/>
    <d v="2010-07-19T00:00:00"/>
    <d v="2011-10-22T03:25:06"/>
  </r>
  <r>
    <x v="4"/>
    <n v="53013571"/>
    <x v="1"/>
    <x v="1"/>
    <s v="Premium"/>
    <x v="7"/>
    <x v="7"/>
    <d v="2012-07-04T00:00:00"/>
    <d v="2014-05-30T07:32:16"/>
  </r>
  <r>
    <x v="0"/>
    <n v="53013611"/>
    <x v="1"/>
    <x v="1"/>
    <s v="Premium"/>
    <x v="8"/>
    <x v="8"/>
    <d v="2010-07-19T00:00:00"/>
    <d v="2012-04-26T11:07:20"/>
  </r>
  <r>
    <x v="5"/>
    <n v="53013668"/>
    <x v="0"/>
    <x v="0"/>
    <s v="Standard"/>
    <x v="9"/>
    <x v="2"/>
    <d v="2012-07-04T00:00:00"/>
    <d v="2014-06-10T22:29:55"/>
  </r>
  <r>
    <x v="6"/>
    <n v="53013777"/>
    <x v="1"/>
    <x v="1"/>
    <s v="Premium"/>
    <x v="10"/>
    <x v="9"/>
    <d v="2010-07-19T00:00:00"/>
    <d v="2011-12-30T18:00:11"/>
  </r>
  <r>
    <x v="3"/>
    <n v="53013868"/>
    <x v="1"/>
    <x v="1"/>
    <s v="Premium"/>
    <x v="10"/>
    <x v="5"/>
    <d v="2012-07-04T00:00:00"/>
    <d v="2014-01-11T05:29:52"/>
  </r>
  <r>
    <x v="7"/>
    <n v="53015101"/>
    <x v="0"/>
    <x v="0"/>
    <s v="Standard"/>
    <x v="11"/>
    <x v="2"/>
    <d v="2010-07-19T00:00:00"/>
    <d v="2011-10-22T11:28:08"/>
  </r>
  <r>
    <x v="0"/>
    <n v="53015158"/>
    <x v="1"/>
    <x v="0"/>
    <s v="Premium"/>
    <x v="12"/>
    <x v="3"/>
    <d v="2012-07-04T00:00:00"/>
    <d v="2014-03-01T04:05:41"/>
  </r>
  <r>
    <x v="2"/>
    <n v="53015167"/>
    <x v="1"/>
    <x v="1"/>
    <s v="Premium"/>
    <x v="13"/>
    <x v="4"/>
    <d v="2010-07-19T00:00:00"/>
    <d v="2011-09-18T06:40:41"/>
  </r>
  <r>
    <x v="2"/>
    <n v="53015197"/>
    <x v="1"/>
    <x v="0"/>
    <s v="Premium"/>
    <x v="14"/>
    <x v="5"/>
    <d v="2012-07-04T00:00:00"/>
    <d v="2013-10-25T23:33:58"/>
  </r>
  <r>
    <x v="0"/>
    <n v="53015315"/>
    <x v="1"/>
    <x v="1"/>
    <s v="Premium"/>
    <x v="15"/>
    <x v="6"/>
    <d v="2010-07-19T00:00:00"/>
    <d v="2012-02-12T15:50:40"/>
  </r>
  <r>
    <x v="3"/>
    <n v="53015555"/>
    <x v="0"/>
    <x v="0"/>
    <s v="Standard"/>
    <x v="16"/>
    <x v="7"/>
    <d v="2012-07-04T00:00:00"/>
    <d v="2013-12-08T16:26:00"/>
  </r>
  <r>
    <x v="3"/>
    <n v="53015591"/>
    <x v="1"/>
    <x v="0"/>
    <s v="Premium"/>
    <x v="17"/>
    <x v="8"/>
    <d v="2010-07-19T00:00:00"/>
    <d v="2012-05-31T00:53:01"/>
  </r>
  <r>
    <x v="0"/>
    <n v="53015597"/>
    <x v="1"/>
    <x v="1"/>
    <s v="Premium"/>
    <x v="18"/>
    <x v="2"/>
    <d v="2012-07-04T00:00:00"/>
    <d v="2013-09-12T20:17:22"/>
  </r>
  <r>
    <x v="4"/>
    <n v="53015657"/>
    <x v="1"/>
    <x v="1"/>
    <s v="Premium"/>
    <x v="19"/>
    <x v="9"/>
    <d v="2010-07-19T00:00:00"/>
    <d v="2011-07-27T03:36:22"/>
  </r>
  <r>
    <x v="3"/>
    <n v="53015671"/>
    <x v="0"/>
    <x v="0"/>
    <s v="Standard"/>
    <x v="20"/>
    <x v="5"/>
    <d v="2012-07-04T00:00:00"/>
    <d v="2014-06-05T12:17:37"/>
  </r>
  <r>
    <x v="0"/>
    <n v="53015697"/>
    <x v="0"/>
    <x v="0"/>
    <s v="Standard"/>
    <x v="21"/>
    <x v="10"/>
    <d v="2010-07-19T00:00:00"/>
    <d v="2012-06-24T23:35:40"/>
  </r>
  <r>
    <x v="5"/>
    <n v="53015750"/>
    <x v="0"/>
    <x v="0"/>
    <s v="Premium"/>
    <x v="22"/>
    <x v="11"/>
    <d v="2012-07-04T00:00:00"/>
    <d v="2013-07-24T05:40:31"/>
  </r>
  <r>
    <x v="0"/>
    <n v="53015779"/>
    <x v="1"/>
    <x v="1"/>
    <s v="Premium"/>
    <x v="23"/>
    <x v="12"/>
    <d v="2010-07-19T00:00:00"/>
    <d v="2011-10-30T07:05:24"/>
  </r>
  <r>
    <x v="4"/>
    <n v="53015796"/>
    <x v="0"/>
    <x v="0"/>
    <s v="Standard"/>
    <x v="24"/>
    <x v="13"/>
    <d v="2012-07-04T00:00:00"/>
    <d v="2014-01-03T12:29:12"/>
  </r>
  <r>
    <x v="2"/>
    <n v="53015936"/>
    <x v="1"/>
    <x v="1"/>
    <s v="Premium"/>
    <x v="25"/>
    <x v="14"/>
    <d v="2010-07-19T00:00:00"/>
    <d v="2011-09-14T23:37:52"/>
  </r>
  <r>
    <x v="2"/>
    <n v="53015938"/>
    <x v="1"/>
    <x v="1"/>
    <s v="Premium"/>
    <x v="26"/>
    <x v="15"/>
    <d v="2012-07-04T00:00:00"/>
    <d v="2013-12-17T00:14:57"/>
  </r>
  <r>
    <x v="0"/>
    <n v="53015969"/>
    <x v="1"/>
    <x v="1"/>
    <s v="Premium"/>
    <x v="27"/>
    <x v="16"/>
    <d v="2010-07-19T00:00:00"/>
    <d v="2012-01-05T05:31:31"/>
  </r>
  <r>
    <x v="0"/>
    <n v="53015985"/>
    <x v="0"/>
    <x v="0"/>
    <s v="Premium"/>
    <x v="28"/>
    <x v="17"/>
    <d v="2010-07-19T00:00:00"/>
    <d v="2011-12-10T10:27:45"/>
  </r>
  <r>
    <x v="0"/>
    <n v="53015996"/>
    <x v="1"/>
    <x v="1"/>
    <s v="Premium"/>
    <x v="29"/>
    <x v="18"/>
    <d v="2012-07-04T00:00:00"/>
    <d v="2014-02-01T08:20:20"/>
  </r>
  <r>
    <x v="5"/>
    <n v="53015999"/>
    <x v="0"/>
    <x v="0"/>
    <s v="Standard"/>
    <x v="3"/>
    <x v="19"/>
    <d v="2010-07-19T00:00:00"/>
    <d v="2012-05-24T14:29:36"/>
  </r>
  <r>
    <x v="0"/>
    <n v="53017568"/>
    <x v="0"/>
    <x v="0"/>
    <s v="Standard"/>
    <x v="30"/>
    <x v="20"/>
    <d v="2012-07-04T00:00:00"/>
    <d v="2014-04-07T01:04:07"/>
  </r>
  <r>
    <x v="5"/>
    <n v="53017597"/>
    <x v="1"/>
    <x v="1"/>
    <s v="Premium"/>
    <x v="31"/>
    <x v="21"/>
    <d v="2010-07-19T00:00:00"/>
    <d v="2012-05-15T00:16:30"/>
  </r>
  <r>
    <x v="0"/>
    <n v="53017663"/>
    <x v="1"/>
    <x v="0"/>
    <s v="Premium"/>
    <x v="32"/>
    <x v="22"/>
    <d v="2012-07-04T00:00:00"/>
    <d v="2013-11-01T08:30:39"/>
  </r>
  <r>
    <x v="4"/>
    <n v="53018379"/>
    <x v="1"/>
    <x v="1"/>
    <s v="Premium"/>
    <x v="33"/>
    <x v="23"/>
    <d v="2010-07-19T00:00:00"/>
    <d v="2011-11-10T05:55:37"/>
  </r>
  <r>
    <x v="0"/>
    <n v="53019995"/>
    <x v="1"/>
    <x v="0"/>
    <s v="Low-end"/>
    <x v="34"/>
    <x v="24"/>
    <d v="2012-07-04T00:00:00"/>
    <d v="2014-03-15T23:57:23"/>
  </r>
  <r>
    <x v="8"/>
    <n v="53030307"/>
    <x v="1"/>
    <x v="1"/>
    <s v="Premium"/>
    <x v="35"/>
    <x v="3"/>
    <d v="2010-07-19T00:00:00"/>
    <d v="2011-08-13T07:59:16"/>
  </r>
  <r>
    <x v="0"/>
    <n v="53031311"/>
    <x v="1"/>
    <x v="0"/>
    <s v="Low-end"/>
    <x v="36"/>
    <x v="4"/>
    <d v="2012-07-04T00:00:00"/>
    <d v="2013-08-17T22:50:53"/>
  </r>
  <r>
    <x v="2"/>
    <n v="53031359"/>
    <x v="1"/>
    <x v="1"/>
    <s v="Premium"/>
    <x v="37"/>
    <x v="5"/>
    <d v="2010-07-19T00:00:00"/>
    <d v="2012-04-03T12:23:53"/>
  </r>
  <r>
    <x v="7"/>
    <n v="53031363"/>
    <x v="1"/>
    <x v="1"/>
    <s v="Low-end"/>
    <x v="4"/>
    <x v="6"/>
    <d v="2012-07-04T00:00:00"/>
    <d v="2013-09-04T10:03:36"/>
  </r>
  <r>
    <x v="0"/>
    <n v="53031367"/>
    <x v="1"/>
    <x v="1"/>
    <s v="Premium"/>
    <x v="38"/>
    <x v="7"/>
    <d v="2010-07-19T00:00:00"/>
    <d v="2012-06-03T18:56:29"/>
  </r>
  <r>
    <x v="3"/>
    <n v="53031535"/>
    <x v="1"/>
    <x v="1"/>
    <s v="Premium"/>
    <x v="39"/>
    <x v="8"/>
    <d v="2012-07-04T00:00:00"/>
    <d v="2013-10-18T23:38:36"/>
  </r>
  <r>
    <x v="0"/>
    <n v="53031579"/>
    <x v="1"/>
    <x v="1"/>
    <s v="Low-end"/>
    <x v="40"/>
    <x v="3"/>
    <d v="2010-07-19T00:00:00"/>
    <d v="2011-10-30T16:44:34"/>
  </r>
  <r>
    <x v="0"/>
    <n v="53031639"/>
    <x v="1"/>
    <x v="1"/>
    <s v="Premium"/>
    <x v="41"/>
    <x v="4"/>
    <d v="2012-07-04T00:00:00"/>
    <d v="2013-09-22T12:42:02"/>
  </r>
  <r>
    <x v="8"/>
    <n v="53031680"/>
    <x v="0"/>
    <x v="0"/>
    <s v="Standard"/>
    <x v="42"/>
    <x v="5"/>
    <d v="2010-07-19T00:00:00"/>
    <d v="2012-07-07T19:19:47"/>
  </r>
  <r>
    <x v="0"/>
    <n v="53031699"/>
    <x v="0"/>
    <x v="0"/>
    <s v="Standard"/>
    <x v="43"/>
    <x v="6"/>
    <d v="2012-07-04T00:00:00"/>
    <d v="2014-02-08T12:27:10"/>
  </r>
  <r>
    <x v="4"/>
    <n v="53031705"/>
    <x v="1"/>
    <x v="1"/>
    <s v="Premium"/>
    <x v="44"/>
    <x v="7"/>
    <d v="2010-07-19T00:00:00"/>
    <d v="2011-08-04T08:21:42"/>
  </r>
  <r>
    <x v="7"/>
    <n v="53031710"/>
    <x v="1"/>
    <x v="1"/>
    <s v="Premium"/>
    <x v="45"/>
    <x v="8"/>
    <d v="2012-07-04T00:00:00"/>
    <d v="2014-03-19T15:14:48"/>
  </r>
  <r>
    <x v="5"/>
    <n v="53031713"/>
    <x v="1"/>
    <x v="2"/>
    <s v="Premium"/>
    <x v="46"/>
    <x v="25"/>
    <d v="2010-07-19T00:00:00"/>
    <d v="2012-02-19T11:30:12"/>
  </r>
  <r>
    <x v="7"/>
    <n v="53031373"/>
    <x v="1"/>
    <x v="1"/>
    <s v="Premium"/>
    <x v="47"/>
    <x v="6"/>
    <d v="2012-07-04T00:00:00"/>
    <d v="2014-01-07T07:20:11"/>
  </r>
  <r>
    <x v="9"/>
    <n v="53071367"/>
    <x v="1"/>
    <x v="1"/>
    <s v="Low-end"/>
    <x v="38"/>
    <x v="7"/>
    <d v="2010-07-19T00:00:00"/>
    <d v="2011-11-27T17:35:48"/>
  </r>
  <r>
    <x v="10"/>
    <n v="57031535"/>
    <x v="1"/>
    <x v="1"/>
    <s v="Premium"/>
    <x v="39"/>
    <x v="8"/>
    <d v="2012-07-04T00:00:00"/>
    <d v="2014-01-13T15:30:27"/>
  </r>
  <r>
    <x v="11"/>
    <n v="53731579"/>
    <x v="1"/>
    <x v="1"/>
    <s v="Premium"/>
    <x v="48"/>
    <x v="3"/>
    <d v="2010-07-19T00:00:00"/>
    <d v="2012-06-18T02:23:54"/>
  </r>
  <r>
    <x v="9"/>
    <n v="53071639"/>
    <x v="1"/>
    <x v="1"/>
    <s v="Premium"/>
    <x v="41"/>
    <x v="4"/>
    <d v="2012-07-04T00:00:00"/>
    <d v="2014-06-07T13:34:40"/>
  </r>
  <r>
    <x v="10"/>
    <n v="53037680"/>
    <x v="0"/>
    <x v="0"/>
    <s v="Standard"/>
    <x v="42"/>
    <x v="5"/>
    <d v="2010-07-19T00:00:00"/>
    <d v="2011-07-15T21:53:29"/>
  </r>
  <r>
    <x v="9"/>
    <n v="53031799"/>
    <x v="0"/>
    <x v="0"/>
    <s v="Low-end"/>
    <x v="43"/>
    <x v="6"/>
    <d v="2012-07-04T00:00:00"/>
    <d v="2014-03-14T23:25:40"/>
  </r>
  <r>
    <x v="11"/>
    <n v="57731705"/>
    <x v="1"/>
    <x v="1"/>
    <s v="Premium"/>
    <x v="44"/>
    <x v="7"/>
    <d v="2010-07-19T00:00:00"/>
    <d v="2012-02-13T14:57:57"/>
  </r>
  <r>
    <x v="10"/>
    <n v="53031777"/>
    <x v="1"/>
    <x v="1"/>
    <s v="Premium"/>
    <x v="45"/>
    <x v="8"/>
    <d v="2008-08-02T00:00:00"/>
    <d v="2009-09-21T20:57:41"/>
  </r>
  <r>
    <x v="11"/>
    <n v="53551713"/>
    <x v="1"/>
    <x v="2"/>
    <s v="Low-end"/>
    <x v="46"/>
    <x v="25"/>
    <d v="2006-08-17T00:00:00"/>
    <d v="2007-08-18T18:38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P1:Q4" firstHeaderRow="1" firstDataRow="1" firstDataCol="1"/>
  <pivotFields count="9"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numFmtId="339" showAll="0"/>
    <pivotField numFmtId="9" showAll="0"/>
    <pivotField numFmtId="14" showAll="0"/>
    <pivotField numFmtId="1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Liczba z Numer seryjny" fld="1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G1:H51" firstHeaderRow="1" firstDataRow="1" firstDataCol="1"/>
  <pivotFields count="9">
    <pivotField showAll="0"/>
    <pivotField showAll="0"/>
    <pivotField showAll="0"/>
    <pivotField showAll="0"/>
    <pivotField showAll="0"/>
    <pivotField axis="axisRow" numFmtId="339" showAll="0">
      <items count="50">
        <item x="43"/>
        <item x="40"/>
        <item x="48"/>
        <item x="16"/>
        <item x="24"/>
        <item x="42"/>
        <item x="5"/>
        <item x="9"/>
        <item x="39"/>
        <item x="38"/>
        <item x="0"/>
        <item x="19"/>
        <item x="3"/>
        <item x="11"/>
        <item x="2"/>
        <item x="15"/>
        <item x="26"/>
        <item x="44"/>
        <item x="46"/>
        <item x="14"/>
        <item x="22"/>
        <item x="4"/>
        <item x="47"/>
        <item x="32"/>
        <item x="23"/>
        <item x="28"/>
        <item x="18"/>
        <item x="12"/>
        <item x="41"/>
        <item x="31"/>
        <item x="13"/>
        <item x="25"/>
        <item x="17"/>
        <item x="30"/>
        <item x="34"/>
        <item x="45"/>
        <item x="6"/>
        <item x="21"/>
        <item x="20"/>
        <item x="1"/>
        <item x="27"/>
        <item x="8"/>
        <item x="37"/>
        <item x="33"/>
        <item x="36"/>
        <item x="10"/>
        <item x="35"/>
        <item x="7"/>
        <item x="29"/>
        <item t="default"/>
      </items>
    </pivotField>
    <pivotField dataField="1" numFmtId="9" showAll="0">
      <items count="27">
        <item x="1"/>
        <item x="8"/>
        <item x="2"/>
        <item x="24"/>
        <item x="23"/>
        <item x="22"/>
        <item x="21"/>
        <item x="20"/>
        <item x="9"/>
        <item x="19"/>
        <item x="18"/>
        <item x="17"/>
        <item x="16"/>
        <item x="15"/>
        <item x="14"/>
        <item x="13"/>
        <item x="12"/>
        <item x="11"/>
        <item x="10"/>
        <item x="3"/>
        <item x="5"/>
        <item x="6"/>
        <item x="4"/>
        <item x="25"/>
        <item x="7"/>
        <item x="0"/>
        <item t="default"/>
      </items>
    </pivotField>
    <pivotField numFmtId="14" showAll="0"/>
    <pivotField numFmtId="14" showAll="0"/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Średnia z Marża" fld="6" subtotal="average" baseField="5" baseItem="1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A1:B5" firstHeaderRow="1" firstDataRow="1" firstDataCol="1"/>
  <pivotFields count="9">
    <pivotField showAll="0">
      <items count="13">
        <item x="1"/>
        <item x="3"/>
        <item x="5"/>
        <item x="2"/>
        <item x="6"/>
        <item x="0"/>
        <item x="8"/>
        <item x="4"/>
        <item x="7"/>
        <item x="9"/>
        <item x="11"/>
        <item x="1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339" showAll="0"/>
    <pivotField dataField="1" numFmtId="9" showAll="0"/>
    <pivotField numFmtId="14" showAll="0"/>
    <pivotField numFmtId="1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Marża" fld="6" subtotal="average" baseField="3" baseItem="0"/>
  </dataFields>
  <chartFormats count="8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Normal="100" workbookViewId="0">
      <selection activeCell="B11" sqref="B11:K11"/>
    </sheetView>
  </sheetViews>
  <sheetFormatPr defaultRowHeight="12.75"/>
  <cols>
    <col min="1" max="1" width="28.85546875" style="6" customWidth="1"/>
    <col min="2" max="2" width="13.7109375" style="6" customWidth="1"/>
    <col min="3" max="3" width="8.85546875" style="6"/>
    <col min="4" max="4" width="8.85546875" style="4"/>
    <col min="5" max="5" width="8.85546875" style="5"/>
    <col min="6" max="6" width="10.28515625" style="3" customWidth="1"/>
    <col min="7" max="7" width="8.85546875" style="3"/>
    <col min="11" max="11" width="98.140625" customWidth="1"/>
    <col min="12" max="12" width="17.28515625" customWidth="1"/>
    <col min="13" max="13" width="51.85546875" customWidth="1"/>
  </cols>
  <sheetData>
    <row r="1" spans="1:13" s="1" customFormat="1" ht="30" customHeight="1">
      <c r="A1" s="109" t="s">
        <v>8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13" s="1" customFormat="1" ht="63.6" customHeight="1" thickBot="1">
      <c r="A2" s="112" t="s">
        <v>74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13" s="2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13" ht="19.5" thickBot="1">
      <c r="A4" s="19" t="s">
        <v>78</v>
      </c>
      <c r="B4" s="133" t="s">
        <v>118</v>
      </c>
      <c r="C4" s="134"/>
      <c r="D4" s="134"/>
      <c r="E4" s="134"/>
      <c r="F4" s="134"/>
      <c r="G4" s="134"/>
      <c r="H4" s="134"/>
      <c r="I4" s="134"/>
      <c r="J4" s="134"/>
      <c r="K4" s="135"/>
      <c r="L4" s="7"/>
      <c r="M4" s="8"/>
    </row>
    <row r="5" spans="1:13" ht="18.75">
      <c r="A5" s="12" t="s">
        <v>28</v>
      </c>
      <c r="B5" s="127" t="s">
        <v>180</v>
      </c>
      <c r="C5" s="128"/>
      <c r="D5" s="128"/>
      <c r="E5" s="128"/>
      <c r="F5" s="128"/>
      <c r="G5" s="128"/>
      <c r="H5" s="128"/>
      <c r="I5" s="128"/>
      <c r="J5" s="128"/>
      <c r="K5" s="129"/>
      <c r="L5" s="7"/>
      <c r="M5" s="8"/>
    </row>
    <row r="6" spans="1:13" ht="72" customHeight="1">
      <c r="A6" s="13" t="s">
        <v>36</v>
      </c>
      <c r="B6" s="121" t="s">
        <v>119</v>
      </c>
      <c r="C6" s="122"/>
      <c r="D6" s="122"/>
      <c r="E6" s="122"/>
      <c r="F6" s="122"/>
      <c r="G6" s="122"/>
      <c r="H6" s="122"/>
      <c r="I6" s="122"/>
      <c r="J6" s="122"/>
      <c r="K6" s="123"/>
      <c r="L6" s="7"/>
      <c r="M6" s="9"/>
    </row>
    <row r="7" spans="1:13" ht="18.75">
      <c r="A7" s="14" t="s">
        <v>27</v>
      </c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7"/>
      <c r="L7" s="7"/>
      <c r="M7" s="9"/>
    </row>
    <row r="8" spans="1:13" ht="18.75">
      <c r="A8" s="15" t="s">
        <v>35</v>
      </c>
      <c r="B8" s="124" t="s">
        <v>120</v>
      </c>
      <c r="C8" s="125"/>
      <c r="D8" s="125"/>
      <c r="E8" s="125"/>
      <c r="F8" s="125"/>
      <c r="G8" s="125"/>
      <c r="H8" s="125"/>
      <c r="I8" s="125"/>
      <c r="J8" s="125"/>
      <c r="K8" s="126"/>
      <c r="L8" s="7"/>
      <c r="M8" s="9"/>
    </row>
    <row r="9" spans="1:13" ht="18.75">
      <c r="A9" s="14" t="s">
        <v>34</v>
      </c>
      <c r="B9" s="115" t="s">
        <v>183</v>
      </c>
      <c r="C9" s="116"/>
      <c r="D9" s="116"/>
      <c r="E9" s="116"/>
      <c r="F9" s="116"/>
      <c r="G9" s="116"/>
      <c r="H9" s="116"/>
      <c r="I9" s="116"/>
      <c r="J9" s="116"/>
      <c r="K9" s="117"/>
      <c r="L9" s="7"/>
      <c r="M9" s="9"/>
    </row>
    <row r="10" spans="1:13" ht="18.75">
      <c r="A10" s="15" t="s">
        <v>29</v>
      </c>
      <c r="B10" s="124" t="s">
        <v>121</v>
      </c>
      <c r="C10" s="125"/>
      <c r="D10" s="125"/>
      <c r="E10" s="125"/>
      <c r="F10" s="125"/>
      <c r="G10" s="125"/>
      <c r="H10" s="125"/>
      <c r="I10" s="125"/>
      <c r="J10" s="125"/>
      <c r="K10" s="126"/>
      <c r="L10" s="7"/>
      <c r="M10" s="9"/>
    </row>
    <row r="11" spans="1:13" ht="18.75">
      <c r="A11" s="14" t="s">
        <v>30</v>
      </c>
      <c r="B11" s="115" t="s">
        <v>122</v>
      </c>
      <c r="C11" s="116"/>
      <c r="D11" s="116"/>
      <c r="E11" s="116"/>
      <c r="F11" s="116"/>
      <c r="G11" s="116"/>
      <c r="H11" s="116"/>
      <c r="I11" s="116"/>
      <c r="J11" s="116"/>
      <c r="K11" s="117"/>
      <c r="L11" s="7"/>
      <c r="M11" s="9"/>
    </row>
    <row r="12" spans="1:13" ht="18.75">
      <c r="A12" s="15" t="s">
        <v>31</v>
      </c>
      <c r="B12" s="124" t="s">
        <v>123</v>
      </c>
      <c r="C12" s="125"/>
      <c r="D12" s="125"/>
      <c r="E12" s="125"/>
      <c r="F12" s="125"/>
      <c r="G12" s="125"/>
      <c r="H12" s="125"/>
      <c r="I12" s="125"/>
      <c r="J12" s="125"/>
      <c r="K12" s="126"/>
      <c r="L12" s="7"/>
      <c r="M12" s="9"/>
    </row>
    <row r="13" spans="1:13" ht="18.75">
      <c r="A13" s="14" t="s">
        <v>32</v>
      </c>
      <c r="B13" s="115" t="s">
        <v>124</v>
      </c>
      <c r="C13" s="116"/>
      <c r="D13" s="116"/>
      <c r="E13" s="116"/>
      <c r="F13" s="116"/>
      <c r="G13" s="116"/>
      <c r="H13" s="116"/>
      <c r="I13" s="116"/>
      <c r="J13" s="116"/>
      <c r="K13" s="117"/>
      <c r="L13" s="7"/>
      <c r="M13" s="9"/>
    </row>
    <row r="14" spans="1:13" ht="18.75" thickBot="1">
      <c r="A14" s="79" t="s">
        <v>33</v>
      </c>
      <c r="B14" s="118" t="s">
        <v>181</v>
      </c>
      <c r="C14" s="119"/>
      <c r="D14" s="119"/>
      <c r="E14" s="119"/>
      <c r="F14" s="119"/>
      <c r="G14" s="119"/>
      <c r="H14" s="119"/>
      <c r="I14" s="119"/>
      <c r="J14" s="119"/>
      <c r="K14" s="120"/>
    </row>
    <row r="15" spans="1:13">
      <c r="A15"/>
      <c r="B15"/>
      <c r="C15"/>
      <c r="D15"/>
      <c r="E15"/>
      <c r="F15"/>
      <c r="G15"/>
    </row>
    <row r="16" spans="1:13" ht="47.25">
      <c r="A16" s="34" t="s">
        <v>107</v>
      </c>
      <c r="B16" s="34" t="s">
        <v>51</v>
      </c>
      <c r="C16" s="34" t="s">
        <v>38</v>
      </c>
      <c r="D16"/>
      <c r="E16"/>
      <c r="F16"/>
      <c r="G16"/>
    </row>
    <row r="17" spans="1:7" ht="15.75">
      <c r="A17" s="35" t="s">
        <v>39</v>
      </c>
      <c r="B17" s="36">
        <v>-13.5</v>
      </c>
      <c r="C17" s="36">
        <v>25</v>
      </c>
      <c r="D17"/>
      <c r="E17"/>
      <c r="F17"/>
      <c r="G17"/>
    </row>
    <row r="18" spans="1:7" ht="15.75">
      <c r="A18" s="35" t="s">
        <v>40</v>
      </c>
      <c r="B18" s="36">
        <v>-12.1</v>
      </c>
      <c r="C18" s="36">
        <v>22</v>
      </c>
      <c r="D18"/>
      <c r="E18"/>
      <c r="F18"/>
      <c r="G18"/>
    </row>
    <row r="19" spans="1:7" ht="15.75">
      <c r="A19" s="35" t="s">
        <v>41</v>
      </c>
      <c r="B19" s="36">
        <v>6.9</v>
      </c>
      <c r="C19" s="36">
        <v>23</v>
      </c>
      <c r="D19"/>
      <c r="E19"/>
      <c r="F19"/>
      <c r="G19"/>
    </row>
    <row r="20" spans="1:7" ht="15.75">
      <c r="A20" s="35" t="s">
        <v>42</v>
      </c>
      <c r="B20" s="36">
        <v>7.7</v>
      </c>
      <c r="C20" s="36">
        <v>15</v>
      </c>
      <c r="D20"/>
      <c r="E20"/>
      <c r="F20"/>
      <c r="G20"/>
    </row>
    <row r="21" spans="1:7" ht="15.75">
      <c r="A21" s="35" t="s">
        <v>43</v>
      </c>
      <c r="B21" s="36">
        <v>13.5</v>
      </c>
      <c r="C21" s="36">
        <v>58</v>
      </c>
      <c r="D21"/>
      <c r="E21"/>
      <c r="F21"/>
      <c r="G21"/>
    </row>
    <row r="22" spans="1:7" ht="15.75">
      <c r="A22" s="35" t="s">
        <v>44</v>
      </c>
      <c r="B22" s="36">
        <v>16.7</v>
      </c>
      <c r="C22" s="36">
        <v>73</v>
      </c>
      <c r="D22"/>
      <c r="E22"/>
      <c r="F22"/>
      <c r="G22"/>
    </row>
    <row r="23" spans="1:7" ht="15.75">
      <c r="A23" s="35" t="s">
        <v>45</v>
      </c>
      <c r="B23" s="36">
        <v>20</v>
      </c>
      <c r="C23" s="36">
        <v>68</v>
      </c>
      <c r="D23"/>
      <c r="E23"/>
      <c r="F23"/>
      <c r="G23"/>
    </row>
    <row r="24" spans="1:7" ht="15.75">
      <c r="A24" s="35" t="s">
        <v>46</v>
      </c>
      <c r="B24" s="36">
        <v>18.5</v>
      </c>
      <c r="C24" s="36">
        <v>61</v>
      </c>
      <c r="D24"/>
      <c r="E24"/>
      <c r="F24"/>
      <c r="G24"/>
    </row>
    <row r="25" spans="1:7" ht="15.75">
      <c r="A25" s="35" t="s">
        <v>47</v>
      </c>
      <c r="B25" s="36">
        <v>13.1</v>
      </c>
      <c r="C25" s="36">
        <v>42</v>
      </c>
      <c r="D25"/>
      <c r="E25"/>
      <c r="F25"/>
      <c r="G25"/>
    </row>
    <row r="26" spans="1:7" ht="15.75">
      <c r="A26" s="35" t="s">
        <v>48</v>
      </c>
      <c r="B26" s="36">
        <v>8.1999999999999993</v>
      </c>
      <c r="C26" s="36">
        <v>35</v>
      </c>
      <c r="D26"/>
      <c r="E26"/>
      <c r="F26"/>
      <c r="G26"/>
    </row>
    <row r="27" spans="1:7" ht="15.75">
      <c r="A27" s="35" t="s">
        <v>49</v>
      </c>
      <c r="B27" s="36">
        <v>5.2</v>
      </c>
      <c r="C27" s="36">
        <v>41</v>
      </c>
      <c r="D27"/>
      <c r="E27"/>
      <c r="F27"/>
      <c r="G27"/>
    </row>
    <row r="28" spans="1:7" ht="15.75">
      <c r="A28" s="35" t="s">
        <v>50</v>
      </c>
      <c r="B28" s="36">
        <v>-5.9</v>
      </c>
      <c r="C28" s="36">
        <v>32</v>
      </c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A53"/>
      <c r="B53"/>
      <c r="C53"/>
      <c r="D53"/>
      <c r="E53"/>
      <c r="F53"/>
      <c r="G53"/>
    </row>
    <row r="54" spans="1:7">
      <c r="A54"/>
      <c r="B54"/>
      <c r="C54"/>
      <c r="D54"/>
      <c r="E54"/>
      <c r="F54"/>
      <c r="G54"/>
    </row>
    <row r="55" spans="1:7">
      <c r="A55"/>
      <c r="B55"/>
      <c r="C55"/>
      <c r="D55"/>
      <c r="E55"/>
      <c r="F55"/>
      <c r="G55"/>
    </row>
    <row r="56" spans="1:7">
      <c r="A56"/>
      <c r="B56"/>
      <c r="C56"/>
      <c r="D56"/>
      <c r="E56"/>
      <c r="F56"/>
      <c r="G56"/>
    </row>
    <row r="57" spans="1:7">
      <c r="A57"/>
      <c r="B57"/>
      <c r="C57"/>
      <c r="D57"/>
      <c r="E57"/>
      <c r="F57"/>
      <c r="G57"/>
    </row>
    <row r="58" spans="1:7">
      <c r="A58"/>
      <c r="B58"/>
      <c r="C58"/>
      <c r="D58"/>
      <c r="E58"/>
      <c r="F58"/>
      <c r="G58"/>
    </row>
    <row r="59" spans="1:7">
      <c r="A59"/>
      <c r="B59"/>
      <c r="C59"/>
      <c r="D59"/>
      <c r="E59"/>
      <c r="F59"/>
      <c r="G59"/>
    </row>
    <row r="60" spans="1:7">
      <c r="A60"/>
      <c r="B60"/>
      <c r="C60"/>
      <c r="D60"/>
      <c r="E60"/>
      <c r="F60"/>
      <c r="G60"/>
    </row>
    <row r="61" spans="1:7">
      <c r="A61"/>
      <c r="B61"/>
      <c r="C61"/>
      <c r="D61"/>
      <c r="E61"/>
      <c r="F61"/>
      <c r="G61"/>
    </row>
    <row r="62" spans="1:7">
      <c r="A62"/>
      <c r="B62"/>
      <c r="C62"/>
      <c r="D62"/>
      <c r="E62"/>
      <c r="F62"/>
      <c r="G62"/>
    </row>
    <row r="63" spans="1:7">
      <c r="A63"/>
      <c r="B63"/>
      <c r="C63"/>
      <c r="D63"/>
      <c r="E63"/>
      <c r="F63"/>
      <c r="G63"/>
    </row>
    <row r="64" spans="1:7">
      <c r="A64"/>
      <c r="B64"/>
      <c r="C64"/>
      <c r="D64"/>
      <c r="E64"/>
      <c r="F64"/>
      <c r="G64"/>
    </row>
    <row r="65" spans="1:7">
      <c r="A65"/>
      <c r="B65"/>
      <c r="C65"/>
      <c r="D65"/>
      <c r="E65"/>
      <c r="F65"/>
      <c r="G65"/>
    </row>
    <row r="66" spans="1:7">
      <c r="A66"/>
      <c r="B66"/>
      <c r="C66"/>
      <c r="D66"/>
      <c r="E66"/>
      <c r="F66"/>
      <c r="G66"/>
    </row>
    <row r="67" spans="1:7">
      <c r="A67"/>
      <c r="B67"/>
      <c r="C67"/>
      <c r="D67"/>
      <c r="E67"/>
      <c r="F67"/>
      <c r="G67"/>
    </row>
    <row r="68" spans="1:7">
      <c r="A68"/>
      <c r="B68"/>
      <c r="C68"/>
      <c r="D68"/>
      <c r="E68"/>
      <c r="F68"/>
      <c r="G68"/>
    </row>
    <row r="69" spans="1:7">
      <c r="A69"/>
      <c r="B69"/>
      <c r="C69"/>
      <c r="D69"/>
      <c r="E69"/>
      <c r="F69"/>
      <c r="G69"/>
    </row>
    <row r="70" spans="1:7">
      <c r="A70"/>
      <c r="B70"/>
      <c r="C70"/>
      <c r="D70"/>
      <c r="E70"/>
      <c r="F70"/>
      <c r="G70"/>
    </row>
    <row r="71" spans="1:7">
      <c r="A71"/>
      <c r="B71"/>
      <c r="C71"/>
      <c r="D71"/>
      <c r="E71"/>
      <c r="F71"/>
      <c r="G71"/>
    </row>
    <row r="72" spans="1:7">
      <c r="A72"/>
      <c r="B72"/>
      <c r="C72"/>
      <c r="D72"/>
      <c r="E72"/>
      <c r="F72"/>
      <c r="G72"/>
    </row>
    <row r="73" spans="1:7">
      <c r="A73"/>
      <c r="B73"/>
      <c r="C73"/>
      <c r="D73"/>
      <c r="E73"/>
      <c r="F73"/>
      <c r="G73"/>
    </row>
    <row r="74" spans="1:7">
      <c r="A74"/>
      <c r="B74"/>
      <c r="C74"/>
      <c r="D74"/>
      <c r="E74"/>
      <c r="F74"/>
      <c r="G74"/>
    </row>
    <row r="75" spans="1:7">
      <c r="A75"/>
      <c r="B75"/>
      <c r="C75"/>
      <c r="D75"/>
      <c r="E75"/>
      <c r="F75"/>
      <c r="G75"/>
    </row>
  </sheetData>
  <mergeCells count="14">
    <mergeCell ref="A1:K1"/>
    <mergeCell ref="A2:K2"/>
    <mergeCell ref="B13:K13"/>
    <mergeCell ref="B14:K14"/>
    <mergeCell ref="B6:K6"/>
    <mergeCell ref="B7:K7"/>
    <mergeCell ref="B8:K8"/>
    <mergeCell ref="B9:K9"/>
    <mergeCell ref="B10:K10"/>
    <mergeCell ref="B5:K5"/>
    <mergeCell ref="B3:K3"/>
    <mergeCell ref="B4:K4"/>
    <mergeCell ref="B11:K11"/>
    <mergeCell ref="B12:K12"/>
  </mergeCells>
  <phoneticPr fontId="4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workbookViewId="0">
      <selection activeCell="L20" sqref="L20"/>
    </sheetView>
  </sheetViews>
  <sheetFormatPr defaultRowHeight="12.75"/>
  <cols>
    <col min="1" max="1" width="28.85546875" style="6" customWidth="1"/>
    <col min="2" max="2" width="13.7109375" style="6" customWidth="1"/>
    <col min="3" max="3" width="8.85546875" style="6"/>
    <col min="4" max="4" width="11.28515625" style="4" customWidth="1"/>
    <col min="5" max="5" width="8.85546875" style="5"/>
    <col min="6" max="6" width="10.28515625" style="3" customWidth="1"/>
    <col min="7" max="7" width="8.85546875" style="3"/>
    <col min="12" max="12" width="85.85546875" customWidth="1"/>
    <col min="13" max="13" width="51.85546875" customWidth="1"/>
  </cols>
  <sheetData>
    <row r="1" spans="1:21" s="1" customFormat="1" ht="30" customHeight="1">
      <c r="A1" s="109" t="s">
        <v>9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21" s="1" customFormat="1" ht="63.6" customHeight="1" thickBot="1">
      <c r="A2" s="112" t="s">
        <v>75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21" s="78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21" ht="18.75" thickBot="1">
      <c r="A4" s="19" t="s">
        <v>78</v>
      </c>
      <c r="B4" s="133" t="s">
        <v>125</v>
      </c>
      <c r="C4" s="134"/>
      <c r="D4" s="134"/>
      <c r="E4" s="134"/>
      <c r="F4" s="134"/>
      <c r="G4" s="134"/>
      <c r="H4" s="134"/>
      <c r="I4" s="134"/>
      <c r="J4" s="134"/>
      <c r="K4" s="135"/>
      <c r="L4" s="93" t="s">
        <v>126</v>
      </c>
      <c r="M4" s="83"/>
      <c r="N4" s="83"/>
      <c r="O4" s="83"/>
      <c r="P4" s="83"/>
      <c r="Q4" s="83"/>
      <c r="R4" s="83"/>
      <c r="S4" s="83"/>
      <c r="T4" s="83"/>
      <c r="U4" s="84"/>
    </row>
    <row r="5" spans="1:21" ht="18">
      <c r="A5" s="12" t="s">
        <v>28</v>
      </c>
      <c r="B5" s="127" t="s">
        <v>127</v>
      </c>
      <c r="C5" s="128"/>
      <c r="D5" s="128"/>
      <c r="E5" s="128"/>
      <c r="F5" s="128"/>
      <c r="G5" s="128"/>
      <c r="H5" s="128"/>
      <c r="I5" s="128"/>
      <c r="J5" s="128"/>
      <c r="K5" s="129"/>
      <c r="L5" s="94" t="s">
        <v>128</v>
      </c>
      <c r="M5" s="85"/>
      <c r="N5" s="85"/>
      <c r="O5" s="85"/>
      <c r="P5" s="85"/>
      <c r="Q5" s="85"/>
      <c r="R5" s="85"/>
      <c r="S5" s="85"/>
      <c r="T5" s="85"/>
      <c r="U5" s="86"/>
    </row>
    <row r="6" spans="1:21" ht="72">
      <c r="A6" s="13" t="s">
        <v>36</v>
      </c>
      <c r="B6" s="121" t="s">
        <v>129</v>
      </c>
      <c r="C6" s="122"/>
      <c r="D6" s="122"/>
      <c r="E6" s="122"/>
      <c r="F6" s="122"/>
      <c r="G6" s="122"/>
      <c r="H6" s="122"/>
      <c r="I6" s="122"/>
      <c r="J6" s="122"/>
      <c r="K6" s="123"/>
      <c r="L6" s="95" t="s">
        <v>116</v>
      </c>
      <c r="M6" s="89"/>
      <c r="N6" s="89"/>
      <c r="O6" s="89"/>
      <c r="P6" s="89"/>
      <c r="Q6" s="89"/>
      <c r="R6" s="89"/>
      <c r="S6" s="89"/>
      <c r="T6" s="89"/>
      <c r="U6" s="90"/>
    </row>
    <row r="7" spans="1:21" ht="18">
      <c r="A7" s="14" t="s">
        <v>27</v>
      </c>
      <c r="B7" s="115" t="s">
        <v>130</v>
      </c>
      <c r="C7" s="116"/>
      <c r="D7" s="116"/>
      <c r="E7" s="116"/>
      <c r="F7" s="116"/>
      <c r="G7" s="116"/>
      <c r="H7" s="116"/>
      <c r="I7" s="116"/>
      <c r="J7" s="116"/>
      <c r="K7" s="117"/>
      <c r="L7" s="96" t="s">
        <v>116</v>
      </c>
      <c r="M7" s="87"/>
      <c r="N7" s="87"/>
      <c r="O7" s="87"/>
      <c r="P7" s="87"/>
      <c r="Q7" s="87"/>
      <c r="R7" s="87"/>
      <c r="S7" s="87"/>
      <c r="T7" s="87"/>
      <c r="U7" s="88"/>
    </row>
    <row r="8" spans="1:21" ht="18">
      <c r="A8" s="15" t="s">
        <v>35</v>
      </c>
      <c r="B8" s="124" t="str">
        <f>'Zad_Wykres 1'!B8:K8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95" t="s">
        <v>116</v>
      </c>
      <c r="M8" s="89"/>
      <c r="N8" s="89"/>
      <c r="O8" s="89"/>
      <c r="P8" s="89"/>
      <c r="Q8" s="89"/>
      <c r="R8" s="89"/>
      <c r="S8" s="89"/>
      <c r="T8" s="89"/>
      <c r="U8" s="90"/>
    </row>
    <row r="9" spans="1:21" ht="18">
      <c r="A9" s="14" t="s">
        <v>34</v>
      </c>
      <c r="B9" s="141" t="str">
        <f>'Zad_Wykres 1'!B9:K9</f>
        <v>Białe, ułatwia drukowanie i nie dodaje niepotrzebnie kolorów.</v>
      </c>
      <c r="C9" s="142"/>
      <c r="D9" s="142"/>
      <c r="E9" s="142"/>
      <c r="F9" s="142"/>
      <c r="G9" s="142"/>
      <c r="H9" s="142"/>
      <c r="I9" s="142"/>
      <c r="J9" s="142"/>
      <c r="K9" s="142"/>
      <c r="L9" s="143"/>
      <c r="M9" s="87"/>
      <c r="N9" s="87"/>
      <c r="O9" s="87"/>
      <c r="P9" s="87"/>
      <c r="Q9" s="87"/>
      <c r="R9" s="87"/>
      <c r="S9" s="87"/>
      <c r="T9" s="87"/>
      <c r="U9" s="88"/>
    </row>
    <row r="10" spans="1:21" ht="18">
      <c r="A10" s="15" t="s">
        <v>29</v>
      </c>
      <c r="B10" s="124" t="s">
        <v>131</v>
      </c>
      <c r="C10" s="125"/>
      <c r="D10" s="125"/>
      <c r="E10" s="125"/>
      <c r="F10" s="125"/>
      <c r="G10" s="125"/>
      <c r="H10" s="125"/>
      <c r="I10" s="125"/>
      <c r="J10" s="125"/>
      <c r="K10" s="126"/>
      <c r="L10" s="95" t="s">
        <v>132</v>
      </c>
      <c r="M10" s="89"/>
      <c r="N10" s="89"/>
      <c r="O10" s="89"/>
      <c r="P10" s="89"/>
      <c r="Q10" s="89"/>
      <c r="R10" s="89"/>
      <c r="S10" s="89"/>
      <c r="T10" s="89"/>
      <c r="U10" s="90"/>
    </row>
    <row r="11" spans="1:21" ht="18">
      <c r="A11" s="14" t="s">
        <v>30</v>
      </c>
      <c r="B11" s="141" t="s">
        <v>133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87"/>
      <c r="N11" s="87"/>
      <c r="O11" s="87"/>
      <c r="P11" s="87"/>
      <c r="Q11" s="87"/>
      <c r="R11" s="87"/>
      <c r="S11" s="87"/>
      <c r="T11" s="87"/>
      <c r="U11" s="88"/>
    </row>
    <row r="12" spans="1:21" ht="18">
      <c r="A12" s="15" t="s">
        <v>31</v>
      </c>
      <c r="B12" s="124" t="str">
        <f>'Zad_Wykres 1'!B12:K12</f>
        <v>Poziome ułatwiające czytanie.</v>
      </c>
      <c r="C12" s="125"/>
      <c r="D12" s="125"/>
      <c r="E12" s="125"/>
      <c r="F12" s="125"/>
      <c r="G12" s="125"/>
      <c r="H12" s="125"/>
      <c r="I12" s="125"/>
      <c r="J12" s="125"/>
      <c r="K12" s="126"/>
      <c r="L12" s="95" t="s">
        <v>116</v>
      </c>
      <c r="M12" s="89"/>
      <c r="N12" s="89"/>
      <c r="O12" s="89"/>
      <c r="P12" s="89"/>
      <c r="Q12" s="89"/>
      <c r="R12" s="89"/>
      <c r="S12" s="89"/>
      <c r="T12" s="89"/>
      <c r="U12" s="90"/>
    </row>
    <row r="13" spans="1:21" ht="18">
      <c r="A13" s="14" t="s">
        <v>32</v>
      </c>
      <c r="B13" s="115" t="s">
        <v>134</v>
      </c>
      <c r="C13" s="116"/>
      <c r="D13" s="116"/>
      <c r="E13" s="116"/>
      <c r="F13" s="116"/>
      <c r="G13" s="116"/>
      <c r="H13" s="116"/>
      <c r="I13" s="116"/>
      <c r="J13" s="116"/>
      <c r="K13" s="117"/>
      <c r="L13" s="96" t="s">
        <v>135</v>
      </c>
      <c r="M13" s="87"/>
      <c r="N13" s="87"/>
      <c r="O13" s="87"/>
      <c r="P13" s="87"/>
      <c r="Q13" s="87"/>
      <c r="R13" s="87"/>
      <c r="S13" s="87"/>
      <c r="T13" s="87"/>
      <c r="U13" s="88"/>
    </row>
    <row r="14" spans="1:21" ht="18.75" thickBot="1">
      <c r="A14" s="79" t="s">
        <v>33</v>
      </c>
      <c r="B14" s="118" t="s">
        <v>136</v>
      </c>
      <c r="C14" s="119"/>
      <c r="D14" s="119"/>
      <c r="E14" s="119"/>
      <c r="F14" s="119"/>
      <c r="G14" s="119"/>
      <c r="H14" s="119"/>
      <c r="I14" s="119"/>
      <c r="J14" s="119"/>
      <c r="K14" s="120"/>
      <c r="L14" s="97" t="s">
        <v>116</v>
      </c>
      <c r="M14" s="91"/>
      <c r="N14" s="91"/>
      <c r="O14" s="91"/>
      <c r="P14" s="91"/>
      <c r="Q14" s="91"/>
      <c r="R14" s="91"/>
      <c r="S14" s="91"/>
      <c r="T14" s="91"/>
      <c r="U14" s="92"/>
    </row>
    <row r="15" spans="1:21">
      <c r="A15"/>
      <c r="B15"/>
      <c r="C15"/>
      <c r="D15"/>
      <c r="E15"/>
      <c r="F15"/>
      <c r="G15"/>
    </row>
    <row r="16" spans="1:21" ht="13.5" thickBot="1">
      <c r="A16"/>
      <c r="B16"/>
      <c r="C16"/>
      <c r="D16"/>
      <c r="E16"/>
      <c r="F16"/>
    </row>
    <row r="17" spans="1:7" ht="15.75">
      <c r="A17" s="138" t="s">
        <v>61</v>
      </c>
      <c r="B17" s="136" t="s">
        <v>59</v>
      </c>
      <c r="C17" s="140"/>
      <c r="D17" s="136" t="s">
        <v>60</v>
      </c>
      <c r="E17" s="137"/>
      <c r="F17"/>
    </row>
    <row r="18" spans="1:7" ht="16.5" thickBot="1">
      <c r="A18" s="139"/>
      <c r="B18" s="37" t="s">
        <v>52</v>
      </c>
      <c r="C18" s="38" t="s">
        <v>53</v>
      </c>
      <c r="D18" s="37" t="s">
        <v>52</v>
      </c>
      <c r="E18" s="39" t="s">
        <v>53</v>
      </c>
      <c r="F18"/>
    </row>
    <row r="19" spans="1:7" ht="15">
      <c r="A19" s="40" t="s">
        <v>54</v>
      </c>
      <c r="B19" s="40">
        <v>99552</v>
      </c>
      <c r="C19" s="41">
        <v>18.3</v>
      </c>
      <c r="D19" s="42">
        <v>91100</v>
      </c>
      <c r="E19" s="41">
        <v>14</v>
      </c>
      <c r="F19"/>
    </row>
    <row r="20" spans="1:7" ht="15">
      <c r="A20" s="43" t="s">
        <v>55</v>
      </c>
      <c r="B20" s="43">
        <v>69088</v>
      </c>
      <c r="C20" s="44">
        <v>12.7</v>
      </c>
      <c r="D20" s="45">
        <v>110565</v>
      </c>
      <c r="E20" s="44">
        <v>8.1</v>
      </c>
      <c r="F20"/>
    </row>
    <row r="21" spans="1:7" ht="15">
      <c r="A21" s="43" t="s">
        <v>62</v>
      </c>
      <c r="B21" s="43">
        <v>133824</v>
      </c>
      <c r="C21" s="44">
        <v>24.6</v>
      </c>
      <c r="D21" s="45">
        <v>566475</v>
      </c>
      <c r="E21" s="44">
        <v>41.5</v>
      </c>
      <c r="F21"/>
    </row>
    <row r="22" spans="1:7" ht="15">
      <c r="A22" s="43" t="s">
        <v>63</v>
      </c>
      <c r="B22" s="43">
        <v>144704</v>
      </c>
      <c r="C22" s="44">
        <v>26.6</v>
      </c>
      <c r="D22" s="45">
        <v>292110</v>
      </c>
      <c r="E22" s="44">
        <v>21.4</v>
      </c>
      <c r="F22"/>
    </row>
    <row r="23" spans="1:7" ht="15">
      <c r="A23" s="43" t="s">
        <v>56</v>
      </c>
      <c r="B23" s="43">
        <v>81600</v>
      </c>
      <c r="C23" s="44">
        <v>15</v>
      </c>
      <c r="D23" s="45">
        <v>95550</v>
      </c>
      <c r="E23" s="44">
        <v>7</v>
      </c>
      <c r="F23"/>
    </row>
    <row r="24" spans="1:7" ht="15.75" thickBot="1">
      <c r="A24" s="46" t="s">
        <v>57</v>
      </c>
      <c r="B24" s="46">
        <v>15232</v>
      </c>
      <c r="C24" s="47">
        <v>2.8</v>
      </c>
      <c r="D24" s="48">
        <v>109200</v>
      </c>
      <c r="E24" s="47">
        <v>8</v>
      </c>
      <c r="F24"/>
    </row>
    <row r="25" spans="1:7" ht="16.5" thickBot="1">
      <c r="A25" s="51" t="s">
        <v>58</v>
      </c>
      <c r="B25" s="49">
        <v>544000</v>
      </c>
      <c r="C25" s="49">
        <v>100</v>
      </c>
      <c r="D25" s="52">
        <v>1365000</v>
      </c>
      <c r="E25" s="50">
        <v>100</v>
      </c>
      <c r="F25"/>
      <c r="G25"/>
    </row>
    <row r="26" spans="1:7">
      <c r="A26"/>
      <c r="B26"/>
      <c r="C26"/>
      <c r="D26"/>
      <c r="E26"/>
      <c r="F26"/>
      <c r="G26"/>
    </row>
    <row r="27" spans="1:7">
      <c r="A27"/>
      <c r="B27"/>
      <c r="C27"/>
      <c r="D27"/>
      <c r="E27"/>
      <c r="F27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D44"/>
      <c r="E44"/>
      <c r="F44"/>
      <c r="G44"/>
    </row>
    <row r="45" spans="1:7">
      <c r="A45"/>
      <c r="B45"/>
      <c r="C45"/>
      <c r="D45"/>
      <c r="E45"/>
      <c r="F45"/>
      <c r="G45"/>
    </row>
    <row r="46" spans="1:7">
      <c r="A46"/>
      <c r="B46"/>
      <c r="C46"/>
      <c r="D46"/>
      <c r="E46"/>
      <c r="F46"/>
      <c r="G46"/>
    </row>
    <row r="47" spans="1:7">
      <c r="A47"/>
      <c r="B47"/>
      <c r="C47"/>
      <c r="D47"/>
      <c r="E47"/>
      <c r="F47"/>
      <c r="G47"/>
    </row>
    <row r="48" spans="1:7">
      <c r="A48"/>
      <c r="B48"/>
      <c r="C48"/>
      <c r="D48"/>
      <c r="E48"/>
      <c r="F48"/>
      <c r="G48"/>
    </row>
    <row r="49" spans="1:7">
      <c r="A49"/>
      <c r="B49"/>
      <c r="C49"/>
      <c r="D49"/>
      <c r="E49"/>
      <c r="F49"/>
      <c r="G49"/>
    </row>
    <row r="50" spans="1:7">
      <c r="A50"/>
      <c r="B50"/>
      <c r="C50"/>
      <c r="D50"/>
      <c r="E50"/>
      <c r="F50"/>
      <c r="G50"/>
    </row>
    <row r="51" spans="1:7">
      <c r="A51"/>
      <c r="B51"/>
      <c r="C51"/>
      <c r="D51"/>
      <c r="E51"/>
      <c r="F51"/>
      <c r="G51"/>
    </row>
    <row r="52" spans="1:7">
      <c r="A52"/>
      <c r="B52"/>
      <c r="C52"/>
      <c r="D52"/>
      <c r="E52"/>
      <c r="F52"/>
      <c r="G52"/>
    </row>
    <row r="53" spans="1:7">
      <c r="F53"/>
      <c r="G53"/>
    </row>
    <row r="54" spans="1:7">
      <c r="F54"/>
      <c r="G54"/>
    </row>
    <row r="55" spans="1:7">
      <c r="F55"/>
      <c r="G55"/>
    </row>
    <row r="56" spans="1:7">
      <c r="F56"/>
      <c r="G56"/>
    </row>
    <row r="57" spans="1:7">
      <c r="F57"/>
      <c r="G57"/>
    </row>
    <row r="58" spans="1:7">
      <c r="F58"/>
      <c r="G58"/>
    </row>
    <row r="59" spans="1:7">
      <c r="F59"/>
      <c r="G59"/>
    </row>
    <row r="60" spans="1:7">
      <c r="F60"/>
      <c r="G60"/>
    </row>
    <row r="61" spans="1:7">
      <c r="F61"/>
      <c r="G61"/>
    </row>
    <row r="62" spans="1:7">
      <c r="F62"/>
      <c r="G62"/>
    </row>
    <row r="63" spans="1:7">
      <c r="F63"/>
      <c r="G63"/>
    </row>
    <row r="64" spans="1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</sheetData>
  <mergeCells count="17">
    <mergeCell ref="D17:E17"/>
    <mergeCell ref="B4:K4"/>
    <mergeCell ref="B14:K14"/>
    <mergeCell ref="A17:A18"/>
    <mergeCell ref="B17:C17"/>
    <mergeCell ref="B8:K8"/>
    <mergeCell ref="B10:K10"/>
    <mergeCell ref="B12:K12"/>
    <mergeCell ref="B13:K13"/>
    <mergeCell ref="B7:K7"/>
    <mergeCell ref="B9:L9"/>
    <mergeCell ref="B11:L11"/>
    <mergeCell ref="A1:K1"/>
    <mergeCell ref="A2:K2"/>
    <mergeCell ref="B3:K3"/>
    <mergeCell ref="B5:K5"/>
    <mergeCell ref="B6:K6"/>
  </mergeCells>
  <phoneticPr fontId="4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10" zoomScale="85" zoomScaleNormal="85" workbookViewId="0">
      <selection activeCell="B5" sqref="B5:K5"/>
    </sheetView>
  </sheetViews>
  <sheetFormatPr defaultRowHeight="12.75"/>
  <cols>
    <col min="1" max="1" width="28.85546875" style="6" customWidth="1"/>
    <col min="2" max="2" width="13.7109375" style="6" customWidth="1"/>
    <col min="3" max="3" width="24.140625" style="6" customWidth="1"/>
    <col min="4" max="4" width="11.28515625" style="4" customWidth="1"/>
    <col min="5" max="5" width="8.85546875" style="5"/>
    <col min="6" max="6" width="10.28515625" style="3" customWidth="1"/>
    <col min="7" max="7" width="8.85546875" style="3"/>
    <col min="11" max="11" width="57.7109375" customWidth="1"/>
    <col min="12" max="12" width="17.28515625" customWidth="1"/>
    <col min="13" max="13" width="51.85546875" customWidth="1"/>
  </cols>
  <sheetData>
    <row r="1" spans="1:13" s="1" customFormat="1" ht="30" customHeight="1">
      <c r="A1" s="109" t="s">
        <v>77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13" s="1" customFormat="1" ht="63.6" customHeight="1" thickBot="1">
      <c r="A2" s="112" t="s">
        <v>76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13" s="78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13" ht="19.5" thickBot="1">
      <c r="A4" s="19" t="s">
        <v>78</v>
      </c>
      <c r="B4" s="147" t="s">
        <v>137</v>
      </c>
      <c r="C4" s="148"/>
      <c r="D4" s="148"/>
      <c r="E4" s="148"/>
      <c r="F4" s="148"/>
      <c r="G4" s="148"/>
      <c r="H4" s="148"/>
      <c r="I4" s="148"/>
      <c r="J4" s="148"/>
      <c r="K4" s="149"/>
      <c r="L4" s="7"/>
      <c r="M4" s="8"/>
    </row>
    <row r="5" spans="1:13" ht="18.75">
      <c r="A5" s="12" t="s">
        <v>28</v>
      </c>
      <c r="B5" s="146" t="s">
        <v>138</v>
      </c>
      <c r="C5" s="128"/>
      <c r="D5" s="128"/>
      <c r="E5" s="128"/>
      <c r="F5" s="128"/>
      <c r="G5" s="128"/>
      <c r="H5" s="128"/>
      <c r="I5" s="128"/>
      <c r="J5" s="128"/>
      <c r="K5" s="129"/>
      <c r="L5" s="7"/>
      <c r="M5" s="8"/>
    </row>
    <row r="6" spans="1:13" ht="72">
      <c r="A6" s="13" t="s">
        <v>36</v>
      </c>
      <c r="B6" s="144" t="s">
        <v>139</v>
      </c>
      <c r="C6" s="125"/>
      <c r="D6" s="125"/>
      <c r="E6" s="125"/>
      <c r="F6" s="125"/>
      <c r="G6" s="125"/>
      <c r="H6" s="125"/>
      <c r="I6" s="125"/>
      <c r="J6" s="125"/>
      <c r="K6" s="126"/>
      <c r="L6" s="7"/>
      <c r="M6" s="9"/>
    </row>
    <row r="7" spans="1:13" ht="18.75">
      <c r="A7" s="14" t="s">
        <v>27</v>
      </c>
      <c r="B7" s="145" t="s">
        <v>140</v>
      </c>
      <c r="C7" s="116"/>
      <c r="D7" s="116"/>
      <c r="E7" s="116"/>
      <c r="F7" s="116"/>
      <c r="G7" s="116"/>
      <c r="H7" s="116"/>
      <c r="I7" s="116"/>
      <c r="J7" s="116"/>
      <c r="K7" s="117"/>
      <c r="L7" s="7"/>
      <c r="M7" s="9"/>
    </row>
    <row r="8" spans="1:13" ht="18.75">
      <c r="A8" s="15" t="s">
        <v>35</v>
      </c>
      <c r="B8" s="144" t="str">
        <f>'Zad_Wykres 2'!B8:K8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7"/>
      <c r="M8" s="9"/>
    </row>
    <row r="9" spans="1:13" ht="18.75">
      <c r="A9" s="14" t="s">
        <v>34</v>
      </c>
      <c r="B9" s="124" t="str">
        <f>'Zad_Wykres 2'!B9:K9</f>
        <v>Białe, ułatwia drukowanie i nie dodaje niepotrzebnie kolorów.</v>
      </c>
      <c r="C9" s="125"/>
      <c r="D9" s="125"/>
      <c r="E9" s="125"/>
      <c r="F9" s="125"/>
      <c r="G9" s="125"/>
      <c r="H9" s="125"/>
      <c r="I9" s="125"/>
      <c r="J9" s="125"/>
      <c r="K9" s="126"/>
      <c r="L9" s="7"/>
      <c r="M9" s="9"/>
    </row>
    <row r="10" spans="1:13" ht="18.75">
      <c r="A10" s="15" t="s">
        <v>29</v>
      </c>
      <c r="B10" s="124" t="s">
        <v>141</v>
      </c>
      <c r="C10" s="125"/>
      <c r="D10" s="125"/>
      <c r="E10" s="125"/>
      <c r="F10" s="125"/>
      <c r="G10" s="125"/>
      <c r="H10" s="125"/>
      <c r="I10" s="125"/>
      <c r="J10" s="125"/>
      <c r="K10" s="126"/>
      <c r="L10" s="7"/>
      <c r="M10" s="9"/>
    </row>
    <row r="11" spans="1:13" ht="18.75">
      <c r="A11" s="14" t="s">
        <v>30</v>
      </c>
      <c r="B11" s="115" t="s">
        <v>142</v>
      </c>
      <c r="C11" s="116"/>
      <c r="D11" s="116"/>
      <c r="E11" s="116"/>
      <c r="F11" s="116"/>
      <c r="G11" s="116"/>
      <c r="H11" s="116"/>
      <c r="I11" s="116"/>
      <c r="J11" s="116"/>
      <c r="K11" s="117"/>
      <c r="L11" s="7"/>
      <c r="M11" s="9"/>
    </row>
    <row r="12" spans="1:13" ht="18.75">
      <c r="A12" s="15" t="s">
        <v>31</v>
      </c>
      <c r="B12" s="124" t="str">
        <f>'Zad_Wykres 2'!B12:K12</f>
        <v>Poziome ułatwiające czytanie.</v>
      </c>
      <c r="C12" s="125"/>
      <c r="D12" s="125"/>
      <c r="E12" s="125"/>
      <c r="F12" s="125"/>
      <c r="G12" s="125"/>
      <c r="H12" s="125"/>
      <c r="I12" s="125"/>
      <c r="J12" s="125"/>
      <c r="K12" s="126"/>
      <c r="L12" s="7"/>
      <c r="M12" s="9"/>
    </row>
    <row r="13" spans="1:13" ht="18.75">
      <c r="A13" s="14" t="s">
        <v>32</v>
      </c>
      <c r="B13" s="115" t="s">
        <v>143</v>
      </c>
      <c r="C13" s="116"/>
      <c r="D13" s="116"/>
      <c r="E13" s="116"/>
      <c r="F13" s="116"/>
      <c r="G13" s="116"/>
      <c r="H13" s="116"/>
      <c r="I13" s="116"/>
      <c r="J13" s="116"/>
      <c r="K13" s="117"/>
      <c r="L13" s="7"/>
      <c r="M13" s="9"/>
    </row>
    <row r="14" spans="1:13" ht="18.75" thickBot="1">
      <c r="A14" s="79" t="s">
        <v>33</v>
      </c>
      <c r="B14" s="118" t="s">
        <v>144</v>
      </c>
      <c r="C14" s="119"/>
      <c r="D14" s="119"/>
      <c r="E14" s="119"/>
      <c r="F14" s="119"/>
      <c r="G14" s="119"/>
      <c r="H14" s="119"/>
      <c r="I14" s="119"/>
      <c r="J14" s="119"/>
      <c r="K14" s="120"/>
    </row>
    <row r="15" spans="1:13">
      <c r="A15"/>
      <c r="B15"/>
      <c r="C15"/>
      <c r="D15"/>
      <c r="E15"/>
      <c r="F15"/>
      <c r="G15"/>
    </row>
    <row r="16" spans="1:13" ht="13.5" thickBot="1">
      <c r="A16"/>
      <c r="B16"/>
      <c r="C16"/>
      <c r="D16" s="99"/>
      <c r="E16" s="99"/>
      <c r="F16" s="99"/>
    </row>
    <row r="17" spans="1:7" ht="45" customHeight="1" thickBot="1">
      <c r="A17" s="53" t="s">
        <v>73</v>
      </c>
      <c r="B17" s="60" t="s">
        <v>64</v>
      </c>
      <c r="C17" s="98" t="s">
        <v>65</v>
      </c>
      <c r="D17" s="100"/>
      <c r="E17" s="100"/>
      <c r="F17" s="101"/>
    </row>
    <row r="18" spans="1:7">
      <c r="A18" s="54" t="s">
        <v>66</v>
      </c>
      <c r="B18" s="57">
        <v>1039</v>
      </c>
      <c r="C18" s="81">
        <v>30.4</v>
      </c>
      <c r="D18" s="100"/>
      <c r="E18" s="100"/>
      <c r="F18" s="101"/>
      <c r="G18" s="17"/>
    </row>
    <row r="19" spans="1:7">
      <c r="A19" s="55" t="s">
        <v>67</v>
      </c>
      <c r="B19" s="58">
        <v>620</v>
      </c>
      <c r="C19" s="82">
        <v>17.8</v>
      </c>
      <c r="D19" s="102"/>
      <c r="E19" s="102"/>
      <c r="F19" s="101"/>
      <c r="G19" s="18"/>
    </row>
    <row r="20" spans="1:7">
      <c r="A20" s="55" t="s">
        <v>68</v>
      </c>
      <c r="B20" s="58">
        <v>402</v>
      </c>
      <c r="C20" s="82">
        <v>24.2</v>
      </c>
      <c r="D20" s="102"/>
      <c r="E20" s="102"/>
      <c r="F20" s="101"/>
      <c r="G20" s="18"/>
    </row>
    <row r="21" spans="1:7">
      <c r="A21" s="55" t="s">
        <v>69</v>
      </c>
      <c r="B21" s="58">
        <v>0.01</v>
      </c>
      <c r="C21" s="82">
        <v>13.2</v>
      </c>
      <c r="D21" s="102"/>
      <c r="E21" s="102"/>
      <c r="F21" s="101"/>
      <c r="G21" s="18"/>
    </row>
    <row r="22" spans="1:7">
      <c r="A22" s="55" t="s">
        <v>70</v>
      </c>
      <c r="B22" s="58">
        <v>140</v>
      </c>
      <c r="C22" s="82">
        <v>7.7</v>
      </c>
      <c r="D22" s="102"/>
      <c r="E22" s="102"/>
      <c r="F22" s="101"/>
      <c r="G22" s="18"/>
    </row>
    <row r="23" spans="1:7">
      <c r="A23" s="55" t="s">
        <v>71</v>
      </c>
      <c r="B23" s="58">
        <v>4192</v>
      </c>
      <c r="C23" s="82">
        <v>44.6</v>
      </c>
      <c r="D23" s="102"/>
      <c r="E23" s="102"/>
      <c r="F23" s="101"/>
      <c r="G23" s="18"/>
    </row>
    <row r="24" spans="1:7" ht="13.5" thickBot="1">
      <c r="A24" s="56" t="s">
        <v>72</v>
      </c>
      <c r="B24" s="59">
        <v>726</v>
      </c>
      <c r="C24" s="80">
        <v>10.199999999999999</v>
      </c>
      <c r="D24" s="102"/>
      <c r="E24" s="102"/>
      <c r="F24" s="101"/>
      <c r="G24" s="18"/>
    </row>
    <row r="25" spans="1:7">
      <c r="A25"/>
      <c r="B25"/>
      <c r="C25"/>
      <c r="D25" s="101"/>
      <c r="E25" s="101"/>
      <c r="F25" s="101"/>
      <c r="G25" s="16"/>
    </row>
    <row r="26" spans="1:7">
      <c r="A26"/>
      <c r="B26"/>
      <c r="C26"/>
      <c r="D26" s="16"/>
      <c r="E26" s="16"/>
      <c r="F26" s="16"/>
      <c r="G26"/>
    </row>
    <row r="27" spans="1:7">
      <c r="A27"/>
      <c r="B27"/>
      <c r="C27"/>
      <c r="D27" s="16"/>
      <c r="E27" s="16"/>
      <c r="F27" s="16"/>
      <c r="G27"/>
    </row>
    <row r="28" spans="1:7">
      <c r="A28"/>
      <c r="B28"/>
      <c r="C28"/>
      <c r="D28"/>
      <c r="E28"/>
      <c r="F28"/>
      <c r="G28"/>
    </row>
    <row r="29" spans="1:7">
      <c r="A29"/>
      <c r="B29"/>
      <c r="C29"/>
      <c r="D29"/>
      <c r="E29"/>
      <c r="F29"/>
      <c r="G29"/>
    </row>
    <row r="30" spans="1:7">
      <c r="A30"/>
      <c r="B30"/>
      <c r="C30"/>
      <c r="D30"/>
      <c r="E30"/>
      <c r="F30"/>
      <c r="G30"/>
    </row>
    <row r="31" spans="1:7">
      <c r="A31"/>
      <c r="B31"/>
      <c r="C31"/>
      <c r="D31"/>
      <c r="E31"/>
      <c r="F31"/>
      <c r="G31"/>
    </row>
    <row r="32" spans="1:7">
      <c r="A32"/>
      <c r="B32"/>
      <c r="C32"/>
      <c r="D32"/>
      <c r="E32"/>
      <c r="F32"/>
      <c r="G32"/>
    </row>
    <row r="33" spans="1:7">
      <c r="A33"/>
      <c r="B33"/>
      <c r="C33"/>
      <c r="D33"/>
      <c r="E33"/>
      <c r="F33"/>
      <c r="G33"/>
    </row>
    <row r="34" spans="1:7">
      <c r="A34"/>
      <c r="B34"/>
      <c r="C34"/>
      <c r="D34"/>
      <c r="E34"/>
      <c r="F34"/>
      <c r="G34"/>
    </row>
    <row r="35" spans="1:7">
      <c r="A35"/>
      <c r="B35"/>
      <c r="C35"/>
      <c r="D35"/>
      <c r="E35"/>
      <c r="F35"/>
      <c r="G35"/>
    </row>
    <row r="36" spans="1:7">
      <c r="A36"/>
      <c r="B36"/>
      <c r="C36"/>
      <c r="D36"/>
      <c r="E36"/>
      <c r="F36"/>
      <c r="G36"/>
    </row>
    <row r="37" spans="1:7">
      <c r="A37"/>
      <c r="B37"/>
      <c r="C37"/>
      <c r="D37"/>
      <c r="E37"/>
      <c r="F37"/>
      <c r="G37"/>
    </row>
    <row r="38" spans="1:7">
      <c r="A38"/>
      <c r="B38"/>
      <c r="C38"/>
      <c r="D38"/>
      <c r="E38"/>
      <c r="F38"/>
      <c r="G38"/>
    </row>
    <row r="39" spans="1:7">
      <c r="A39"/>
      <c r="B39"/>
      <c r="C39"/>
      <c r="D39"/>
      <c r="E39"/>
      <c r="F39"/>
      <c r="G39"/>
    </row>
    <row r="40" spans="1:7">
      <c r="A40"/>
      <c r="B40"/>
      <c r="C40"/>
      <c r="D40"/>
      <c r="E40"/>
      <c r="F40"/>
      <c r="G40"/>
    </row>
    <row r="41" spans="1:7">
      <c r="A41"/>
      <c r="B41"/>
      <c r="C41"/>
      <c r="D41"/>
      <c r="E41"/>
      <c r="F41"/>
      <c r="G41"/>
    </row>
    <row r="42" spans="1:7">
      <c r="A42"/>
      <c r="B42"/>
      <c r="C42"/>
      <c r="D42"/>
      <c r="E42"/>
      <c r="F42"/>
      <c r="G42"/>
    </row>
    <row r="43" spans="1:7">
      <c r="A43"/>
      <c r="B43"/>
      <c r="C43"/>
      <c r="D43"/>
      <c r="E43"/>
      <c r="F43"/>
      <c r="G43"/>
    </row>
    <row r="44" spans="1:7">
      <c r="A44"/>
      <c r="B44"/>
      <c r="C44"/>
      <c r="F44"/>
      <c r="G44"/>
    </row>
    <row r="45" spans="1:7">
      <c r="A45"/>
      <c r="B45"/>
      <c r="C45"/>
      <c r="F45"/>
      <c r="G45"/>
    </row>
    <row r="46" spans="1:7">
      <c r="A46"/>
      <c r="B46"/>
      <c r="C46"/>
      <c r="F46"/>
      <c r="G46"/>
    </row>
    <row r="47" spans="1:7">
      <c r="A47"/>
      <c r="B47"/>
      <c r="C47"/>
      <c r="F47"/>
      <c r="G47"/>
    </row>
    <row r="48" spans="1:7">
      <c r="A48"/>
      <c r="B48"/>
      <c r="C48"/>
      <c r="F48"/>
      <c r="G48"/>
    </row>
    <row r="49" spans="1:7">
      <c r="A49"/>
      <c r="B49"/>
      <c r="C49"/>
      <c r="F49"/>
      <c r="G49"/>
    </row>
    <row r="50" spans="1:7">
      <c r="A50"/>
      <c r="B50"/>
      <c r="C50"/>
      <c r="F50"/>
      <c r="G50"/>
    </row>
    <row r="51" spans="1:7">
      <c r="A51"/>
      <c r="B51"/>
      <c r="C51"/>
      <c r="F51"/>
      <c r="G51"/>
    </row>
    <row r="52" spans="1:7">
      <c r="A52"/>
      <c r="B52"/>
      <c r="C52"/>
      <c r="F52"/>
      <c r="G52"/>
    </row>
    <row r="53" spans="1:7">
      <c r="F53"/>
      <c r="G53"/>
    </row>
    <row r="54" spans="1:7">
      <c r="F54"/>
      <c r="G54"/>
    </row>
    <row r="55" spans="1:7">
      <c r="F55"/>
      <c r="G55"/>
    </row>
    <row r="56" spans="1:7">
      <c r="F56"/>
      <c r="G56"/>
    </row>
    <row r="57" spans="1:7">
      <c r="F57"/>
      <c r="G57"/>
    </row>
    <row r="58" spans="1:7">
      <c r="F58"/>
      <c r="G58"/>
    </row>
    <row r="59" spans="1:7">
      <c r="F59"/>
      <c r="G59"/>
    </row>
    <row r="60" spans="1:7">
      <c r="F60"/>
      <c r="G60"/>
    </row>
    <row r="61" spans="1:7">
      <c r="F61"/>
      <c r="G61"/>
    </row>
    <row r="62" spans="1:7">
      <c r="F62"/>
      <c r="G62"/>
    </row>
    <row r="63" spans="1:7">
      <c r="F63"/>
      <c r="G63"/>
    </row>
    <row r="64" spans="1:7">
      <c r="F64"/>
      <c r="G64"/>
    </row>
    <row r="65" spans="6:7">
      <c r="F65"/>
      <c r="G65"/>
    </row>
    <row r="66" spans="6:7">
      <c r="F66"/>
      <c r="G66"/>
    </row>
    <row r="67" spans="6:7">
      <c r="F67"/>
      <c r="G67"/>
    </row>
    <row r="68" spans="6:7">
      <c r="F68"/>
      <c r="G68"/>
    </row>
    <row r="69" spans="6:7">
      <c r="F69"/>
      <c r="G69"/>
    </row>
    <row r="70" spans="6:7">
      <c r="F70"/>
      <c r="G70"/>
    </row>
  </sheetData>
  <mergeCells count="14">
    <mergeCell ref="B14:K14"/>
    <mergeCell ref="B8:K8"/>
    <mergeCell ref="B9:K9"/>
    <mergeCell ref="B10:K10"/>
    <mergeCell ref="B11:K11"/>
    <mergeCell ref="B12:K12"/>
    <mergeCell ref="B13:K13"/>
    <mergeCell ref="A1:K1"/>
    <mergeCell ref="A2:K2"/>
    <mergeCell ref="B3:K3"/>
    <mergeCell ref="B6:K6"/>
    <mergeCell ref="B7:K7"/>
    <mergeCell ref="B5:K5"/>
    <mergeCell ref="B4:K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" workbookViewId="0">
      <selection activeCell="M12" sqref="M12"/>
    </sheetView>
  </sheetViews>
  <sheetFormatPr defaultRowHeight="12.75"/>
  <cols>
    <col min="1" max="1" width="28.85546875" style="6" customWidth="1"/>
    <col min="2" max="2" width="11.28515625" style="6" customWidth="1"/>
    <col min="3" max="3" width="10.7109375" style="6" customWidth="1"/>
    <col min="4" max="4" width="11.2851562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109" t="s">
        <v>79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13" s="1" customFormat="1" ht="63.6" customHeight="1" thickBot="1">
      <c r="A2" s="112" t="s">
        <v>84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13" s="78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13" ht="19.5" thickBot="1">
      <c r="A4" s="19" t="s">
        <v>78</v>
      </c>
      <c r="B4" s="133" t="s">
        <v>145</v>
      </c>
      <c r="C4" s="134"/>
      <c r="D4" s="134"/>
      <c r="E4" s="134"/>
      <c r="F4" s="134"/>
      <c r="G4" s="134"/>
      <c r="H4" s="134"/>
      <c r="I4" s="134"/>
      <c r="J4" s="134"/>
      <c r="K4" s="135"/>
      <c r="L4" s="7"/>
      <c r="M4" s="8"/>
    </row>
    <row r="5" spans="1:13" ht="18.75">
      <c r="A5" s="12" t="s">
        <v>28</v>
      </c>
      <c r="B5" s="127" t="s">
        <v>146</v>
      </c>
      <c r="C5" s="128"/>
      <c r="D5" s="128"/>
      <c r="E5" s="128"/>
      <c r="F5" s="128"/>
      <c r="G5" s="128"/>
      <c r="H5" s="128"/>
      <c r="I5" s="128"/>
      <c r="J5" s="128"/>
      <c r="K5" s="129"/>
      <c r="L5" s="7"/>
      <c r="M5" s="8"/>
    </row>
    <row r="6" spans="1:13" ht="72">
      <c r="A6" s="13" t="s">
        <v>36</v>
      </c>
      <c r="B6" s="124" t="s">
        <v>147</v>
      </c>
      <c r="C6" s="125"/>
      <c r="D6" s="125"/>
      <c r="E6" s="125"/>
      <c r="F6" s="125"/>
      <c r="G6" s="125"/>
      <c r="H6" s="125"/>
      <c r="I6" s="125"/>
      <c r="J6" s="125"/>
      <c r="K6" s="126"/>
      <c r="L6" s="7"/>
      <c r="M6" s="9"/>
    </row>
    <row r="7" spans="1:13" ht="18.75">
      <c r="A7" s="14" t="s">
        <v>27</v>
      </c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7"/>
      <c r="L7" s="7"/>
      <c r="M7" s="9"/>
    </row>
    <row r="8" spans="1:13" ht="18.75">
      <c r="A8" s="15" t="s">
        <v>35</v>
      </c>
      <c r="B8" s="124" t="str">
        <f>'Zad_Wykres 2'!B8:K8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7"/>
      <c r="M8" s="9"/>
    </row>
    <row r="9" spans="1:13" ht="18.75">
      <c r="A9" s="14" t="s">
        <v>34</v>
      </c>
      <c r="B9" s="115" t="str">
        <f>'Zad_Wykres 2'!B9:L9</f>
        <v>Białe, ułatwia drukowanie i nie dodaje niepotrzebnie kolorów.</v>
      </c>
      <c r="C9" s="116"/>
      <c r="D9" s="116"/>
      <c r="E9" s="116"/>
      <c r="F9" s="116"/>
      <c r="G9" s="116"/>
      <c r="H9" s="116"/>
      <c r="I9" s="116"/>
      <c r="J9" s="116"/>
      <c r="K9" s="117"/>
      <c r="L9" s="7"/>
      <c r="M9" s="9"/>
    </row>
    <row r="10" spans="1:13" ht="18.75">
      <c r="A10" s="15" t="s">
        <v>29</v>
      </c>
      <c r="B10" s="124" t="s">
        <v>149</v>
      </c>
      <c r="C10" s="125"/>
      <c r="D10" s="125"/>
      <c r="E10" s="125"/>
      <c r="F10" s="125"/>
      <c r="G10" s="125"/>
      <c r="H10" s="125"/>
      <c r="I10" s="125"/>
      <c r="J10" s="125"/>
      <c r="K10" s="126"/>
      <c r="L10" s="7"/>
      <c r="M10" s="9"/>
    </row>
    <row r="11" spans="1:13" ht="18.75">
      <c r="A11" s="14" t="s">
        <v>30</v>
      </c>
      <c r="B11" s="115" t="s">
        <v>150</v>
      </c>
      <c r="C11" s="116"/>
      <c r="D11" s="116"/>
      <c r="E11" s="116"/>
      <c r="F11" s="116"/>
      <c r="G11" s="116"/>
      <c r="H11" s="116"/>
      <c r="I11" s="116"/>
      <c r="J11" s="116"/>
      <c r="K11" s="117"/>
      <c r="L11" s="7"/>
      <c r="M11" s="9"/>
    </row>
    <row r="12" spans="1:13" ht="18.75">
      <c r="A12" s="15" t="s">
        <v>31</v>
      </c>
      <c r="B12" s="124" t="s">
        <v>151</v>
      </c>
      <c r="C12" s="125"/>
      <c r="D12" s="125"/>
      <c r="E12" s="125"/>
      <c r="F12" s="125"/>
      <c r="G12" s="125"/>
      <c r="H12" s="125"/>
      <c r="I12" s="125"/>
      <c r="J12" s="125"/>
      <c r="K12" s="126"/>
      <c r="L12" s="7"/>
      <c r="M12" s="9"/>
    </row>
    <row r="13" spans="1:13" ht="18.75">
      <c r="A13" s="14" t="s">
        <v>32</v>
      </c>
      <c r="B13" s="115" t="s">
        <v>152</v>
      </c>
      <c r="C13" s="116"/>
      <c r="D13" s="116"/>
      <c r="E13" s="116"/>
      <c r="F13" s="116"/>
      <c r="G13" s="116"/>
      <c r="H13" s="116"/>
      <c r="I13" s="116"/>
      <c r="J13" s="116"/>
      <c r="K13" s="117"/>
      <c r="L13" s="7"/>
      <c r="M13" s="9"/>
    </row>
    <row r="14" spans="1:13" ht="18.75" thickBot="1">
      <c r="A14" s="79" t="s">
        <v>33</v>
      </c>
      <c r="B14" s="118" t="s">
        <v>153</v>
      </c>
      <c r="C14" s="119"/>
      <c r="D14" s="119"/>
      <c r="E14" s="119"/>
      <c r="F14" s="119"/>
      <c r="G14" s="119"/>
      <c r="H14" s="119"/>
      <c r="I14" s="119"/>
      <c r="J14" s="119"/>
      <c r="K14" s="120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7" ht="45" customHeight="1">
      <c r="A17" s="20" t="s">
        <v>80</v>
      </c>
      <c r="B17" s="61" t="s">
        <v>81</v>
      </c>
      <c r="C17" s="61" t="s">
        <v>82</v>
      </c>
      <c r="D17" s="61" t="s">
        <v>83</v>
      </c>
      <c r="E17"/>
      <c r="F17"/>
      <c r="G17"/>
    </row>
    <row r="18" spans="1:7">
      <c r="A18" s="21">
        <v>1</v>
      </c>
      <c r="B18" s="62">
        <f>2*SIN(A18)</f>
        <v>1.682941969615793</v>
      </c>
      <c r="C18" s="62">
        <f>4*SIN(A18)</f>
        <v>3.365883939231586</v>
      </c>
      <c r="D18" s="62">
        <f>SIN(2*A18)</f>
        <v>0.90929742682568171</v>
      </c>
      <c r="E18"/>
      <c r="F18"/>
      <c r="G18"/>
    </row>
    <row r="19" spans="1:7">
      <c r="A19" s="21">
        <v>1.1000000000000001</v>
      </c>
      <c r="B19" s="62">
        <f t="shared" ref="B19:B68" si="0">2*SIN(A19)</f>
        <v>1.7824147201228708</v>
      </c>
      <c r="C19" s="62">
        <f t="shared" ref="C19:C68" si="1">4*SIN(A19)</f>
        <v>3.5648294402457417</v>
      </c>
      <c r="D19" s="62">
        <f t="shared" ref="D19:D68" si="2">SIN(2*A19)</f>
        <v>0.80849640381959009</v>
      </c>
      <c r="E19"/>
      <c r="F19"/>
      <c r="G19"/>
    </row>
    <row r="20" spans="1:7">
      <c r="A20" s="21">
        <v>1.2</v>
      </c>
      <c r="B20" s="62">
        <f t="shared" si="0"/>
        <v>1.8640781719344526</v>
      </c>
      <c r="C20" s="62">
        <f t="shared" si="1"/>
        <v>3.7281563438689052</v>
      </c>
      <c r="D20" s="62">
        <f t="shared" si="2"/>
        <v>0.67546318055115095</v>
      </c>
      <c r="E20"/>
      <c r="F20"/>
      <c r="G20"/>
    </row>
    <row r="21" spans="1:7">
      <c r="A21" s="21">
        <v>1.3</v>
      </c>
      <c r="B21" s="62">
        <f t="shared" si="0"/>
        <v>1.9271163708343859</v>
      </c>
      <c r="C21" s="62">
        <f t="shared" si="1"/>
        <v>3.8542327416687718</v>
      </c>
      <c r="D21" s="62">
        <f t="shared" si="2"/>
        <v>0.51550137182146416</v>
      </c>
      <c r="E21"/>
      <c r="F21"/>
      <c r="G21"/>
    </row>
    <row r="22" spans="1:7">
      <c r="A22" s="21">
        <v>1.4</v>
      </c>
      <c r="B22" s="62">
        <f t="shared" si="0"/>
        <v>1.9708994599769203</v>
      </c>
      <c r="C22" s="62">
        <f t="shared" si="1"/>
        <v>3.9417989199538406</v>
      </c>
      <c r="D22" s="62">
        <f t="shared" si="2"/>
        <v>0.33498815015590511</v>
      </c>
      <c r="E22"/>
      <c r="F22"/>
      <c r="G22"/>
    </row>
    <row r="23" spans="1:7">
      <c r="A23" s="21">
        <v>1.5</v>
      </c>
      <c r="B23" s="62">
        <f t="shared" si="0"/>
        <v>1.9949899732081089</v>
      </c>
      <c r="C23" s="62">
        <f t="shared" si="1"/>
        <v>3.9899799464162178</v>
      </c>
      <c r="D23" s="62">
        <f t="shared" si="2"/>
        <v>0.14112000805986721</v>
      </c>
      <c r="E23"/>
      <c r="F23"/>
      <c r="G23"/>
    </row>
    <row r="24" spans="1:7">
      <c r="A24" s="21">
        <v>1.6</v>
      </c>
      <c r="B24" s="62">
        <f t="shared" si="0"/>
        <v>1.9991472060830102</v>
      </c>
      <c r="C24" s="62">
        <f t="shared" si="1"/>
        <v>3.9982944121660204</v>
      </c>
      <c r="D24" s="62">
        <f t="shared" si="2"/>
        <v>-5.8374143427580086E-2</v>
      </c>
      <c r="E24"/>
      <c r="F24"/>
      <c r="G24"/>
    </row>
    <row r="25" spans="1:7">
      <c r="A25" s="21">
        <v>1.7</v>
      </c>
      <c r="B25" s="62">
        <f t="shared" si="0"/>
        <v>1.9833296209049371</v>
      </c>
      <c r="C25" s="62">
        <f t="shared" si="1"/>
        <v>3.9666592418098743</v>
      </c>
      <c r="D25" s="62">
        <f t="shared" si="2"/>
        <v>-0.25554110202683122</v>
      </c>
      <c r="E25"/>
      <c r="F25"/>
      <c r="G25" s="16"/>
    </row>
    <row r="26" spans="1:7">
      <c r="A26" s="21">
        <v>1.8</v>
      </c>
      <c r="B26" s="62">
        <f t="shared" si="0"/>
        <v>1.9476952617563903</v>
      </c>
      <c r="C26" s="62">
        <f t="shared" si="1"/>
        <v>3.8953905235127806</v>
      </c>
      <c r="D26" s="62">
        <f t="shared" si="2"/>
        <v>-0.44252044329485246</v>
      </c>
      <c r="E26"/>
      <c r="F26"/>
      <c r="G26"/>
    </row>
    <row r="27" spans="1:7">
      <c r="A27" s="21">
        <v>1.9</v>
      </c>
      <c r="B27" s="62">
        <f t="shared" si="0"/>
        <v>1.8926001753748289</v>
      </c>
      <c r="C27" s="62">
        <f t="shared" si="1"/>
        <v>3.7852003507496579</v>
      </c>
      <c r="D27" s="62">
        <f t="shared" si="2"/>
        <v>-0.61185789094271892</v>
      </c>
      <c r="E27"/>
      <c r="F27"/>
      <c r="G27"/>
    </row>
    <row r="28" spans="1:7">
      <c r="A28" s="21">
        <v>2</v>
      </c>
      <c r="B28" s="62">
        <f t="shared" si="0"/>
        <v>1.8185948536513634</v>
      </c>
      <c r="C28" s="62">
        <f t="shared" si="1"/>
        <v>3.6371897073027268</v>
      </c>
      <c r="D28" s="62">
        <f t="shared" si="2"/>
        <v>-0.7568024953079282</v>
      </c>
      <c r="E28"/>
      <c r="F28"/>
      <c r="G28"/>
    </row>
    <row r="29" spans="1:7">
      <c r="A29" s="21">
        <v>2.1</v>
      </c>
      <c r="B29" s="62">
        <f t="shared" si="0"/>
        <v>1.7264187332977474</v>
      </c>
      <c r="C29" s="62">
        <f t="shared" si="1"/>
        <v>3.4528374665954948</v>
      </c>
      <c r="D29" s="62">
        <f t="shared" si="2"/>
        <v>-0.87157577241358819</v>
      </c>
      <c r="E29"/>
      <c r="F29"/>
      <c r="G29"/>
    </row>
    <row r="30" spans="1:7">
      <c r="A30" s="21">
        <v>2.2000000000000002</v>
      </c>
      <c r="B30" s="62">
        <f t="shared" si="0"/>
        <v>1.6169928076391802</v>
      </c>
      <c r="C30" s="62">
        <f t="shared" si="1"/>
        <v>3.2339856152783604</v>
      </c>
      <c r="D30" s="62">
        <f t="shared" si="2"/>
        <v>-0.95160207388951601</v>
      </c>
      <c r="E30"/>
      <c r="F30"/>
      <c r="G30"/>
    </row>
    <row r="31" spans="1:7">
      <c r="A31" s="21">
        <v>2.2999999999999998</v>
      </c>
      <c r="B31" s="62">
        <f t="shared" si="0"/>
        <v>1.4914104243534405</v>
      </c>
      <c r="C31" s="62">
        <f t="shared" si="1"/>
        <v>2.982820848706881</v>
      </c>
      <c r="D31" s="62">
        <f t="shared" si="2"/>
        <v>-0.99369100363346441</v>
      </c>
      <c r="E31"/>
      <c r="F31"/>
      <c r="G31"/>
    </row>
    <row r="32" spans="1:7">
      <c r="A32" s="21">
        <v>2.4</v>
      </c>
      <c r="B32" s="62">
        <f t="shared" si="0"/>
        <v>1.3509263611023019</v>
      </c>
      <c r="C32" s="62">
        <f t="shared" si="1"/>
        <v>2.7018527222046038</v>
      </c>
      <c r="D32" s="62">
        <f t="shared" si="2"/>
        <v>-0.99616460883584068</v>
      </c>
      <c r="E32"/>
      <c r="F32"/>
      <c r="G32"/>
    </row>
    <row r="33" spans="1:7">
      <c r="A33" s="21">
        <v>2.5</v>
      </c>
      <c r="B33" s="62">
        <f t="shared" si="0"/>
        <v>1.1969442882079131</v>
      </c>
      <c r="C33" s="62">
        <f t="shared" si="1"/>
        <v>2.3938885764158262</v>
      </c>
      <c r="D33" s="62">
        <f t="shared" si="2"/>
        <v>-0.95892427466313845</v>
      </c>
      <c r="E33"/>
      <c r="F33"/>
      <c r="G33"/>
    </row>
    <row r="34" spans="1:7">
      <c r="A34" s="21">
        <v>2.6</v>
      </c>
      <c r="B34" s="62">
        <f t="shared" si="0"/>
        <v>1.0310027436429283</v>
      </c>
      <c r="C34" s="62">
        <f t="shared" si="1"/>
        <v>2.0620054872858566</v>
      </c>
      <c r="D34" s="62">
        <f t="shared" si="2"/>
        <v>-0.88345465572015314</v>
      </c>
      <c r="E34"/>
      <c r="F34"/>
      <c r="G34"/>
    </row>
    <row r="35" spans="1:7">
      <c r="A35" s="21">
        <v>2.7</v>
      </c>
      <c r="B35" s="62">
        <f t="shared" si="0"/>
        <v>0.85475976046765956</v>
      </c>
      <c r="C35" s="62">
        <f t="shared" si="1"/>
        <v>1.7095195209353191</v>
      </c>
      <c r="D35" s="62">
        <f t="shared" si="2"/>
        <v>-0.77276448755598715</v>
      </c>
      <c r="E35"/>
      <c r="F35"/>
      <c r="G35"/>
    </row>
    <row r="36" spans="1:7">
      <c r="A36" s="21">
        <v>2.8</v>
      </c>
      <c r="B36" s="62">
        <f t="shared" si="0"/>
        <v>0.66997630031181021</v>
      </c>
      <c r="C36" s="62">
        <f t="shared" si="1"/>
        <v>1.3399526006236204</v>
      </c>
      <c r="D36" s="62">
        <f t="shared" si="2"/>
        <v>-0.63126663787232162</v>
      </c>
      <c r="E36"/>
      <c r="F36"/>
      <c r="G36"/>
    </row>
    <row r="37" spans="1:7">
      <c r="A37" s="21">
        <v>2.9</v>
      </c>
      <c r="B37" s="62">
        <f t="shared" si="0"/>
        <v>0.47849865842796485</v>
      </c>
      <c r="C37" s="62">
        <f t="shared" si="1"/>
        <v>0.9569973168559297</v>
      </c>
      <c r="D37" s="62">
        <f t="shared" si="2"/>
        <v>-0.46460217941375737</v>
      </c>
      <c r="E37"/>
      <c r="F37"/>
      <c r="G37"/>
    </row>
    <row r="38" spans="1:7">
      <c r="A38" s="21">
        <v>3</v>
      </c>
      <c r="B38" s="62">
        <f t="shared" si="0"/>
        <v>0.28224001611973443</v>
      </c>
      <c r="C38" s="62">
        <f t="shared" si="1"/>
        <v>0.56448003223946885</v>
      </c>
      <c r="D38" s="62">
        <f t="shared" si="2"/>
        <v>-0.27941549819892586</v>
      </c>
      <c r="E38"/>
      <c r="F38"/>
      <c r="G38"/>
    </row>
    <row r="39" spans="1:7">
      <c r="A39" s="21">
        <v>3.1</v>
      </c>
      <c r="B39" s="62">
        <f t="shared" si="0"/>
        <v>8.3161324866580982E-2</v>
      </c>
      <c r="C39" s="62">
        <f t="shared" si="1"/>
        <v>0.16632264973316196</v>
      </c>
      <c r="D39" s="62">
        <f t="shared" si="2"/>
        <v>-8.3089402817496397E-2</v>
      </c>
      <c r="E39"/>
      <c r="F39"/>
      <c r="G39"/>
    </row>
    <row r="40" spans="1:7">
      <c r="A40" s="21">
        <v>3.2</v>
      </c>
      <c r="B40" s="62">
        <f t="shared" si="0"/>
        <v>-0.11674828685516017</v>
      </c>
      <c r="C40" s="62">
        <f t="shared" si="1"/>
        <v>-0.23349657371032034</v>
      </c>
      <c r="D40" s="62">
        <f t="shared" si="2"/>
        <v>0.11654920485049364</v>
      </c>
      <c r="E40"/>
      <c r="F40"/>
      <c r="G40"/>
    </row>
    <row r="41" spans="1:7">
      <c r="A41" s="21">
        <v>3.3</v>
      </c>
      <c r="B41" s="62">
        <f t="shared" si="0"/>
        <v>-0.31549138828649642</v>
      </c>
      <c r="C41" s="62">
        <f t="shared" si="1"/>
        <v>-0.63098277657299284</v>
      </c>
      <c r="D41" s="62">
        <f t="shared" si="2"/>
        <v>0.31154136351337786</v>
      </c>
      <c r="E41"/>
      <c r="F41"/>
      <c r="G41"/>
    </row>
    <row r="42" spans="1:7">
      <c r="A42" s="21">
        <v>3.4</v>
      </c>
      <c r="B42" s="62">
        <f t="shared" si="0"/>
        <v>-0.51108220405366245</v>
      </c>
      <c r="C42" s="62">
        <f t="shared" si="1"/>
        <v>-1.0221644081073249</v>
      </c>
      <c r="D42" s="62">
        <f t="shared" si="2"/>
        <v>0.49411335113860816</v>
      </c>
      <c r="E42"/>
      <c r="F42"/>
      <c r="G42"/>
    </row>
    <row r="43" spans="1:7">
      <c r="A43" s="21">
        <v>3.5</v>
      </c>
      <c r="B43" s="62">
        <f t="shared" si="0"/>
        <v>-0.70156645537923967</v>
      </c>
      <c r="C43" s="62">
        <f t="shared" si="1"/>
        <v>-1.4031329107584793</v>
      </c>
      <c r="D43" s="62">
        <f t="shared" si="2"/>
        <v>0.65698659871878906</v>
      </c>
      <c r="E43"/>
      <c r="F43"/>
      <c r="G43"/>
    </row>
    <row r="44" spans="1:7">
      <c r="A44" s="21">
        <v>3.6</v>
      </c>
      <c r="B44" s="62">
        <f t="shared" si="0"/>
        <v>-0.88504088658970492</v>
      </c>
      <c r="C44" s="62">
        <f t="shared" si="1"/>
        <v>-1.7700817731794098</v>
      </c>
      <c r="D44" s="62">
        <f t="shared" si="2"/>
        <v>0.79366786384915311</v>
      </c>
      <c r="F44"/>
      <c r="G44"/>
    </row>
    <row r="45" spans="1:7">
      <c r="A45" s="21">
        <v>3.7</v>
      </c>
      <c r="B45" s="62">
        <f t="shared" si="0"/>
        <v>-1.0596722818169868</v>
      </c>
      <c r="C45" s="62">
        <f t="shared" si="1"/>
        <v>-2.1193445636339736</v>
      </c>
      <c r="D45" s="62">
        <f t="shared" si="2"/>
        <v>0.89870809581162692</v>
      </c>
      <c r="F45"/>
      <c r="G45"/>
    </row>
    <row r="46" spans="1:7">
      <c r="A46" s="21">
        <v>3.8</v>
      </c>
      <c r="B46" s="62">
        <f t="shared" si="0"/>
        <v>-1.2237157818854378</v>
      </c>
      <c r="C46" s="62">
        <f t="shared" si="1"/>
        <v>-2.4474315637708757</v>
      </c>
      <c r="D46" s="62">
        <f t="shared" si="2"/>
        <v>0.96791967203148632</v>
      </c>
      <c r="F46"/>
      <c r="G46"/>
    </row>
    <row r="47" spans="1:7">
      <c r="A47" s="21">
        <v>3.9</v>
      </c>
      <c r="B47" s="62">
        <f t="shared" si="0"/>
        <v>-1.3755323183679475</v>
      </c>
      <c r="C47" s="62">
        <f t="shared" si="1"/>
        <v>-2.7510646367358951</v>
      </c>
      <c r="D47" s="62">
        <f t="shared" si="2"/>
        <v>0.99854334537460498</v>
      </c>
      <c r="F47"/>
      <c r="G47"/>
    </row>
    <row r="48" spans="1:7">
      <c r="A48" s="21">
        <v>4</v>
      </c>
      <c r="B48" s="62">
        <f t="shared" si="0"/>
        <v>-1.5136049906158564</v>
      </c>
      <c r="C48" s="62">
        <f t="shared" si="1"/>
        <v>-3.0272099812317128</v>
      </c>
      <c r="D48" s="62">
        <f t="shared" si="2"/>
        <v>0.98935824662338179</v>
      </c>
      <c r="F48"/>
      <c r="G48"/>
    </row>
    <row r="49" spans="1:7">
      <c r="A49" s="21">
        <v>4.0999999999999996</v>
      </c>
      <c r="B49" s="62">
        <f t="shared" si="0"/>
        <v>-1.6365542221288205</v>
      </c>
      <c r="C49" s="62">
        <f t="shared" si="1"/>
        <v>-3.273108444257641</v>
      </c>
      <c r="D49" s="62">
        <f t="shared" si="2"/>
        <v>0.94073055667977312</v>
      </c>
      <c r="F49"/>
      <c r="G49"/>
    </row>
    <row r="50" spans="1:7">
      <c r="A50" s="21">
        <v>4.2</v>
      </c>
      <c r="B50" s="62">
        <f t="shared" si="0"/>
        <v>-1.7431515448271764</v>
      </c>
      <c r="C50" s="62">
        <f t="shared" si="1"/>
        <v>-3.4863030896543528</v>
      </c>
      <c r="D50" s="62">
        <f t="shared" si="2"/>
        <v>0.85459890808828043</v>
      </c>
      <c r="F50"/>
      <c r="G50"/>
    </row>
    <row r="51" spans="1:7">
      <c r="A51" s="21">
        <v>4.3</v>
      </c>
      <c r="B51" s="62">
        <f t="shared" si="0"/>
        <v>-1.8323318734989098</v>
      </c>
      <c r="C51" s="62">
        <f t="shared" si="1"/>
        <v>-3.6646637469978196</v>
      </c>
      <c r="D51" s="62">
        <f t="shared" si="2"/>
        <v>0.73439709787411334</v>
      </c>
      <c r="F51"/>
      <c r="G51"/>
    </row>
    <row r="52" spans="1:7">
      <c r="A52" s="21">
        <v>4.4000000000000004</v>
      </c>
      <c r="B52" s="62">
        <f t="shared" si="0"/>
        <v>-1.903204147779032</v>
      </c>
      <c r="C52" s="62">
        <f t="shared" si="1"/>
        <v>-3.806408295558064</v>
      </c>
      <c r="D52" s="62">
        <f t="shared" si="2"/>
        <v>0.58491719289176169</v>
      </c>
      <c r="F52"/>
      <c r="G52"/>
    </row>
    <row r="53" spans="1:7">
      <c r="A53" s="21">
        <v>4.5</v>
      </c>
      <c r="B53" s="62">
        <f t="shared" si="0"/>
        <v>-1.955060235330194</v>
      </c>
      <c r="C53" s="62">
        <f t="shared" si="1"/>
        <v>-3.910120470660388</v>
      </c>
      <c r="D53" s="62">
        <f t="shared" si="2"/>
        <v>0.41211848524175659</v>
      </c>
      <c r="F53"/>
      <c r="G53"/>
    </row>
    <row r="54" spans="1:7">
      <c r="A54" s="21">
        <v>4.5999999999999996</v>
      </c>
      <c r="B54" s="62">
        <f t="shared" si="0"/>
        <v>-1.9873820072669288</v>
      </c>
      <c r="C54" s="62">
        <f t="shared" si="1"/>
        <v>-3.9747640145338576</v>
      </c>
      <c r="D54" s="62">
        <f t="shared" si="2"/>
        <v>0.22288991410024764</v>
      </c>
      <c r="F54"/>
      <c r="G54"/>
    </row>
    <row r="55" spans="1:7">
      <c r="A55" s="21">
        <v>4.7</v>
      </c>
      <c r="B55" s="62">
        <f t="shared" si="0"/>
        <v>-1.9998465151282017</v>
      </c>
      <c r="C55" s="62">
        <f t="shared" si="1"/>
        <v>-3.9996930302564033</v>
      </c>
      <c r="D55" s="62">
        <f t="shared" si="2"/>
        <v>2.4775425453357765E-2</v>
      </c>
      <c r="F55"/>
      <c r="G55"/>
    </row>
    <row r="56" spans="1:7">
      <c r="A56" s="21">
        <v>4.8</v>
      </c>
      <c r="B56" s="62">
        <f t="shared" si="0"/>
        <v>-1.9923292176716814</v>
      </c>
      <c r="C56" s="62">
        <f t="shared" si="1"/>
        <v>-3.9846584353433627</v>
      </c>
      <c r="D56" s="62">
        <f t="shared" si="2"/>
        <v>-0.17432678122297965</v>
      </c>
      <c r="F56"/>
      <c r="G56"/>
    </row>
    <row r="57" spans="1:7">
      <c r="A57" s="21">
        <v>4.9000000000000004</v>
      </c>
      <c r="B57" s="62">
        <f t="shared" si="0"/>
        <v>-1.964905225248665</v>
      </c>
      <c r="C57" s="62">
        <f t="shared" si="1"/>
        <v>-3.9298104504973299</v>
      </c>
      <c r="D57" s="62">
        <f t="shared" si="2"/>
        <v>-0.36647912925192838</v>
      </c>
      <c r="F57"/>
      <c r="G57"/>
    </row>
    <row r="58" spans="1:7">
      <c r="A58" s="21">
        <v>5</v>
      </c>
      <c r="B58" s="62">
        <f t="shared" si="0"/>
        <v>-1.9178485493262769</v>
      </c>
      <c r="C58" s="62">
        <f t="shared" si="1"/>
        <v>-3.8356970986525538</v>
      </c>
      <c r="D58" s="62">
        <f t="shared" si="2"/>
        <v>-0.54402111088936977</v>
      </c>
      <c r="F58"/>
      <c r="G58"/>
    </row>
    <row r="59" spans="1:7">
      <c r="A59" s="21">
        <v>5.0999999999999996</v>
      </c>
      <c r="B59" s="62">
        <f t="shared" si="0"/>
        <v>-1.8516293646554649</v>
      </c>
      <c r="C59" s="62">
        <f t="shared" si="1"/>
        <v>-3.7032587293109298</v>
      </c>
      <c r="D59" s="62">
        <f t="shared" si="2"/>
        <v>-0.69987468759354232</v>
      </c>
      <c r="F59"/>
      <c r="G59"/>
    </row>
    <row r="60" spans="1:7">
      <c r="A60" s="21">
        <v>5.2</v>
      </c>
      <c r="B60" s="62">
        <f t="shared" si="0"/>
        <v>-1.7669093114403063</v>
      </c>
      <c r="C60" s="62">
        <f t="shared" si="1"/>
        <v>-3.5338186228806125</v>
      </c>
      <c r="D60" s="62">
        <f t="shared" si="2"/>
        <v>-0.82782646908565372</v>
      </c>
      <c r="F60"/>
      <c r="G60"/>
    </row>
    <row r="61" spans="1:7">
      <c r="A61" s="21">
        <v>5.3</v>
      </c>
      <c r="B61" s="62">
        <f t="shared" si="0"/>
        <v>-1.6645348844478025</v>
      </c>
      <c r="C61" s="62">
        <f t="shared" si="1"/>
        <v>-3.329069768895605</v>
      </c>
      <c r="D61" s="62">
        <f t="shared" si="2"/>
        <v>-0.92277542161280657</v>
      </c>
      <c r="F61"/>
      <c r="G61"/>
    </row>
    <row r="62" spans="1:7">
      <c r="A62" s="21">
        <v>5.4</v>
      </c>
      <c r="B62" s="62">
        <f t="shared" si="0"/>
        <v>-1.5455289751119743</v>
      </c>
      <c r="C62" s="62">
        <f t="shared" si="1"/>
        <v>-3.0910579502239486</v>
      </c>
      <c r="D62" s="62">
        <f t="shared" si="2"/>
        <v>-0.98093623006649155</v>
      </c>
      <c r="F62"/>
      <c r="G62"/>
    </row>
    <row r="63" spans="1:7">
      <c r="A63" s="21">
        <v>5.5</v>
      </c>
      <c r="B63" s="62">
        <f t="shared" si="0"/>
        <v>-1.4110806511407838</v>
      </c>
      <c r="C63" s="62">
        <f t="shared" si="1"/>
        <v>-2.8221613022815677</v>
      </c>
      <c r="D63" s="62">
        <f t="shared" si="2"/>
        <v>-0.99999020655070348</v>
      </c>
      <c r="F63"/>
      <c r="G63"/>
    </row>
    <row r="64" spans="1:7">
      <c r="A64" s="21">
        <v>5.6</v>
      </c>
      <c r="B64" s="62">
        <f t="shared" si="0"/>
        <v>-1.2625332757446432</v>
      </c>
      <c r="C64" s="62">
        <f t="shared" si="1"/>
        <v>-2.5250665514892865</v>
      </c>
      <c r="D64" s="62">
        <f t="shared" si="2"/>
        <v>-0.9791777291513174</v>
      </c>
      <c r="F64"/>
      <c r="G64"/>
    </row>
    <row r="65" spans="1:7">
      <c r="A65" s="21">
        <v>5.7</v>
      </c>
      <c r="B65" s="62">
        <f t="shared" si="0"/>
        <v>-1.1013710851952752</v>
      </c>
      <c r="C65" s="62">
        <f t="shared" si="1"/>
        <v>-2.2027421703905503</v>
      </c>
      <c r="D65" s="62">
        <f t="shared" si="2"/>
        <v>-0.91932852566467571</v>
      </c>
      <c r="F65"/>
      <c r="G65"/>
    </row>
    <row r="66" spans="1:7">
      <c r="A66" s="21">
        <v>5.8</v>
      </c>
      <c r="B66" s="62">
        <f t="shared" si="0"/>
        <v>-0.92920435882751473</v>
      </c>
      <c r="C66" s="62">
        <f t="shared" si="1"/>
        <v>-1.8584087176550295</v>
      </c>
      <c r="D66" s="62">
        <f t="shared" si="2"/>
        <v>-0.82282859496870886</v>
      </c>
      <c r="F66"/>
      <c r="G66"/>
    </row>
    <row r="67" spans="1:7">
      <c r="A67" s="21">
        <v>5.9</v>
      </c>
      <c r="B67" s="62">
        <f t="shared" si="0"/>
        <v>-0.74775332966047203</v>
      </c>
      <c r="C67" s="62">
        <f t="shared" si="1"/>
        <v>-1.4955066593209441</v>
      </c>
      <c r="D67" s="62">
        <f t="shared" si="2"/>
        <v>-0.69352508477712238</v>
      </c>
      <c r="F67"/>
      <c r="G67"/>
    </row>
    <row r="68" spans="1:7">
      <c r="A68" s="21">
        <v>6</v>
      </c>
      <c r="B68" s="62">
        <f t="shared" si="0"/>
        <v>-0.55883099639785172</v>
      </c>
      <c r="C68" s="62">
        <f t="shared" si="1"/>
        <v>-1.1176619927957034</v>
      </c>
      <c r="D68" s="62">
        <f t="shared" si="2"/>
        <v>-0.53657291800043494</v>
      </c>
      <c r="F68"/>
      <c r="G68"/>
    </row>
    <row r="69" spans="1:7">
      <c r="F69"/>
      <c r="G69"/>
    </row>
    <row r="70" spans="1:7">
      <c r="F70"/>
      <c r="G70"/>
    </row>
  </sheetData>
  <mergeCells count="14">
    <mergeCell ref="B14:K14"/>
    <mergeCell ref="B8:K8"/>
    <mergeCell ref="B9:K9"/>
    <mergeCell ref="B10:K10"/>
    <mergeCell ref="B11:K11"/>
    <mergeCell ref="B12:K12"/>
    <mergeCell ref="B13:K13"/>
    <mergeCell ref="B7:K7"/>
    <mergeCell ref="A1:K1"/>
    <mergeCell ref="A2:K2"/>
    <mergeCell ref="B3:K3"/>
    <mergeCell ref="B4:K4"/>
    <mergeCell ref="B6:K6"/>
    <mergeCell ref="B5:K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0" zoomScaleNormal="70" workbookViewId="0">
      <selection activeCell="R26" sqref="R26"/>
    </sheetView>
  </sheetViews>
  <sheetFormatPr defaultRowHeight="12.75"/>
  <cols>
    <col min="1" max="1" width="28.85546875" style="6" customWidth="1"/>
    <col min="2" max="2" width="13.42578125" style="6" customWidth="1"/>
    <col min="3" max="3" width="10.7109375" style="6" customWidth="1"/>
    <col min="4" max="4" width="14.7109375" style="4" customWidth="1"/>
    <col min="5" max="5" width="8.85546875" style="5"/>
    <col min="6" max="6" width="10.28515625" style="3" customWidth="1"/>
    <col min="7" max="7" width="8.85546875" style="3"/>
    <col min="11" max="11" width="99.5703125" customWidth="1"/>
    <col min="12" max="12" width="17.28515625" customWidth="1"/>
    <col min="13" max="13" width="51.85546875" customWidth="1"/>
  </cols>
  <sheetData>
    <row r="1" spans="1:13" s="1" customFormat="1" ht="30" customHeight="1">
      <c r="A1" s="109" t="s">
        <v>85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13" s="1" customFormat="1" ht="63.6" customHeight="1" thickBot="1">
      <c r="A2" s="112" t="s">
        <v>112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13" s="78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13" ht="19.5" thickBot="1">
      <c r="A4" s="19" t="s">
        <v>78</v>
      </c>
      <c r="B4" s="133" t="s">
        <v>154</v>
      </c>
      <c r="C4" s="134"/>
      <c r="D4" s="134"/>
      <c r="E4" s="134"/>
      <c r="F4" s="134"/>
      <c r="G4" s="134"/>
      <c r="H4" s="134"/>
      <c r="I4" s="134"/>
      <c r="J4" s="134"/>
      <c r="K4" s="135"/>
      <c r="L4" s="7"/>
      <c r="M4" s="8"/>
    </row>
    <row r="5" spans="1:13" ht="18.75">
      <c r="A5" s="12" t="s">
        <v>28</v>
      </c>
      <c r="B5" s="127" t="s">
        <v>155</v>
      </c>
      <c r="C5" s="128"/>
      <c r="D5" s="128"/>
      <c r="E5" s="128"/>
      <c r="F5" s="128"/>
      <c r="G5" s="128"/>
      <c r="H5" s="128"/>
      <c r="I5" s="128"/>
      <c r="J5" s="128"/>
      <c r="K5" s="129"/>
      <c r="L5" s="7"/>
      <c r="M5" s="8"/>
    </row>
    <row r="6" spans="1:13" ht="72">
      <c r="A6" s="13" t="s">
        <v>36</v>
      </c>
      <c r="B6" s="124" t="s">
        <v>156</v>
      </c>
      <c r="C6" s="125"/>
      <c r="D6" s="125"/>
      <c r="E6" s="125"/>
      <c r="F6" s="125"/>
      <c r="G6" s="125"/>
      <c r="H6" s="125"/>
      <c r="I6" s="125"/>
      <c r="J6" s="125"/>
      <c r="K6" s="126"/>
      <c r="L6" s="7"/>
      <c r="M6" s="9"/>
    </row>
    <row r="7" spans="1:13" ht="18.75">
      <c r="A7" s="14" t="s">
        <v>27</v>
      </c>
      <c r="B7" s="115" t="s">
        <v>157</v>
      </c>
      <c r="C7" s="116"/>
      <c r="D7" s="116"/>
      <c r="E7" s="116"/>
      <c r="F7" s="116"/>
      <c r="G7" s="116"/>
      <c r="H7" s="116"/>
      <c r="I7" s="116"/>
      <c r="J7" s="116"/>
      <c r="K7" s="117"/>
      <c r="L7" s="7"/>
      <c r="M7" s="9"/>
    </row>
    <row r="8" spans="1:13" ht="18.75">
      <c r="A8" s="15" t="s">
        <v>35</v>
      </c>
      <c r="B8" s="124" t="str">
        <f>'Zad_Wykres 4'!B8:K8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7"/>
      <c r="M8" s="9"/>
    </row>
    <row r="9" spans="1:13" ht="18.75">
      <c r="A9" s="14" t="s">
        <v>34</v>
      </c>
      <c r="B9" s="115" t="str">
        <f>'Zad_Wykres 4'!B9:K9</f>
        <v>Białe, ułatwia drukowanie i nie dodaje niepotrzebnie kolorów.</v>
      </c>
      <c r="C9" s="116"/>
      <c r="D9" s="116"/>
      <c r="E9" s="116"/>
      <c r="F9" s="116"/>
      <c r="G9" s="116"/>
      <c r="H9" s="116"/>
      <c r="I9" s="116"/>
      <c r="J9" s="116"/>
      <c r="K9" s="117"/>
      <c r="L9" s="7"/>
      <c r="M9" s="9"/>
    </row>
    <row r="10" spans="1:13" ht="18.75">
      <c r="A10" s="15" t="s">
        <v>29</v>
      </c>
      <c r="B10" s="124" t="s">
        <v>158</v>
      </c>
      <c r="C10" s="125"/>
      <c r="D10" s="125"/>
      <c r="E10" s="125"/>
      <c r="F10" s="125"/>
      <c r="G10" s="125"/>
      <c r="H10" s="125"/>
      <c r="I10" s="125"/>
      <c r="J10" s="125"/>
      <c r="K10" s="126"/>
      <c r="L10" s="7"/>
      <c r="M10" s="9"/>
    </row>
    <row r="11" spans="1:13" ht="18.75">
      <c r="A11" s="14" t="s">
        <v>30</v>
      </c>
      <c r="B11" s="115" t="s">
        <v>142</v>
      </c>
      <c r="C11" s="116"/>
      <c r="D11" s="116"/>
      <c r="E11" s="116"/>
      <c r="F11" s="116"/>
      <c r="G11" s="116"/>
      <c r="H11" s="116"/>
      <c r="I11" s="116"/>
      <c r="J11" s="116"/>
      <c r="K11" s="117"/>
      <c r="L11" s="7"/>
      <c r="M11" s="9"/>
    </row>
    <row r="12" spans="1:13" ht="18.75">
      <c r="A12" s="15" t="s">
        <v>31</v>
      </c>
      <c r="B12" s="124" t="str">
        <f>'Zad_Wykres 3'!B12:K12</f>
        <v>Poziome ułatwiające czytanie.</v>
      </c>
      <c r="C12" s="125"/>
      <c r="D12" s="125"/>
      <c r="E12" s="125"/>
      <c r="F12" s="125"/>
      <c r="G12" s="125"/>
      <c r="H12" s="125"/>
      <c r="I12" s="125"/>
      <c r="J12" s="125"/>
      <c r="K12" s="126"/>
      <c r="L12" s="7"/>
      <c r="M12" s="9"/>
    </row>
    <row r="13" spans="1:13" ht="18.75">
      <c r="A13" s="14" t="s">
        <v>32</v>
      </c>
      <c r="B13" s="115" t="s">
        <v>159</v>
      </c>
      <c r="C13" s="116"/>
      <c r="D13" s="116"/>
      <c r="E13" s="116"/>
      <c r="F13" s="116"/>
      <c r="G13" s="116"/>
      <c r="H13" s="116"/>
      <c r="I13" s="116"/>
      <c r="J13" s="116"/>
      <c r="K13" s="117"/>
      <c r="L13" s="7"/>
      <c r="M13" s="9"/>
    </row>
    <row r="14" spans="1:13" ht="18.75" thickBot="1">
      <c r="A14" s="79" t="s">
        <v>33</v>
      </c>
      <c r="B14" s="118" t="s">
        <v>160</v>
      </c>
      <c r="C14" s="119"/>
      <c r="D14" s="119"/>
      <c r="E14" s="119"/>
      <c r="F14" s="119"/>
      <c r="G14" s="119"/>
      <c r="H14" s="119"/>
      <c r="I14" s="119"/>
      <c r="J14" s="119"/>
      <c r="K14" s="120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4" ht="25.5">
      <c r="A17" s="24" t="s">
        <v>86</v>
      </c>
      <c r="B17" s="24" t="s">
        <v>87</v>
      </c>
      <c r="C17" s="24" t="s">
        <v>88</v>
      </c>
      <c r="D17" s="25" t="s">
        <v>89</v>
      </c>
    </row>
    <row r="18" spans="1:4">
      <c r="A18" s="23" t="s">
        <v>90</v>
      </c>
      <c r="B18" s="23">
        <v>17075400</v>
      </c>
      <c r="C18" s="23">
        <v>144192450</v>
      </c>
      <c r="D18" s="22">
        <v>8.4</v>
      </c>
    </row>
    <row r="19" spans="1:4">
      <c r="A19" s="23" t="s">
        <v>91</v>
      </c>
      <c r="B19" s="23">
        <v>643801</v>
      </c>
      <c r="C19" s="23">
        <v>66318000</v>
      </c>
      <c r="D19" s="22">
        <v>103</v>
      </c>
    </row>
    <row r="20" spans="1:4">
      <c r="A20" s="23" t="s">
        <v>92</v>
      </c>
      <c r="B20" s="23">
        <v>312679</v>
      </c>
      <c r="C20" s="23">
        <v>38454576</v>
      </c>
      <c r="D20" s="22">
        <v>123</v>
      </c>
    </row>
    <row r="21" spans="1:4">
      <c r="A21" s="23" t="s">
        <v>93</v>
      </c>
      <c r="B21" s="23">
        <v>357375</v>
      </c>
      <c r="C21" s="23">
        <v>81083600</v>
      </c>
      <c r="D21" s="22">
        <v>227</v>
      </c>
    </row>
    <row r="22" spans="1:4">
      <c r="A22" s="23" t="s">
        <v>94</v>
      </c>
      <c r="B22" s="23">
        <v>301230</v>
      </c>
      <c r="C22" s="23">
        <v>60778000</v>
      </c>
      <c r="D22" s="22">
        <v>201</v>
      </c>
    </row>
    <row r="23" spans="1:4">
      <c r="A23" s="23" t="s">
        <v>95</v>
      </c>
      <c r="B23" s="23">
        <v>92391</v>
      </c>
      <c r="C23" s="23">
        <v>10813834</v>
      </c>
      <c r="D23" s="22">
        <v>115</v>
      </c>
    </row>
    <row r="24" spans="1:4">
      <c r="A24" s="23" t="s">
        <v>96</v>
      </c>
      <c r="B24" s="23">
        <v>449964</v>
      </c>
      <c r="C24" s="23">
        <v>10012614</v>
      </c>
      <c r="D24" s="22">
        <v>22</v>
      </c>
    </row>
    <row r="25" spans="1:4">
      <c r="A25" s="23" t="s">
        <v>97</v>
      </c>
      <c r="B25" s="23">
        <v>504645</v>
      </c>
      <c r="C25" s="23">
        <v>46464053</v>
      </c>
      <c r="D25" s="22">
        <v>92</v>
      </c>
    </row>
  </sheetData>
  <mergeCells count="14">
    <mergeCell ref="B14:K14"/>
    <mergeCell ref="B8:K8"/>
    <mergeCell ref="B9:K9"/>
    <mergeCell ref="B10:K10"/>
    <mergeCell ref="B11:K11"/>
    <mergeCell ref="B12:K12"/>
    <mergeCell ref="B13:K13"/>
    <mergeCell ref="B7:K7"/>
    <mergeCell ref="A1:K1"/>
    <mergeCell ref="A2:K2"/>
    <mergeCell ref="B3:K3"/>
    <mergeCell ref="B4:K4"/>
    <mergeCell ref="B6:K6"/>
    <mergeCell ref="B5:K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" zoomScale="85" zoomScaleNormal="85" workbookViewId="0">
      <selection activeCell="M13" sqref="M13"/>
    </sheetView>
  </sheetViews>
  <sheetFormatPr defaultRowHeight="12.75"/>
  <cols>
    <col min="1" max="1" width="28.85546875" style="6" customWidth="1"/>
    <col min="2" max="2" width="13.42578125" style="6" customWidth="1"/>
    <col min="3" max="3" width="10.7109375" style="6" customWidth="1"/>
    <col min="4" max="4" width="14.7109375" style="4" customWidth="1"/>
    <col min="5" max="5" width="8.85546875" style="5"/>
    <col min="6" max="6" width="10.28515625" style="3" customWidth="1"/>
    <col min="7" max="7" width="8.85546875" style="3"/>
    <col min="12" max="12" width="17.28515625" customWidth="1"/>
    <col min="13" max="13" width="51.85546875" customWidth="1"/>
  </cols>
  <sheetData>
    <row r="1" spans="1:13" s="1" customFormat="1" ht="30" customHeight="1">
      <c r="A1" s="109" t="s">
        <v>111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13" s="1" customFormat="1" ht="63.6" customHeight="1" thickBot="1">
      <c r="A2" s="112" t="s">
        <v>113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13" s="78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13" ht="19.5" thickBot="1">
      <c r="A4" s="19" t="s">
        <v>78</v>
      </c>
      <c r="B4" s="133" t="s">
        <v>117</v>
      </c>
      <c r="C4" s="134"/>
      <c r="D4" s="134"/>
      <c r="E4" s="134"/>
      <c r="F4" s="134"/>
      <c r="G4" s="134"/>
      <c r="H4" s="134"/>
      <c r="I4" s="134"/>
      <c r="J4" s="134"/>
      <c r="K4" s="135"/>
      <c r="L4" s="7"/>
      <c r="M4" s="8"/>
    </row>
    <row r="5" spans="1:13" ht="18.75">
      <c r="A5" s="12" t="s">
        <v>28</v>
      </c>
      <c r="B5" s="127" t="s">
        <v>161</v>
      </c>
      <c r="C5" s="128"/>
      <c r="D5" s="128"/>
      <c r="E5" s="128"/>
      <c r="F5" s="128"/>
      <c r="G5" s="128"/>
      <c r="H5" s="128"/>
      <c r="I5" s="128"/>
      <c r="J5" s="128"/>
      <c r="K5" s="129"/>
      <c r="L5" s="7"/>
      <c r="M5" s="8"/>
    </row>
    <row r="6" spans="1:13" ht="72">
      <c r="A6" s="13" t="s">
        <v>36</v>
      </c>
      <c r="B6" s="124" t="s">
        <v>162</v>
      </c>
      <c r="C6" s="125"/>
      <c r="D6" s="125"/>
      <c r="E6" s="125"/>
      <c r="F6" s="125"/>
      <c r="G6" s="125"/>
      <c r="H6" s="125"/>
      <c r="I6" s="125"/>
      <c r="J6" s="125"/>
      <c r="K6" s="126"/>
      <c r="L6" s="7"/>
      <c r="M6" s="9"/>
    </row>
    <row r="7" spans="1:13" ht="18.75">
      <c r="A7" s="14" t="s">
        <v>27</v>
      </c>
      <c r="B7" s="115" t="s">
        <v>163</v>
      </c>
      <c r="C7" s="116"/>
      <c r="D7" s="116"/>
      <c r="E7" s="116"/>
      <c r="F7" s="116"/>
      <c r="G7" s="116"/>
      <c r="H7" s="116"/>
      <c r="I7" s="116"/>
      <c r="J7" s="116"/>
      <c r="K7" s="117"/>
      <c r="L7" s="7"/>
      <c r="M7" s="9"/>
    </row>
    <row r="8" spans="1:13" ht="18.75">
      <c r="A8" s="15" t="s">
        <v>35</v>
      </c>
      <c r="B8" s="124" t="str">
        <f>'Zad_Wykres 4'!B8:K8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7"/>
      <c r="M8" s="9"/>
    </row>
    <row r="9" spans="1:13" ht="18.75">
      <c r="A9" s="14" t="s">
        <v>34</v>
      </c>
      <c r="B9" s="115" t="str">
        <f>'Zad_Wykres 4'!B9:K9</f>
        <v>Białe, ułatwia drukowanie i nie dodaje niepotrzebnie kolorów.</v>
      </c>
      <c r="C9" s="116"/>
      <c r="D9" s="116"/>
      <c r="E9" s="116"/>
      <c r="F9" s="116"/>
      <c r="G9" s="116"/>
      <c r="H9" s="116"/>
      <c r="I9" s="116"/>
      <c r="J9" s="116"/>
      <c r="K9" s="117"/>
      <c r="L9" s="7"/>
      <c r="M9" s="9"/>
    </row>
    <row r="10" spans="1:13" ht="18.75">
      <c r="A10" s="15" t="s">
        <v>29</v>
      </c>
      <c r="B10" s="124" t="s">
        <v>166</v>
      </c>
      <c r="C10" s="125"/>
      <c r="D10" s="125"/>
      <c r="E10" s="125"/>
      <c r="F10" s="125"/>
      <c r="G10" s="125"/>
      <c r="H10" s="125"/>
      <c r="I10" s="125"/>
      <c r="J10" s="125"/>
      <c r="K10" s="126"/>
      <c r="L10" s="7"/>
      <c r="M10" s="9"/>
    </row>
    <row r="11" spans="1:13" ht="18.75">
      <c r="A11" s="14" t="s">
        <v>30</v>
      </c>
      <c r="B11" s="115" t="s">
        <v>188</v>
      </c>
      <c r="C11" s="116"/>
      <c r="D11" s="116"/>
      <c r="E11" s="116"/>
      <c r="F11" s="116"/>
      <c r="G11" s="116"/>
      <c r="H11" s="116"/>
      <c r="I11" s="116"/>
      <c r="J11" s="116"/>
      <c r="K11" s="117"/>
      <c r="L11" s="7"/>
      <c r="M11" s="9"/>
    </row>
    <row r="12" spans="1:13" ht="18.75">
      <c r="A12" s="15" t="s">
        <v>31</v>
      </c>
      <c r="B12" s="124" t="str">
        <f>'Zad_Wykres 5'!B12:K12</f>
        <v>Poziome ułatwiające czytanie.</v>
      </c>
      <c r="C12" s="125"/>
      <c r="D12" s="125"/>
      <c r="E12" s="125"/>
      <c r="F12" s="125"/>
      <c r="G12" s="125"/>
      <c r="H12" s="125"/>
      <c r="I12" s="125"/>
      <c r="J12" s="125"/>
      <c r="K12" s="126"/>
      <c r="L12" s="7"/>
      <c r="M12" s="9"/>
    </row>
    <row r="13" spans="1:13" ht="18.75">
      <c r="A13" s="14" t="s">
        <v>32</v>
      </c>
      <c r="B13" s="115" t="s">
        <v>164</v>
      </c>
      <c r="C13" s="116"/>
      <c r="D13" s="116"/>
      <c r="E13" s="116"/>
      <c r="F13" s="116"/>
      <c r="G13" s="116"/>
      <c r="H13" s="116"/>
      <c r="I13" s="116"/>
      <c r="J13" s="116"/>
      <c r="K13" s="117"/>
      <c r="L13" s="7"/>
      <c r="M13" s="9"/>
    </row>
    <row r="14" spans="1:13" ht="18.75" thickBot="1">
      <c r="A14" s="79" t="s">
        <v>33</v>
      </c>
      <c r="B14" s="118" t="s">
        <v>165</v>
      </c>
      <c r="C14" s="119"/>
      <c r="D14" s="119"/>
      <c r="E14" s="119"/>
      <c r="F14" s="119"/>
      <c r="G14" s="119"/>
      <c r="H14" s="119"/>
      <c r="I14" s="119"/>
      <c r="J14" s="119"/>
      <c r="K14" s="120"/>
    </row>
    <row r="15" spans="1:13">
      <c r="A15"/>
      <c r="B15"/>
      <c r="C15"/>
      <c r="D15"/>
      <c r="E15"/>
      <c r="F15"/>
      <c r="G15"/>
    </row>
    <row r="16" spans="1:13">
      <c r="A16"/>
      <c r="B16" s="3"/>
      <c r="C16"/>
      <c r="D16"/>
      <c r="E16"/>
      <c r="F16"/>
      <c r="G16"/>
    </row>
    <row r="17" spans="1:6" ht="15.75">
      <c r="A17" s="65" t="s">
        <v>98</v>
      </c>
      <c r="B17" s="24"/>
      <c r="C17" s="24"/>
      <c r="D17" s="25"/>
      <c r="E17" s="106"/>
      <c r="F17" s="107"/>
    </row>
    <row r="18" spans="1:6">
      <c r="A18" s="26"/>
      <c r="B18" s="26"/>
      <c r="C18" s="26"/>
      <c r="D18" s="27"/>
      <c r="E18" s="106"/>
      <c r="F18" s="107"/>
    </row>
    <row r="19" spans="1:6" ht="15.75">
      <c r="A19" s="63" t="s">
        <v>99</v>
      </c>
      <c r="B19" s="63" t="s">
        <v>101</v>
      </c>
      <c r="C19" s="63" t="s">
        <v>100</v>
      </c>
      <c r="D19" s="64" t="s">
        <v>102</v>
      </c>
      <c r="E19" s="108" t="s">
        <v>189</v>
      </c>
      <c r="F19" s="107" t="s">
        <v>190</v>
      </c>
    </row>
    <row r="20" spans="1:6">
      <c r="A20" s="23">
        <v>1</v>
      </c>
      <c r="B20" s="23">
        <v>10</v>
      </c>
      <c r="C20" s="23">
        <v>24</v>
      </c>
      <c r="D20" s="22">
        <v>17</v>
      </c>
      <c r="E20" s="106">
        <f>D20-B20</f>
        <v>7</v>
      </c>
      <c r="F20" s="107">
        <f>C20-D20</f>
        <v>7</v>
      </c>
    </row>
    <row r="21" spans="1:6">
      <c r="A21" s="23">
        <v>2</v>
      </c>
      <c r="B21" s="23">
        <v>15</v>
      </c>
      <c r="C21" s="23">
        <v>23</v>
      </c>
      <c r="D21" s="22">
        <v>19</v>
      </c>
      <c r="E21" s="106">
        <f t="shared" ref="E21:E50" si="0">D21-B21</f>
        <v>4</v>
      </c>
      <c r="F21" s="107">
        <f t="shared" ref="F21:F50" si="1">C21-D21</f>
        <v>4</v>
      </c>
    </row>
    <row r="22" spans="1:6">
      <c r="A22" s="23">
        <v>3</v>
      </c>
      <c r="B22" s="23">
        <v>12</v>
      </c>
      <c r="C22" s="23">
        <v>32</v>
      </c>
      <c r="D22" s="22">
        <v>22</v>
      </c>
      <c r="E22" s="106">
        <f t="shared" si="0"/>
        <v>10</v>
      </c>
      <c r="F22" s="107">
        <f t="shared" si="1"/>
        <v>10</v>
      </c>
    </row>
    <row r="23" spans="1:6">
      <c r="A23" s="23">
        <v>4</v>
      </c>
      <c r="B23" s="23">
        <v>13</v>
      </c>
      <c r="C23" s="23">
        <v>24</v>
      </c>
      <c r="D23" s="22">
        <v>18.5</v>
      </c>
      <c r="E23" s="106">
        <f t="shared" si="0"/>
        <v>5.5</v>
      </c>
      <c r="F23" s="107">
        <f t="shared" si="1"/>
        <v>5.5</v>
      </c>
    </row>
    <row r="24" spans="1:6">
      <c r="A24" s="23">
        <v>5</v>
      </c>
      <c r="B24" s="23">
        <v>11</v>
      </c>
      <c r="C24" s="23">
        <v>34</v>
      </c>
      <c r="D24" s="22">
        <v>22.5</v>
      </c>
      <c r="E24" s="106">
        <f t="shared" si="0"/>
        <v>11.5</v>
      </c>
      <c r="F24" s="107">
        <f t="shared" si="1"/>
        <v>11.5</v>
      </c>
    </row>
    <row r="25" spans="1:6">
      <c r="A25" s="23">
        <v>6</v>
      </c>
      <c r="B25" s="23">
        <v>12</v>
      </c>
      <c r="C25" s="23">
        <v>27</v>
      </c>
      <c r="D25" s="22">
        <v>19.5</v>
      </c>
      <c r="E25" s="106">
        <f t="shared" si="0"/>
        <v>7.5</v>
      </c>
      <c r="F25" s="107">
        <f t="shared" si="1"/>
        <v>7.5</v>
      </c>
    </row>
    <row r="26" spans="1:6">
      <c r="A26" s="23">
        <v>7</v>
      </c>
      <c r="B26" s="23">
        <v>13</v>
      </c>
      <c r="C26" s="23">
        <v>30</v>
      </c>
      <c r="D26" s="22">
        <v>21.5</v>
      </c>
      <c r="E26" s="106">
        <f t="shared" si="0"/>
        <v>8.5</v>
      </c>
      <c r="F26" s="107">
        <f t="shared" si="1"/>
        <v>8.5</v>
      </c>
    </row>
    <row r="27" spans="1:6">
      <c r="A27" s="23">
        <v>8</v>
      </c>
      <c r="B27" s="23">
        <v>13</v>
      </c>
      <c r="C27" s="23">
        <v>29</v>
      </c>
      <c r="D27" s="22">
        <v>21</v>
      </c>
      <c r="E27" s="106">
        <f t="shared" si="0"/>
        <v>8</v>
      </c>
      <c r="F27" s="107">
        <f t="shared" si="1"/>
        <v>8</v>
      </c>
    </row>
    <row r="28" spans="1:6">
      <c r="A28" s="23">
        <v>9</v>
      </c>
      <c r="B28" s="23">
        <v>13</v>
      </c>
      <c r="C28" s="23">
        <v>23</v>
      </c>
      <c r="D28" s="22">
        <v>18</v>
      </c>
      <c r="E28" s="106">
        <f t="shared" si="0"/>
        <v>5</v>
      </c>
      <c r="F28" s="107">
        <f t="shared" si="1"/>
        <v>5</v>
      </c>
    </row>
    <row r="29" spans="1:6">
      <c r="A29" s="23">
        <v>10</v>
      </c>
      <c r="B29" s="23">
        <v>10</v>
      </c>
      <c r="C29" s="23">
        <v>24</v>
      </c>
      <c r="D29" s="22">
        <v>17</v>
      </c>
      <c r="E29" s="106">
        <f t="shared" si="0"/>
        <v>7</v>
      </c>
      <c r="F29" s="107">
        <f t="shared" si="1"/>
        <v>7</v>
      </c>
    </row>
    <row r="30" spans="1:6">
      <c r="A30" s="23">
        <v>11</v>
      </c>
      <c r="B30" s="23">
        <v>11</v>
      </c>
      <c r="C30" s="23">
        <v>27</v>
      </c>
      <c r="D30" s="22">
        <v>19</v>
      </c>
      <c r="E30" s="106">
        <f t="shared" si="0"/>
        <v>8</v>
      </c>
      <c r="F30" s="107">
        <f t="shared" si="1"/>
        <v>8</v>
      </c>
    </row>
    <row r="31" spans="1:6">
      <c r="A31" s="23">
        <v>12</v>
      </c>
      <c r="B31" s="23">
        <v>16</v>
      </c>
      <c r="C31" s="23">
        <v>32</v>
      </c>
      <c r="D31" s="22">
        <v>24</v>
      </c>
      <c r="E31" s="106">
        <f t="shared" si="0"/>
        <v>8</v>
      </c>
      <c r="F31" s="107">
        <f t="shared" si="1"/>
        <v>8</v>
      </c>
    </row>
    <row r="32" spans="1:6">
      <c r="A32" s="23">
        <v>13</v>
      </c>
      <c r="B32" s="23">
        <v>15</v>
      </c>
      <c r="C32" s="23">
        <v>27</v>
      </c>
      <c r="D32" s="22">
        <v>21</v>
      </c>
      <c r="E32" s="106">
        <f t="shared" si="0"/>
        <v>6</v>
      </c>
      <c r="F32" s="107">
        <f t="shared" si="1"/>
        <v>6</v>
      </c>
    </row>
    <row r="33" spans="1:6">
      <c r="A33" s="23">
        <v>14</v>
      </c>
      <c r="B33" s="23">
        <v>14</v>
      </c>
      <c r="C33" s="23">
        <v>33</v>
      </c>
      <c r="D33" s="22">
        <v>23.5</v>
      </c>
      <c r="E33" s="106">
        <f t="shared" si="0"/>
        <v>9.5</v>
      </c>
      <c r="F33" s="107">
        <f t="shared" si="1"/>
        <v>9.5</v>
      </c>
    </row>
    <row r="34" spans="1:6">
      <c r="A34" s="23">
        <v>15</v>
      </c>
      <c r="B34" s="23">
        <v>10</v>
      </c>
      <c r="C34" s="23">
        <v>24</v>
      </c>
      <c r="D34" s="22">
        <v>17</v>
      </c>
      <c r="E34" s="106">
        <f t="shared" si="0"/>
        <v>7</v>
      </c>
      <c r="F34" s="107">
        <f t="shared" si="1"/>
        <v>7</v>
      </c>
    </row>
    <row r="35" spans="1:6">
      <c r="A35" s="23">
        <v>16</v>
      </c>
      <c r="B35" s="23">
        <v>15</v>
      </c>
      <c r="C35" s="23">
        <v>31</v>
      </c>
      <c r="D35" s="22">
        <v>23</v>
      </c>
      <c r="E35" s="106">
        <f t="shared" si="0"/>
        <v>8</v>
      </c>
      <c r="F35" s="107">
        <f t="shared" si="1"/>
        <v>8</v>
      </c>
    </row>
    <row r="36" spans="1:6">
      <c r="A36" s="23">
        <v>17</v>
      </c>
      <c r="B36" s="23">
        <v>11</v>
      </c>
      <c r="C36" s="23">
        <v>24</v>
      </c>
      <c r="D36" s="22">
        <v>17.5</v>
      </c>
      <c r="E36" s="106">
        <f t="shared" si="0"/>
        <v>6.5</v>
      </c>
      <c r="F36" s="107">
        <f t="shared" si="1"/>
        <v>6.5</v>
      </c>
    </row>
    <row r="37" spans="1:6">
      <c r="A37" s="23">
        <v>18</v>
      </c>
      <c r="B37" s="23">
        <v>14</v>
      </c>
      <c r="C37" s="23">
        <v>30</v>
      </c>
      <c r="D37" s="22">
        <v>22</v>
      </c>
      <c r="E37" s="106">
        <f t="shared" si="0"/>
        <v>8</v>
      </c>
      <c r="F37" s="107">
        <f t="shared" si="1"/>
        <v>8</v>
      </c>
    </row>
    <row r="38" spans="1:6">
      <c r="A38" s="23">
        <v>19</v>
      </c>
      <c r="B38" s="23">
        <v>16</v>
      </c>
      <c r="C38" s="23">
        <v>31</v>
      </c>
      <c r="D38" s="22">
        <v>23.5</v>
      </c>
      <c r="E38" s="106">
        <f t="shared" si="0"/>
        <v>7.5</v>
      </c>
      <c r="F38" s="107">
        <f t="shared" si="1"/>
        <v>7.5</v>
      </c>
    </row>
    <row r="39" spans="1:6">
      <c r="A39" s="23">
        <v>20</v>
      </c>
      <c r="B39" s="23">
        <v>15</v>
      </c>
      <c r="C39" s="23">
        <v>27</v>
      </c>
      <c r="D39" s="22">
        <v>21</v>
      </c>
      <c r="E39" s="106">
        <f t="shared" si="0"/>
        <v>6</v>
      </c>
      <c r="F39" s="107">
        <f t="shared" si="1"/>
        <v>6</v>
      </c>
    </row>
    <row r="40" spans="1:6">
      <c r="A40" s="23">
        <v>21</v>
      </c>
      <c r="B40" s="23">
        <v>11</v>
      </c>
      <c r="C40" s="23">
        <v>31</v>
      </c>
      <c r="D40" s="22">
        <v>21</v>
      </c>
      <c r="E40" s="106">
        <f t="shared" si="0"/>
        <v>10</v>
      </c>
      <c r="F40" s="107">
        <f t="shared" si="1"/>
        <v>10</v>
      </c>
    </row>
    <row r="41" spans="1:6">
      <c r="A41" s="23">
        <v>22</v>
      </c>
      <c r="B41" s="23">
        <v>14</v>
      </c>
      <c r="C41" s="23">
        <v>27</v>
      </c>
      <c r="D41" s="22">
        <v>20.5</v>
      </c>
      <c r="E41" s="106">
        <f t="shared" si="0"/>
        <v>6.5</v>
      </c>
      <c r="F41" s="107">
        <f t="shared" si="1"/>
        <v>6.5</v>
      </c>
    </row>
    <row r="42" spans="1:6">
      <c r="A42" s="23">
        <v>23</v>
      </c>
      <c r="B42" s="23">
        <v>14</v>
      </c>
      <c r="C42" s="23">
        <v>35</v>
      </c>
      <c r="D42" s="22">
        <v>24.5</v>
      </c>
      <c r="E42" s="106">
        <f t="shared" si="0"/>
        <v>10.5</v>
      </c>
      <c r="F42" s="107">
        <f t="shared" si="1"/>
        <v>10.5</v>
      </c>
    </row>
    <row r="43" spans="1:6">
      <c r="A43" s="23">
        <v>24</v>
      </c>
      <c r="B43" s="23">
        <v>13</v>
      </c>
      <c r="C43" s="23">
        <v>23</v>
      </c>
      <c r="D43" s="22">
        <v>18</v>
      </c>
      <c r="E43" s="106">
        <f t="shared" si="0"/>
        <v>5</v>
      </c>
      <c r="F43" s="107">
        <f t="shared" si="1"/>
        <v>5</v>
      </c>
    </row>
    <row r="44" spans="1:6">
      <c r="A44" s="23">
        <v>25</v>
      </c>
      <c r="B44" s="23">
        <v>10</v>
      </c>
      <c r="C44" s="23">
        <v>27</v>
      </c>
      <c r="D44" s="22">
        <v>18.5</v>
      </c>
      <c r="E44" s="106">
        <f t="shared" si="0"/>
        <v>8.5</v>
      </c>
      <c r="F44" s="107">
        <f t="shared" si="1"/>
        <v>8.5</v>
      </c>
    </row>
    <row r="45" spans="1:6">
      <c r="A45" s="23">
        <v>26</v>
      </c>
      <c r="B45" s="23">
        <v>16</v>
      </c>
      <c r="C45" s="23">
        <v>34</v>
      </c>
      <c r="D45" s="22">
        <v>25</v>
      </c>
      <c r="E45" s="106">
        <f t="shared" si="0"/>
        <v>9</v>
      </c>
      <c r="F45" s="107">
        <f t="shared" si="1"/>
        <v>9</v>
      </c>
    </row>
    <row r="46" spans="1:6">
      <c r="A46" s="23">
        <v>27</v>
      </c>
      <c r="B46" s="23">
        <v>11</v>
      </c>
      <c r="C46" s="23">
        <v>28</v>
      </c>
      <c r="D46" s="22">
        <v>19.5</v>
      </c>
      <c r="E46" s="106">
        <f t="shared" si="0"/>
        <v>8.5</v>
      </c>
      <c r="F46" s="107">
        <f t="shared" si="1"/>
        <v>8.5</v>
      </c>
    </row>
    <row r="47" spans="1:6">
      <c r="A47" s="23">
        <v>28</v>
      </c>
      <c r="B47" s="23">
        <v>13</v>
      </c>
      <c r="C47" s="23">
        <v>30</v>
      </c>
      <c r="D47" s="22">
        <v>21.5</v>
      </c>
      <c r="E47" s="106">
        <f t="shared" si="0"/>
        <v>8.5</v>
      </c>
      <c r="F47" s="107">
        <f t="shared" si="1"/>
        <v>8.5</v>
      </c>
    </row>
    <row r="48" spans="1:6">
      <c r="A48" s="23">
        <v>29</v>
      </c>
      <c r="B48" s="23">
        <v>14</v>
      </c>
      <c r="C48" s="23">
        <v>24</v>
      </c>
      <c r="D48" s="22">
        <v>19</v>
      </c>
      <c r="E48" s="106">
        <f t="shared" si="0"/>
        <v>5</v>
      </c>
      <c r="F48" s="107">
        <f t="shared" si="1"/>
        <v>5</v>
      </c>
    </row>
    <row r="49" spans="1:6">
      <c r="A49" s="23">
        <v>30</v>
      </c>
      <c r="B49" s="23">
        <v>12</v>
      </c>
      <c r="C49" s="23">
        <v>26</v>
      </c>
      <c r="D49" s="22">
        <v>19</v>
      </c>
      <c r="E49" s="106">
        <f t="shared" si="0"/>
        <v>7</v>
      </c>
      <c r="F49" s="107">
        <f t="shared" si="1"/>
        <v>7</v>
      </c>
    </row>
    <row r="50" spans="1:6">
      <c r="A50" s="23">
        <v>31</v>
      </c>
      <c r="B50" s="23">
        <v>12</v>
      </c>
      <c r="C50" s="23">
        <v>34</v>
      </c>
      <c r="D50" s="22">
        <v>23</v>
      </c>
      <c r="E50" s="106">
        <f t="shared" si="0"/>
        <v>11</v>
      </c>
      <c r="F50" s="107">
        <f t="shared" si="1"/>
        <v>11</v>
      </c>
    </row>
    <row r="51" spans="1:6">
      <c r="E51" s="106"/>
      <c r="F51" s="107"/>
    </row>
  </sheetData>
  <mergeCells count="14">
    <mergeCell ref="B14:K14"/>
    <mergeCell ref="B8:K8"/>
    <mergeCell ref="B9:K9"/>
    <mergeCell ref="B10:K10"/>
    <mergeCell ref="B11:K11"/>
    <mergeCell ref="B12:K12"/>
    <mergeCell ref="B13:K13"/>
    <mergeCell ref="B7:K7"/>
    <mergeCell ref="A1:K1"/>
    <mergeCell ref="A2:K2"/>
    <mergeCell ref="B3:K3"/>
    <mergeCell ref="B4:K4"/>
    <mergeCell ref="B6:K6"/>
    <mergeCell ref="B5:K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B4" sqref="B4:K4"/>
    </sheetView>
  </sheetViews>
  <sheetFormatPr defaultRowHeight="12.75"/>
  <cols>
    <col min="1" max="1" width="28.85546875" style="6" customWidth="1"/>
    <col min="2" max="2" width="13.42578125" style="6" customWidth="1"/>
    <col min="3" max="3" width="10.7109375" style="6" customWidth="1"/>
    <col min="4" max="4" width="14.7109375" style="4" customWidth="1"/>
    <col min="5" max="5" width="8.85546875" style="5"/>
    <col min="6" max="6" width="10.28515625" style="3" customWidth="1"/>
    <col min="7" max="7" width="8.85546875" style="3"/>
    <col min="10" max="10" width="23" customWidth="1"/>
    <col min="11" max="11" width="19.42578125" customWidth="1"/>
    <col min="12" max="12" width="17.28515625" customWidth="1"/>
    <col min="13" max="13" width="51.85546875" customWidth="1"/>
  </cols>
  <sheetData>
    <row r="1" spans="1:13" s="1" customFormat="1" ht="30" customHeight="1">
      <c r="A1" s="109" t="s">
        <v>110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  <c r="L1"/>
      <c r="M1"/>
    </row>
    <row r="2" spans="1:13" s="1" customFormat="1" ht="63.6" customHeight="1" thickBot="1">
      <c r="A2" s="112" t="s">
        <v>114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0"/>
      <c r="M2" s="10"/>
    </row>
    <row r="3" spans="1:13" s="78" customFormat="1" ht="19.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7"/>
      <c r="M3" s="1"/>
    </row>
    <row r="4" spans="1:13" ht="19.5" thickBot="1">
      <c r="A4" s="19" t="s">
        <v>78</v>
      </c>
      <c r="B4" s="133" t="s">
        <v>168</v>
      </c>
      <c r="C4" s="134"/>
      <c r="D4" s="134"/>
      <c r="E4" s="134"/>
      <c r="F4" s="134"/>
      <c r="G4" s="134"/>
      <c r="H4" s="134"/>
      <c r="I4" s="134"/>
      <c r="J4" s="134"/>
      <c r="K4" s="135"/>
      <c r="L4" s="7"/>
      <c r="M4" s="8"/>
    </row>
    <row r="5" spans="1:13" ht="18.75">
      <c r="A5" s="12" t="s">
        <v>28</v>
      </c>
      <c r="B5" s="127" t="s">
        <v>167</v>
      </c>
      <c r="C5" s="128"/>
      <c r="D5" s="128"/>
      <c r="E5" s="128"/>
      <c r="F5" s="128"/>
      <c r="G5" s="128"/>
      <c r="H5" s="128"/>
      <c r="I5" s="128"/>
      <c r="J5" s="128"/>
      <c r="K5" s="129"/>
      <c r="L5" s="7"/>
      <c r="M5" s="8"/>
    </row>
    <row r="6" spans="1:13" ht="72">
      <c r="A6" s="13" t="s">
        <v>36</v>
      </c>
      <c r="B6" s="124" t="s">
        <v>169</v>
      </c>
      <c r="C6" s="125"/>
      <c r="D6" s="125"/>
      <c r="E6" s="125"/>
      <c r="F6" s="125"/>
      <c r="G6" s="125"/>
      <c r="H6" s="125"/>
      <c r="I6" s="125"/>
      <c r="J6" s="125"/>
      <c r="K6" s="126"/>
      <c r="L6" s="7"/>
      <c r="M6" s="9"/>
    </row>
    <row r="7" spans="1:13" ht="18.75">
      <c r="A7" s="14" t="s">
        <v>27</v>
      </c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  <c r="L7" s="7"/>
      <c r="M7" s="9"/>
    </row>
    <row r="8" spans="1:13" ht="18.75">
      <c r="A8" s="15" t="s">
        <v>35</v>
      </c>
      <c r="B8" s="124" t="str">
        <f>'Zad_Wykres 6'!$B$8:$K$8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7"/>
      <c r="M8" s="9"/>
    </row>
    <row r="9" spans="1:13" ht="18.75">
      <c r="A9" s="14" t="s">
        <v>34</v>
      </c>
      <c r="B9" s="115" t="str">
        <f>'Zad_Wykres 6'!$B$9:$K$9</f>
        <v>Białe, ułatwia drukowanie i nie dodaje niepotrzebnie kolorów.</v>
      </c>
      <c r="C9" s="116"/>
      <c r="D9" s="116"/>
      <c r="E9" s="116"/>
      <c r="F9" s="116"/>
      <c r="G9" s="116"/>
      <c r="H9" s="116"/>
      <c r="I9" s="116"/>
      <c r="J9" s="116"/>
      <c r="K9" s="117"/>
      <c r="L9" s="7"/>
      <c r="M9" s="9"/>
    </row>
    <row r="10" spans="1:13" ht="18.75">
      <c r="A10" s="15" t="s">
        <v>29</v>
      </c>
      <c r="B10" s="124" t="s">
        <v>174</v>
      </c>
      <c r="C10" s="125"/>
      <c r="D10" s="125"/>
      <c r="E10" s="125"/>
      <c r="F10" s="125"/>
      <c r="G10" s="125"/>
      <c r="H10" s="125"/>
      <c r="I10" s="125"/>
      <c r="J10" s="125"/>
      <c r="K10" s="126"/>
      <c r="L10" s="7"/>
      <c r="M10" s="9"/>
    </row>
    <row r="11" spans="1:13" ht="18.75">
      <c r="A11" s="14" t="s">
        <v>30</v>
      </c>
      <c r="B11" s="115" t="s">
        <v>171</v>
      </c>
      <c r="C11" s="116"/>
      <c r="D11" s="116"/>
      <c r="E11" s="116"/>
      <c r="F11" s="116"/>
      <c r="G11" s="116"/>
      <c r="H11" s="116"/>
      <c r="I11" s="116"/>
      <c r="J11" s="116"/>
      <c r="K11" s="117"/>
      <c r="L11" s="7"/>
      <c r="M11" s="9"/>
    </row>
    <row r="12" spans="1:13" ht="18.75">
      <c r="A12" s="15" t="s">
        <v>31</v>
      </c>
      <c r="B12" s="124" t="str">
        <f>'Zad_Wykres 6'!$B$12:$K$12</f>
        <v>Poziome ułatwiające czytanie.</v>
      </c>
      <c r="C12" s="125"/>
      <c r="D12" s="125"/>
      <c r="E12" s="125"/>
      <c r="F12" s="125"/>
      <c r="G12" s="125"/>
      <c r="H12" s="125"/>
      <c r="I12" s="125"/>
      <c r="J12" s="125"/>
      <c r="K12" s="126"/>
      <c r="L12" s="7"/>
      <c r="M12" s="9"/>
    </row>
    <row r="13" spans="1:13" ht="18.75">
      <c r="A13" s="14" t="s">
        <v>32</v>
      </c>
      <c r="B13" s="115" t="s">
        <v>172</v>
      </c>
      <c r="C13" s="116"/>
      <c r="D13" s="116"/>
      <c r="E13" s="116"/>
      <c r="F13" s="116"/>
      <c r="G13" s="116"/>
      <c r="H13" s="116"/>
      <c r="I13" s="116"/>
      <c r="J13" s="116"/>
      <c r="K13" s="117"/>
      <c r="L13" s="7"/>
      <c r="M13" s="9"/>
    </row>
    <row r="14" spans="1:13" ht="18.75" thickBot="1">
      <c r="A14" s="79" t="s">
        <v>33</v>
      </c>
      <c r="B14" s="118" t="s">
        <v>173</v>
      </c>
      <c r="C14" s="119"/>
      <c r="D14" s="119"/>
      <c r="E14" s="119"/>
      <c r="F14" s="119"/>
      <c r="G14" s="119"/>
      <c r="H14" s="119"/>
      <c r="I14" s="119"/>
      <c r="J14" s="119"/>
      <c r="K14" s="120"/>
    </row>
    <row r="15" spans="1:13">
      <c r="A15"/>
      <c r="B15"/>
      <c r="C15"/>
      <c r="D15"/>
      <c r="E15"/>
      <c r="F15"/>
      <c r="G15"/>
    </row>
    <row r="16" spans="1:13">
      <c r="A16" s="28"/>
      <c r="B16" s="28"/>
      <c r="C16" s="28"/>
      <c r="D16" s="29"/>
    </row>
    <row r="17" spans="1:13" ht="25.5">
      <c r="A17" s="30" t="s">
        <v>106</v>
      </c>
      <c r="B17" s="31" t="s">
        <v>103</v>
      </c>
      <c r="C17" s="32" t="s">
        <v>104</v>
      </c>
      <c r="D17" s="32" t="s">
        <v>105</v>
      </c>
    </row>
    <row r="18" spans="1:13">
      <c r="A18" s="33" t="s">
        <v>39</v>
      </c>
      <c r="B18" s="33">
        <v>750</v>
      </c>
      <c r="C18" s="33">
        <v>700</v>
      </c>
      <c r="D18" s="33">
        <v>791</v>
      </c>
    </row>
    <row r="19" spans="1:13">
      <c r="A19" s="33" t="s">
        <v>40</v>
      </c>
      <c r="B19" s="33">
        <v>637</v>
      </c>
      <c r="C19" s="33">
        <v>795</v>
      </c>
      <c r="D19" s="33">
        <v>783</v>
      </c>
    </row>
    <row r="20" spans="1:13">
      <c r="A20" s="33" t="s">
        <v>41</v>
      </c>
      <c r="B20" s="33">
        <v>735</v>
      </c>
      <c r="C20" s="33">
        <v>727</v>
      </c>
      <c r="D20" s="33">
        <v>793</v>
      </c>
    </row>
    <row r="21" spans="1:13">
      <c r="A21" s="33" t="s">
        <v>42</v>
      </c>
      <c r="B21" s="33">
        <v>760</v>
      </c>
      <c r="C21" s="33">
        <v>671</v>
      </c>
      <c r="D21" s="33">
        <v>675</v>
      </c>
    </row>
    <row r="22" spans="1:13">
      <c r="A22" s="33" t="s">
        <v>43</v>
      </c>
      <c r="B22" s="33">
        <v>529</v>
      </c>
      <c r="C22" s="33">
        <v>787</v>
      </c>
      <c r="D22" s="33">
        <v>518</v>
      </c>
    </row>
    <row r="23" spans="1:13">
      <c r="A23" s="33" t="s">
        <v>44</v>
      </c>
      <c r="B23" s="33">
        <v>643</v>
      </c>
      <c r="C23" s="33">
        <v>611</v>
      </c>
      <c r="D23" s="33">
        <v>765</v>
      </c>
    </row>
    <row r="24" spans="1:13">
      <c r="A24" s="33" t="s">
        <v>45</v>
      </c>
      <c r="B24" s="33">
        <v>735</v>
      </c>
      <c r="C24" s="33">
        <v>529</v>
      </c>
      <c r="D24" s="33">
        <v>763</v>
      </c>
    </row>
    <row r="25" spans="1:13">
      <c r="A25" s="33" t="s">
        <v>46</v>
      </c>
      <c r="B25" s="33">
        <v>586</v>
      </c>
      <c r="C25" s="33">
        <v>565</v>
      </c>
      <c r="D25" s="33">
        <v>677</v>
      </c>
    </row>
    <row r="26" spans="1:13">
      <c r="A26" s="33" t="s">
        <v>47</v>
      </c>
      <c r="B26" s="33">
        <v>638</v>
      </c>
      <c r="C26" s="33">
        <v>663</v>
      </c>
      <c r="D26" s="33">
        <v>790</v>
      </c>
    </row>
    <row r="27" spans="1:13">
      <c r="A27" s="33" t="s">
        <v>48</v>
      </c>
      <c r="B27" s="33">
        <v>697</v>
      </c>
      <c r="C27" s="33">
        <v>523</v>
      </c>
      <c r="D27" s="33">
        <v>681</v>
      </c>
    </row>
    <row r="28" spans="1:13">
      <c r="A28" s="33" t="s">
        <v>49</v>
      </c>
      <c r="B28" s="33">
        <v>790</v>
      </c>
      <c r="C28" s="33">
        <v>501</v>
      </c>
      <c r="D28" s="33">
        <v>556</v>
      </c>
    </row>
    <row r="29" spans="1:13">
      <c r="A29" s="33" t="s">
        <v>50</v>
      </c>
      <c r="B29" s="33">
        <v>647</v>
      </c>
      <c r="C29" s="33">
        <v>750</v>
      </c>
      <c r="D29" s="33">
        <v>661</v>
      </c>
    </row>
    <row r="30" spans="1:13" s="5" customFormat="1">
      <c r="B30" s="3"/>
      <c r="C30" s="3"/>
      <c r="D30"/>
      <c r="E30"/>
      <c r="F30"/>
      <c r="G30"/>
      <c r="H30"/>
      <c r="I30"/>
      <c r="J30"/>
      <c r="K30"/>
      <c r="L30"/>
      <c r="M30"/>
    </row>
    <row r="31" spans="1:13" s="5" customFormat="1">
      <c r="B31" s="3"/>
      <c r="C31" s="3"/>
      <c r="D31"/>
      <c r="E31"/>
      <c r="F31"/>
      <c r="G31"/>
      <c r="H31"/>
      <c r="I31"/>
      <c r="J31"/>
      <c r="K31"/>
      <c r="L31"/>
      <c r="M31"/>
    </row>
    <row r="32" spans="1:13" s="5" customFormat="1">
      <c r="B32" s="3"/>
      <c r="C32" s="3"/>
      <c r="D32"/>
      <c r="E32"/>
      <c r="F32"/>
      <c r="G32"/>
      <c r="H32"/>
      <c r="I32"/>
      <c r="J32"/>
      <c r="K32"/>
      <c r="L32"/>
      <c r="M32"/>
    </row>
    <row r="33" spans="2:13" s="5" customFormat="1">
      <c r="B33" s="3"/>
      <c r="C33" s="3"/>
      <c r="D33"/>
      <c r="E33"/>
      <c r="F33"/>
      <c r="G33"/>
      <c r="H33"/>
      <c r="I33"/>
      <c r="J33"/>
      <c r="K33"/>
      <c r="L33"/>
      <c r="M33"/>
    </row>
    <row r="34" spans="2:13" s="5" customFormat="1">
      <c r="B34" s="3"/>
      <c r="C34" s="3"/>
      <c r="D34"/>
      <c r="E34"/>
      <c r="F34"/>
      <c r="G34"/>
      <c r="H34"/>
      <c r="I34"/>
      <c r="J34"/>
      <c r="K34"/>
      <c r="L34"/>
      <c r="M34"/>
    </row>
    <row r="35" spans="2:13" s="5" customFormat="1">
      <c r="B35" s="3"/>
      <c r="C35" s="3"/>
      <c r="D35"/>
      <c r="E35"/>
      <c r="F35"/>
      <c r="G35"/>
      <c r="H35"/>
      <c r="I35"/>
      <c r="J35"/>
      <c r="K35"/>
      <c r="L35"/>
      <c r="M35"/>
    </row>
    <row r="36" spans="2:13" s="5" customFormat="1">
      <c r="B36" s="3"/>
      <c r="C36" s="3"/>
      <c r="D36"/>
      <c r="E36"/>
      <c r="F36"/>
      <c r="G36"/>
      <c r="H36"/>
      <c r="I36"/>
      <c r="J36"/>
      <c r="K36"/>
      <c r="L36"/>
      <c r="M36"/>
    </row>
    <row r="37" spans="2:13" s="5" customFormat="1">
      <c r="B37" s="3"/>
      <c r="C37" s="3"/>
      <c r="D37"/>
      <c r="E37"/>
      <c r="F37"/>
      <c r="G37"/>
      <c r="H37"/>
      <c r="I37"/>
      <c r="J37"/>
      <c r="K37"/>
      <c r="L37"/>
      <c r="M37"/>
    </row>
    <row r="38" spans="2:13" s="5" customFormat="1">
      <c r="B38" s="3"/>
      <c r="C38" s="3"/>
      <c r="D38"/>
      <c r="E38"/>
      <c r="F38"/>
      <c r="G38"/>
      <c r="H38"/>
      <c r="I38"/>
      <c r="J38"/>
      <c r="K38"/>
      <c r="L38"/>
      <c r="M38"/>
    </row>
    <row r="39" spans="2:13" s="5" customFormat="1">
      <c r="B39" s="3"/>
      <c r="C39" s="3"/>
      <c r="D39"/>
      <c r="E39"/>
      <c r="F39"/>
      <c r="G39"/>
      <c r="H39"/>
      <c r="I39"/>
      <c r="J39"/>
      <c r="K39"/>
      <c r="L39"/>
      <c r="M39"/>
    </row>
    <row r="40" spans="2:13" s="5" customFormat="1">
      <c r="B40" s="3"/>
      <c r="C40" s="3"/>
      <c r="D40"/>
      <c r="E40"/>
      <c r="F40"/>
      <c r="G40"/>
      <c r="H40"/>
      <c r="I40"/>
      <c r="J40"/>
      <c r="K40"/>
      <c r="L40"/>
      <c r="M40"/>
    </row>
    <row r="41" spans="2:13" s="5" customFormat="1">
      <c r="B41" s="3"/>
      <c r="C41" s="3"/>
      <c r="D41"/>
      <c r="E41"/>
      <c r="F41"/>
      <c r="G41"/>
      <c r="H41"/>
      <c r="I41"/>
      <c r="J41"/>
      <c r="K41"/>
      <c r="L41"/>
      <c r="M41"/>
    </row>
    <row r="42" spans="2:13" s="5" customFormat="1">
      <c r="B42" s="3"/>
      <c r="C42" s="3"/>
      <c r="D42"/>
      <c r="E42"/>
      <c r="F42"/>
      <c r="G42"/>
      <c r="H42"/>
      <c r="I42"/>
      <c r="J42"/>
      <c r="K42"/>
      <c r="L42"/>
      <c r="M42"/>
    </row>
    <row r="43" spans="2:13" s="5" customFormat="1">
      <c r="B43" s="3"/>
      <c r="C43" s="3"/>
      <c r="D43"/>
      <c r="E43"/>
      <c r="F43"/>
      <c r="G43"/>
      <c r="H43"/>
      <c r="I43"/>
      <c r="J43"/>
      <c r="K43"/>
      <c r="L43"/>
      <c r="M43"/>
    </row>
    <row r="44" spans="2:13" s="5" customFormat="1">
      <c r="B44" s="3"/>
      <c r="C44" s="3"/>
      <c r="D44"/>
      <c r="E44"/>
      <c r="F44"/>
      <c r="G44"/>
      <c r="H44"/>
      <c r="I44"/>
      <c r="J44"/>
      <c r="K44"/>
      <c r="L44"/>
      <c r="M44"/>
    </row>
    <row r="45" spans="2:13" s="5" customFormat="1">
      <c r="B45" s="3"/>
      <c r="C45" s="3"/>
      <c r="D45"/>
      <c r="E45"/>
      <c r="F45"/>
      <c r="G45"/>
      <c r="H45"/>
      <c r="I45"/>
      <c r="J45"/>
      <c r="K45"/>
      <c r="L45"/>
      <c r="M45"/>
    </row>
    <row r="46" spans="2:13" s="5" customFormat="1">
      <c r="B46" s="3"/>
      <c r="C46" s="3"/>
      <c r="D46"/>
      <c r="E46"/>
      <c r="F46"/>
      <c r="G46"/>
      <c r="H46"/>
      <c r="I46"/>
      <c r="J46"/>
      <c r="K46"/>
      <c r="L46"/>
      <c r="M46"/>
    </row>
    <row r="47" spans="2:13" s="5" customFormat="1">
      <c r="B47" s="3"/>
      <c r="C47" s="3"/>
      <c r="D47"/>
      <c r="E47"/>
      <c r="F47"/>
      <c r="G47"/>
      <c r="H47"/>
      <c r="I47"/>
      <c r="J47"/>
      <c r="K47"/>
      <c r="L47"/>
      <c r="M47"/>
    </row>
    <row r="48" spans="2:13" s="5" customFormat="1">
      <c r="B48" s="3"/>
      <c r="C48" s="3"/>
      <c r="D48"/>
      <c r="E48"/>
      <c r="F48"/>
      <c r="G48"/>
      <c r="H48"/>
      <c r="I48"/>
      <c r="J48"/>
      <c r="K48"/>
      <c r="L48"/>
      <c r="M48"/>
    </row>
  </sheetData>
  <mergeCells count="14">
    <mergeCell ref="B14:K14"/>
    <mergeCell ref="B8:K8"/>
    <mergeCell ref="B9:K9"/>
    <mergeCell ref="B10:K10"/>
    <mergeCell ref="B11:K11"/>
    <mergeCell ref="B12:K12"/>
    <mergeCell ref="B13:K13"/>
    <mergeCell ref="B7:K7"/>
    <mergeCell ref="A1:K1"/>
    <mergeCell ref="A2:K2"/>
    <mergeCell ref="B3:K3"/>
    <mergeCell ref="B4:K4"/>
    <mergeCell ref="B6:K6"/>
    <mergeCell ref="B5:K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topLeftCell="O1" zoomScale="85" zoomScaleNormal="85" workbookViewId="0">
      <selection activeCell="AR6" sqref="AR6"/>
    </sheetView>
  </sheetViews>
  <sheetFormatPr defaultRowHeight="12.75"/>
  <cols>
    <col min="1" max="1" width="28.28515625" style="6" customWidth="1"/>
    <col min="2" max="3" width="8.85546875" style="6"/>
    <col min="4" max="4" width="8.85546875" style="4"/>
    <col min="5" max="5" width="10" style="5" customWidth="1"/>
    <col min="6" max="6" width="10.28515625" style="3" customWidth="1"/>
    <col min="7" max="7" width="8.85546875" style="3"/>
    <col min="8" max="8" width="14.5703125" customWidth="1"/>
    <col min="9" max="9" width="15.140625" customWidth="1"/>
    <col min="10" max="10" width="10.140625" bestFit="1" customWidth="1"/>
    <col min="11" max="11" width="20.42578125" customWidth="1"/>
    <col min="21" max="21" width="15.5703125" customWidth="1"/>
  </cols>
  <sheetData>
    <row r="1" spans="1:41" s="1" customFormat="1" ht="30" customHeight="1">
      <c r="A1" s="109" t="s">
        <v>109</v>
      </c>
      <c r="B1" s="110"/>
      <c r="C1" s="110"/>
      <c r="D1" s="110"/>
      <c r="E1" s="111"/>
      <c r="F1" s="111"/>
      <c r="G1" s="111"/>
      <c r="H1" s="111"/>
      <c r="I1" s="111"/>
      <c r="J1" s="111"/>
      <c r="K1" s="111"/>
    </row>
    <row r="2" spans="1:41" s="1" customFormat="1" ht="63.6" customHeight="1" thickBot="1">
      <c r="A2" s="112" t="s">
        <v>17</v>
      </c>
      <c r="B2" s="113"/>
      <c r="C2" s="113"/>
      <c r="D2" s="113"/>
      <c r="E2" s="114"/>
      <c r="F2" s="114"/>
      <c r="G2" s="114"/>
      <c r="H2" s="114"/>
      <c r="I2" s="114"/>
      <c r="J2" s="114"/>
      <c r="K2" s="114"/>
    </row>
    <row r="3" spans="1:41" s="78" customFormat="1" ht="18.75" thickBot="1">
      <c r="A3" s="11" t="s">
        <v>37</v>
      </c>
      <c r="B3" s="130" t="s">
        <v>115</v>
      </c>
      <c r="C3" s="131"/>
      <c r="D3" s="131"/>
      <c r="E3" s="131"/>
      <c r="F3" s="131"/>
      <c r="G3" s="131"/>
      <c r="H3" s="131"/>
      <c r="I3" s="131"/>
      <c r="J3" s="131"/>
      <c r="K3" s="132"/>
      <c r="L3" s="130" t="s">
        <v>115</v>
      </c>
      <c r="M3" s="131"/>
      <c r="N3" s="131"/>
      <c r="O3" s="131"/>
      <c r="P3" s="131"/>
      <c r="Q3" s="131"/>
      <c r="R3" s="131"/>
      <c r="S3" s="131"/>
      <c r="T3" s="131"/>
      <c r="U3" s="132"/>
      <c r="V3" s="130" t="s">
        <v>115</v>
      </c>
      <c r="W3" s="131"/>
      <c r="X3" s="131"/>
      <c r="Y3" s="131"/>
      <c r="Z3" s="131"/>
      <c r="AA3" s="131"/>
      <c r="AB3" s="131"/>
      <c r="AC3" s="131"/>
      <c r="AD3" s="131"/>
      <c r="AE3" s="132"/>
      <c r="AF3" s="130" t="s">
        <v>115</v>
      </c>
      <c r="AG3" s="131"/>
      <c r="AH3" s="131"/>
      <c r="AI3" s="131"/>
      <c r="AJ3" s="131"/>
      <c r="AK3" s="131"/>
      <c r="AL3" s="131"/>
      <c r="AM3" s="131"/>
      <c r="AN3" s="131"/>
      <c r="AO3" s="132"/>
    </row>
    <row r="4" spans="1:41" ht="18.75" thickBot="1">
      <c r="A4" s="19" t="s">
        <v>78</v>
      </c>
      <c r="B4" s="133" t="s">
        <v>191</v>
      </c>
      <c r="C4" s="134"/>
      <c r="D4" s="134"/>
      <c r="E4" s="134"/>
      <c r="F4" s="134"/>
      <c r="G4" s="134"/>
      <c r="H4" s="134"/>
      <c r="I4" s="134"/>
      <c r="J4" s="134"/>
      <c r="K4" s="135"/>
      <c r="L4" s="133" t="s">
        <v>168</v>
      </c>
      <c r="M4" s="134"/>
      <c r="N4" s="134"/>
      <c r="O4" s="134"/>
      <c r="P4" s="134"/>
      <c r="Q4" s="134"/>
      <c r="R4" s="134"/>
      <c r="S4" s="134"/>
      <c r="T4" s="134"/>
      <c r="U4" s="135"/>
      <c r="V4" s="133" t="s">
        <v>196</v>
      </c>
      <c r="W4" s="134"/>
      <c r="X4" s="134"/>
      <c r="Y4" s="134"/>
      <c r="Z4" s="134"/>
      <c r="AA4" s="134"/>
      <c r="AB4" s="134"/>
      <c r="AC4" s="134"/>
      <c r="AD4" s="134"/>
      <c r="AE4" s="135"/>
      <c r="AF4" s="133" t="s">
        <v>125</v>
      </c>
      <c r="AG4" s="134"/>
      <c r="AH4" s="134"/>
      <c r="AI4" s="134"/>
      <c r="AJ4" s="134"/>
      <c r="AK4" s="134"/>
      <c r="AL4" s="134"/>
      <c r="AM4" s="134"/>
      <c r="AN4" s="134"/>
      <c r="AO4" s="135"/>
    </row>
    <row r="5" spans="1:41" ht="18">
      <c r="A5" s="12" t="s">
        <v>28</v>
      </c>
      <c r="B5" s="127" t="s">
        <v>184</v>
      </c>
      <c r="C5" s="128"/>
      <c r="D5" s="128"/>
      <c r="E5" s="128"/>
      <c r="F5" s="128"/>
      <c r="G5" s="128"/>
      <c r="H5" s="128"/>
      <c r="I5" s="128"/>
      <c r="J5" s="128"/>
      <c r="K5" s="129"/>
      <c r="L5" s="127" t="s">
        <v>192</v>
      </c>
      <c r="M5" s="128"/>
      <c r="N5" s="128"/>
      <c r="O5" s="128"/>
      <c r="P5" s="128"/>
      <c r="Q5" s="128"/>
      <c r="R5" s="128"/>
      <c r="S5" s="128"/>
      <c r="T5" s="128"/>
      <c r="U5" s="129"/>
      <c r="V5" s="127" t="s">
        <v>197</v>
      </c>
      <c r="W5" s="128"/>
      <c r="X5" s="128"/>
      <c r="Y5" s="128"/>
      <c r="Z5" s="128"/>
      <c r="AA5" s="128"/>
      <c r="AB5" s="128"/>
      <c r="AC5" s="128"/>
      <c r="AD5" s="128"/>
      <c r="AE5" s="129"/>
      <c r="AF5" s="127" t="s">
        <v>206</v>
      </c>
      <c r="AG5" s="128"/>
      <c r="AH5" s="128"/>
      <c r="AI5" s="128"/>
      <c r="AJ5" s="128"/>
      <c r="AK5" s="128"/>
      <c r="AL5" s="128"/>
      <c r="AM5" s="128"/>
      <c r="AN5" s="128"/>
      <c r="AO5" s="129"/>
    </row>
    <row r="6" spans="1:41" ht="72">
      <c r="A6" s="13" t="s">
        <v>36</v>
      </c>
      <c r="B6" s="124" t="s">
        <v>175</v>
      </c>
      <c r="C6" s="125"/>
      <c r="D6" s="125"/>
      <c r="E6" s="125"/>
      <c r="F6" s="125"/>
      <c r="G6" s="125"/>
      <c r="H6" s="125"/>
      <c r="I6" s="125"/>
      <c r="J6" s="125"/>
      <c r="K6" s="126"/>
      <c r="L6" s="124" t="s">
        <v>194</v>
      </c>
      <c r="M6" s="125"/>
      <c r="N6" s="125"/>
      <c r="O6" s="125"/>
      <c r="P6" s="125"/>
      <c r="Q6" s="125"/>
      <c r="R6" s="125"/>
      <c r="S6" s="125"/>
      <c r="T6" s="125"/>
      <c r="U6" s="126"/>
      <c r="V6" s="124" t="s">
        <v>198</v>
      </c>
      <c r="W6" s="125"/>
      <c r="X6" s="125"/>
      <c r="Y6" s="125"/>
      <c r="Z6" s="125"/>
      <c r="AA6" s="125"/>
      <c r="AB6" s="125"/>
      <c r="AC6" s="125"/>
      <c r="AD6" s="125"/>
      <c r="AE6" s="126"/>
      <c r="AF6" s="124" t="s">
        <v>203</v>
      </c>
      <c r="AG6" s="125"/>
      <c r="AH6" s="125"/>
      <c r="AI6" s="125"/>
      <c r="AJ6" s="125"/>
      <c r="AK6" s="125"/>
      <c r="AL6" s="125"/>
      <c r="AM6" s="125"/>
      <c r="AN6" s="125"/>
      <c r="AO6" s="126"/>
    </row>
    <row r="7" spans="1:41" ht="18">
      <c r="A7" s="14" t="s">
        <v>27</v>
      </c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7"/>
      <c r="L7" s="115" t="s">
        <v>193</v>
      </c>
      <c r="M7" s="116"/>
      <c r="N7" s="116"/>
      <c r="O7" s="116"/>
      <c r="P7" s="116"/>
      <c r="Q7" s="116"/>
      <c r="R7" s="116"/>
      <c r="S7" s="116"/>
      <c r="T7" s="116"/>
      <c r="U7" s="117"/>
      <c r="V7" s="115" t="s">
        <v>199</v>
      </c>
      <c r="W7" s="116"/>
      <c r="X7" s="116"/>
      <c r="Y7" s="116"/>
      <c r="Z7" s="116"/>
      <c r="AA7" s="116"/>
      <c r="AB7" s="116"/>
      <c r="AC7" s="116"/>
      <c r="AD7" s="116"/>
      <c r="AE7" s="117"/>
      <c r="AF7" s="115" t="s">
        <v>204</v>
      </c>
      <c r="AG7" s="116"/>
      <c r="AH7" s="116"/>
      <c r="AI7" s="116"/>
      <c r="AJ7" s="116"/>
      <c r="AK7" s="116"/>
      <c r="AL7" s="116"/>
      <c r="AM7" s="116"/>
      <c r="AN7" s="116"/>
      <c r="AO7" s="117"/>
    </row>
    <row r="8" spans="1:41" ht="18">
      <c r="A8" s="15" t="s">
        <v>35</v>
      </c>
      <c r="B8" s="124" t="str">
        <f>'Zad_Wykres 7'!B8:K8</f>
        <v>Narzucona przez Excela jest optymalna do czytania.</v>
      </c>
      <c r="C8" s="125"/>
      <c r="D8" s="125"/>
      <c r="E8" s="125"/>
      <c r="F8" s="125"/>
      <c r="G8" s="125"/>
      <c r="H8" s="125"/>
      <c r="I8" s="125"/>
      <c r="J8" s="125"/>
      <c r="K8" s="126"/>
      <c r="L8" s="124" t="str">
        <f>B8</f>
        <v>Narzucona przez Excela jest optymalna do czytania.</v>
      </c>
      <c r="M8" s="125"/>
      <c r="N8" s="125"/>
      <c r="O8" s="125"/>
      <c r="P8" s="125"/>
      <c r="Q8" s="125"/>
      <c r="R8" s="125"/>
      <c r="S8" s="125"/>
      <c r="T8" s="125"/>
      <c r="U8" s="126"/>
      <c r="V8" s="124" t="str">
        <f>L8</f>
        <v>Narzucona przez Excela jest optymalna do czytania.</v>
      </c>
      <c r="W8" s="125"/>
      <c r="X8" s="125"/>
      <c r="Y8" s="125"/>
      <c r="Z8" s="125"/>
      <c r="AA8" s="125"/>
      <c r="AB8" s="125"/>
      <c r="AC8" s="125"/>
      <c r="AD8" s="125"/>
      <c r="AE8" s="126"/>
      <c r="AF8" s="124" t="str">
        <f>V8</f>
        <v>Narzucona przez Excela jest optymalna do czytania.</v>
      </c>
      <c r="AG8" s="125"/>
      <c r="AH8" s="125"/>
      <c r="AI8" s="125"/>
      <c r="AJ8" s="125"/>
      <c r="AK8" s="125"/>
      <c r="AL8" s="125"/>
      <c r="AM8" s="125"/>
      <c r="AN8" s="125"/>
      <c r="AO8" s="126"/>
    </row>
    <row r="9" spans="1:41" ht="18">
      <c r="A9" s="14" t="s">
        <v>34</v>
      </c>
      <c r="B9" s="115" t="str">
        <f>'Zad_Wykres 7'!B9:K9</f>
        <v>Białe, ułatwia drukowanie i nie dodaje niepotrzebnie kolorów.</v>
      </c>
      <c r="C9" s="116"/>
      <c r="D9" s="116"/>
      <c r="E9" s="116"/>
      <c r="F9" s="116"/>
      <c r="G9" s="116"/>
      <c r="H9" s="116"/>
      <c r="I9" s="116"/>
      <c r="J9" s="116"/>
      <c r="K9" s="117"/>
      <c r="L9" s="115" t="str">
        <f>B9</f>
        <v>Białe, ułatwia drukowanie i nie dodaje niepotrzebnie kolorów.</v>
      </c>
      <c r="M9" s="116"/>
      <c r="N9" s="116"/>
      <c r="O9" s="116"/>
      <c r="P9" s="116"/>
      <c r="Q9" s="116"/>
      <c r="R9" s="116"/>
      <c r="S9" s="116"/>
      <c r="T9" s="116"/>
      <c r="U9" s="117"/>
      <c r="V9" s="115" t="str">
        <f>L9</f>
        <v>Białe, ułatwia drukowanie i nie dodaje niepotrzebnie kolorów.</v>
      </c>
      <c r="W9" s="116"/>
      <c r="X9" s="116"/>
      <c r="Y9" s="116"/>
      <c r="Z9" s="116"/>
      <c r="AA9" s="116"/>
      <c r="AB9" s="116"/>
      <c r="AC9" s="116"/>
      <c r="AD9" s="116"/>
      <c r="AE9" s="117"/>
      <c r="AF9" s="115" t="str">
        <f>V9</f>
        <v>Białe, ułatwia drukowanie i nie dodaje niepotrzebnie kolorów.</v>
      </c>
      <c r="AG9" s="116"/>
      <c r="AH9" s="116"/>
      <c r="AI9" s="116"/>
      <c r="AJ9" s="116"/>
      <c r="AK9" s="116"/>
      <c r="AL9" s="116"/>
      <c r="AM9" s="116"/>
      <c r="AN9" s="116"/>
      <c r="AO9" s="117"/>
    </row>
    <row r="10" spans="1:41" ht="18">
      <c r="A10" s="15" t="s">
        <v>29</v>
      </c>
      <c r="B10" s="124" t="s">
        <v>177</v>
      </c>
      <c r="C10" s="125"/>
      <c r="D10" s="125"/>
      <c r="E10" s="125"/>
      <c r="F10" s="125"/>
      <c r="G10" s="125"/>
      <c r="H10" s="125"/>
      <c r="I10" s="125"/>
      <c r="J10" s="125"/>
      <c r="K10" s="126"/>
      <c r="L10" s="124" t="s">
        <v>195</v>
      </c>
      <c r="M10" s="125"/>
      <c r="N10" s="125"/>
      <c r="O10" s="125"/>
      <c r="P10" s="125"/>
      <c r="Q10" s="125"/>
      <c r="R10" s="125"/>
      <c r="S10" s="125"/>
      <c r="T10" s="125"/>
      <c r="U10" s="126"/>
      <c r="V10" s="124" t="s">
        <v>200</v>
      </c>
      <c r="W10" s="125"/>
      <c r="X10" s="125"/>
      <c r="Y10" s="125"/>
      <c r="Z10" s="125"/>
      <c r="AA10" s="125"/>
      <c r="AB10" s="125"/>
      <c r="AC10" s="125"/>
      <c r="AD10" s="125"/>
      <c r="AE10" s="126"/>
      <c r="AF10" s="124" t="str">
        <f>L10</f>
        <v>Jeżeli z jakiegoś powodu chcemy przedstawić dokładne wartości słupków możemy to zrobić</v>
      </c>
      <c r="AG10" s="125"/>
      <c r="AH10" s="125"/>
      <c r="AI10" s="125"/>
      <c r="AJ10" s="125"/>
      <c r="AK10" s="125"/>
      <c r="AL10" s="125"/>
      <c r="AM10" s="125"/>
      <c r="AN10" s="125"/>
      <c r="AO10" s="126"/>
    </row>
    <row r="11" spans="1:41" ht="18">
      <c r="A11" s="14" t="s">
        <v>30</v>
      </c>
      <c r="B11" s="115" t="s">
        <v>178</v>
      </c>
      <c r="C11" s="116"/>
      <c r="D11" s="116"/>
      <c r="E11" s="116"/>
      <c r="F11" s="116"/>
      <c r="G11" s="116"/>
      <c r="H11" s="116"/>
      <c r="I11" s="116"/>
      <c r="J11" s="116"/>
      <c r="K11" s="117"/>
      <c r="L11" s="115" t="str">
        <f>B11</f>
        <v>Są to dokładne dane.</v>
      </c>
      <c r="M11" s="116"/>
      <c r="N11" s="116"/>
      <c r="O11" s="116"/>
      <c r="P11" s="116"/>
      <c r="Q11" s="116"/>
      <c r="R11" s="116"/>
      <c r="S11" s="116"/>
      <c r="T11" s="116"/>
      <c r="U11" s="117"/>
      <c r="V11" s="115" t="str">
        <f>L11</f>
        <v>Są to dokładne dane.</v>
      </c>
      <c r="W11" s="116"/>
      <c r="X11" s="116"/>
      <c r="Y11" s="116"/>
      <c r="Z11" s="116"/>
      <c r="AA11" s="116"/>
      <c r="AB11" s="116"/>
      <c r="AC11" s="116"/>
      <c r="AD11" s="116"/>
      <c r="AE11" s="117"/>
      <c r="AF11" s="115" t="str">
        <f>V11</f>
        <v>Są to dokładne dane.</v>
      </c>
      <c r="AG11" s="116"/>
      <c r="AH11" s="116"/>
      <c r="AI11" s="116"/>
      <c r="AJ11" s="116"/>
      <c r="AK11" s="116"/>
      <c r="AL11" s="116"/>
      <c r="AM11" s="116"/>
      <c r="AN11" s="116"/>
      <c r="AO11" s="117"/>
    </row>
    <row r="12" spans="1:41" ht="18">
      <c r="A12" s="15" t="s">
        <v>31</v>
      </c>
      <c r="B12" s="124" t="str">
        <f>'Zad_Wykres 7'!B12:K12</f>
        <v>Poziome ułatwiające czytanie.</v>
      </c>
      <c r="C12" s="125"/>
      <c r="D12" s="125"/>
      <c r="E12" s="125"/>
      <c r="F12" s="125"/>
      <c r="G12" s="125"/>
      <c r="H12" s="125"/>
      <c r="I12" s="125"/>
      <c r="J12" s="125"/>
      <c r="K12" s="126"/>
      <c r="L12" s="124" t="str">
        <f>B12</f>
        <v>Poziome ułatwiające czytanie.</v>
      </c>
      <c r="M12" s="125"/>
      <c r="N12" s="125"/>
      <c r="O12" s="125"/>
      <c r="P12" s="125"/>
      <c r="Q12" s="125"/>
      <c r="R12" s="125"/>
      <c r="S12" s="125"/>
      <c r="T12" s="125"/>
      <c r="U12" s="126"/>
      <c r="V12" s="124" t="str">
        <f>L12</f>
        <v>Poziome ułatwiające czytanie.</v>
      </c>
      <c r="W12" s="125"/>
      <c r="X12" s="125"/>
      <c r="Y12" s="125"/>
      <c r="Z12" s="125"/>
      <c r="AA12" s="125"/>
      <c r="AB12" s="125"/>
      <c r="AC12" s="125"/>
      <c r="AD12" s="125"/>
      <c r="AE12" s="126"/>
      <c r="AF12" s="124" t="str">
        <f>V12</f>
        <v>Poziome ułatwiające czytanie.</v>
      </c>
      <c r="AG12" s="125"/>
      <c r="AH12" s="125"/>
      <c r="AI12" s="125"/>
      <c r="AJ12" s="125"/>
      <c r="AK12" s="125"/>
      <c r="AL12" s="125"/>
      <c r="AM12" s="125"/>
      <c r="AN12" s="125"/>
      <c r="AO12" s="126"/>
    </row>
    <row r="13" spans="1:41" ht="18">
      <c r="A13" s="14" t="s">
        <v>32</v>
      </c>
      <c r="B13" s="115" t="s">
        <v>205</v>
      </c>
      <c r="C13" s="116"/>
      <c r="D13" s="116"/>
      <c r="E13" s="116"/>
      <c r="F13" s="116"/>
      <c r="G13" s="116"/>
      <c r="H13" s="116"/>
      <c r="I13" s="116"/>
      <c r="J13" s="116"/>
      <c r="K13" s="117"/>
      <c r="L13" s="115" t="str">
        <f>B13</f>
        <v>Nie jest potrzebna, jest tylko jedna dana.</v>
      </c>
      <c r="M13" s="116"/>
      <c r="N13" s="116"/>
      <c r="O13" s="116"/>
      <c r="P13" s="116"/>
      <c r="Q13" s="116"/>
      <c r="R13" s="116"/>
      <c r="S13" s="116"/>
      <c r="T13" s="116"/>
      <c r="U13" s="117"/>
      <c r="V13" s="115" t="str">
        <f>L13</f>
        <v>Nie jest potrzebna, jest tylko jedna dana.</v>
      </c>
      <c r="W13" s="116"/>
      <c r="X13" s="116"/>
      <c r="Y13" s="116"/>
      <c r="Z13" s="116"/>
      <c r="AA13" s="116"/>
      <c r="AB13" s="116"/>
      <c r="AC13" s="116"/>
      <c r="AD13" s="116"/>
      <c r="AE13" s="117"/>
      <c r="AF13" s="115" t="str">
        <f>V13</f>
        <v>Nie jest potrzebna, jest tylko jedna dana.</v>
      </c>
      <c r="AG13" s="116"/>
      <c r="AH13" s="116"/>
      <c r="AI13" s="116"/>
      <c r="AJ13" s="116"/>
      <c r="AK13" s="116"/>
      <c r="AL13" s="116"/>
      <c r="AM13" s="116"/>
      <c r="AN13" s="116"/>
      <c r="AO13" s="117"/>
    </row>
    <row r="14" spans="1:41" ht="18.75" thickBot="1">
      <c r="A14" s="79" t="s">
        <v>33</v>
      </c>
      <c r="B14" s="118" t="s">
        <v>179</v>
      </c>
      <c r="C14" s="119"/>
      <c r="D14" s="119"/>
      <c r="E14" s="119"/>
      <c r="F14" s="119"/>
      <c r="G14" s="119"/>
      <c r="H14" s="119"/>
      <c r="I14" s="119"/>
      <c r="J14" s="119"/>
      <c r="K14" s="120"/>
      <c r="L14" s="118" t="str">
        <f>B14</f>
        <v>Nie badamy zmienności.</v>
      </c>
      <c r="M14" s="119"/>
      <c r="N14" s="119"/>
      <c r="O14" s="119"/>
      <c r="P14" s="119"/>
      <c r="Q14" s="119"/>
      <c r="R14" s="119"/>
      <c r="S14" s="119"/>
      <c r="T14" s="119"/>
      <c r="U14" s="120"/>
      <c r="V14" s="118" t="s">
        <v>201</v>
      </c>
      <c r="W14" s="119"/>
      <c r="X14" s="119"/>
      <c r="Y14" s="119"/>
      <c r="Z14" s="119"/>
      <c r="AA14" s="119"/>
      <c r="AB14" s="119"/>
      <c r="AC14" s="119"/>
      <c r="AD14" s="119"/>
      <c r="AE14" s="120"/>
      <c r="AF14" s="118" t="str">
        <f>L14</f>
        <v>Nie badamy zmienności.</v>
      </c>
      <c r="AG14" s="119"/>
      <c r="AH14" s="119"/>
      <c r="AI14" s="119"/>
      <c r="AJ14" s="119"/>
      <c r="AK14" s="119"/>
      <c r="AL14" s="119"/>
      <c r="AM14" s="119"/>
      <c r="AN14" s="119"/>
      <c r="AO14" s="120"/>
    </row>
    <row r="15" spans="1:41" s="2" customFormat="1" ht="25.5">
      <c r="A15" s="66" t="s">
        <v>13</v>
      </c>
      <c r="B15" s="66" t="s">
        <v>12</v>
      </c>
      <c r="C15" s="66" t="s">
        <v>11</v>
      </c>
      <c r="D15" s="67" t="s">
        <v>14</v>
      </c>
      <c r="E15" s="68" t="s">
        <v>10</v>
      </c>
      <c r="F15" s="69" t="s">
        <v>15</v>
      </c>
      <c r="G15" s="69" t="s">
        <v>16</v>
      </c>
      <c r="H15" s="69" t="s">
        <v>13</v>
      </c>
      <c r="I15" s="69" t="s">
        <v>108</v>
      </c>
    </row>
    <row r="16" spans="1:41">
      <c r="A16" s="70" t="s">
        <v>0</v>
      </c>
      <c r="B16" s="71">
        <v>53009106</v>
      </c>
      <c r="C16" s="70" t="s">
        <v>1</v>
      </c>
      <c r="D16" s="72">
        <v>2</v>
      </c>
      <c r="E16" s="73" t="s">
        <v>2</v>
      </c>
      <c r="F16" s="74">
        <v>198.4</v>
      </c>
      <c r="G16" s="75">
        <v>0.45</v>
      </c>
      <c r="H16" s="76">
        <v>40378</v>
      </c>
      <c r="I16" s="77">
        <v>40771.225835306599</v>
      </c>
    </row>
    <row r="17" spans="1:9">
      <c r="A17" s="70" t="s">
        <v>18</v>
      </c>
      <c r="B17" s="71">
        <v>53009155</v>
      </c>
      <c r="C17" s="70" t="s">
        <v>3</v>
      </c>
      <c r="D17" s="72">
        <v>3</v>
      </c>
      <c r="E17" s="73" t="s">
        <v>4</v>
      </c>
      <c r="F17" s="74">
        <v>337.06000000000006</v>
      </c>
      <c r="G17" s="75">
        <v>0.28999999999999998</v>
      </c>
      <c r="H17" s="76">
        <v>41094</v>
      </c>
      <c r="I17" s="77">
        <v>41606.093354680066</v>
      </c>
    </row>
    <row r="18" spans="1:9">
      <c r="A18" s="70" t="s">
        <v>0</v>
      </c>
      <c r="B18" s="71">
        <v>53011501</v>
      </c>
      <c r="C18" s="70" t="s">
        <v>1</v>
      </c>
      <c r="D18" s="72">
        <v>2</v>
      </c>
      <c r="E18" s="73" t="s">
        <v>2</v>
      </c>
      <c r="F18" s="74">
        <v>227.48</v>
      </c>
      <c r="G18" s="75">
        <v>0.33</v>
      </c>
      <c r="H18" s="76">
        <v>40378</v>
      </c>
      <c r="I18" s="77">
        <v>40758.671987596914</v>
      </c>
    </row>
    <row r="19" spans="1:9">
      <c r="A19" s="70" t="s">
        <v>21</v>
      </c>
      <c r="B19" s="71">
        <v>53011617</v>
      </c>
      <c r="C19" s="70" t="s">
        <v>1</v>
      </c>
      <c r="D19" s="72">
        <v>2</v>
      </c>
      <c r="E19" s="73" t="s">
        <v>2</v>
      </c>
      <c r="F19" s="74">
        <v>220.48</v>
      </c>
      <c r="G19" s="75">
        <v>0.36</v>
      </c>
      <c r="H19" s="76">
        <v>41094</v>
      </c>
      <c r="I19" s="77">
        <v>41748.981101068457</v>
      </c>
    </row>
    <row r="20" spans="1:9">
      <c r="A20" s="70" t="s">
        <v>19</v>
      </c>
      <c r="B20" s="71">
        <v>53011639</v>
      </c>
      <c r="C20" s="70" t="s">
        <v>3</v>
      </c>
      <c r="D20" s="72">
        <v>3</v>
      </c>
      <c r="E20" s="73" t="s">
        <v>4</v>
      </c>
      <c r="F20" s="74">
        <v>245.44000000000005</v>
      </c>
      <c r="G20" s="75">
        <v>0.41</v>
      </c>
      <c r="H20" s="76">
        <v>40378</v>
      </c>
      <c r="I20" s="77">
        <v>40831.249788613117</v>
      </c>
    </row>
    <row r="21" spans="1:9">
      <c r="A21" s="70" t="s">
        <v>0</v>
      </c>
      <c r="B21" s="71">
        <v>53011693</v>
      </c>
      <c r="C21" s="70" t="s">
        <v>1</v>
      </c>
      <c r="D21" s="72">
        <v>2</v>
      </c>
      <c r="E21" s="73" t="s">
        <v>2</v>
      </c>
      <c r="F21" s="74">
        <v>192.4</v>
      </c>
      <c r="G21" s="75">
        <v>0.37</v>
      </c>
      <c r="H21" s="76">
        <v>41094</v>
      </c>
      <c r="I21" s="77">
        <v>41567.835656654155</v>
      </c>
    </row>
    <row r="22" spans="1:9">
      <c r="A22" s="70" t="s">
        <v>0</v>
      </c>
      <c r="B22" s="71">
        <v>53011991</v>
      </c>
      <c r="C22" s="70" t="s">
        <v>3</v>
      </c>
      <c r="D22" s="72">
        <v>3</v>
      </c>
      <c r="E22" s="73" t="s">
        <v>4</v>
      </c>
      <c r="F22" s="74">
        <v>322.36</v>
      </c>
      <c r="G22" s="75">
        <v>0.38</v>
      </c>
      <c r="H22" s="76">
        <v>40378</v>
      </c>
      <c r="I22" s="77">
        <v>40838.142433175723</v>
      </c>
    </row>
    <row r="23" spans="1:9">
      <c r="A23" s="70" t="s">
        <v>22</v>
      </c>
      <c r="B23" s="71">
        <v>53013571</v>
      </c>
      <c r="C23" s="70" t="s">
        <v>3</v>
      </c>
      <c r="D23" s="72">
        <v>3</v>
      </c>
      <c r="E23" s="73" t="s">
        <v>4</v>
      </c>
      <c r="F23" s="74">
        <v>670.28</v>
      </c>
      <c r="G23" s="75">
        <v>0.44</v>
      </c>
      <c r="H23" s="76">
        <v>41094</v>
      </c>
      <c r="I23" s="77">
        <v>41789.314076518931</v>
      </c>
    </row>
    <row r="24" spans="1:9">
      <c r="A24" s="70" t="s">
        <v>0</v>
      </c>
      <c r="B24" s="71">
        <v>53013611</v>
      </c>
      <c r="C24" s="70" t="s">
        <v>3</v>
      </c>
      <c r="D24" s="72">
        <v>3</v>
      </c>
      <c r="E24" s="73" t="s">
        <v>4</v>
      </c>
      <c r="F24" s="74">
        <v>403.03</v>
      </c>
      <c r="G24" s="75">
        <v>0.31783908971162711</v>
      </c>
      <c r="H24" s="76">
        <v>40378</v>
      </c>
      <c r="I24" s="77">
        <v>41025.463425966351</v>
      </c>
    </row>
    <row r="25" spans="1:9">
      <c r="A25" s="70" t="s">
        <v>20</v>
      </c>
      <c r="B25" s="71">
        <v>53013668</v>
      </c>
      <c r="C25" s="70" t="s">
        <v>1</v>
      </c>
      <c r="D25" s="72">
        <v>2</v>
      </c>
      <c r="E25" s="73" t="s">
        <v>2</v>
      </c>
      <c r="F25" s="74">
        <v>193.07</v>
      </c>
      <c r="G25" s="75">
        <v>0.33</v>
      </c>
      <c r="H25" s="76">
        <v>41094</v>
      </c>
      <c r="I25" s="77">
        <v>41800.9374402596</v>
      </c>
    </row>
    <row r="26" spans="1:9">
      <c r="A26" s="70" t="s">
        <v>5</v>
      </c>
      <c r="B26" s="71">
        <v>53013777</v>
      </c>
      <c r="C26" s="70" t="s">
        <v>3</v>
      </c>
      <c r="D26" s="72">
        <v>3</v>
      </c>
      <c r="E26" s="73" t="s">
        <v>4</v>
      </c>
      <c r="F26" s="74">
        <v>586.97</v>
      </c>
      <c r="G26" s="75">
        <v>0.34</v>
      </c>
      <c r="H26" s="76">
        <v>40378</v>
      </c>
      <c r="I26" s="77">
        <v>40907.750126151419</v>
      </c>
    </row>
    <row r="27" spans="1:9">
      <c r="A27" s="70" t="s">
        <v>19</v>
      </c>
      <c r="B27" s="71">
        <v>53013868</v>
      </c>
      <c r="C27" s="70" t="s">
        <v>3</v>
      </c>
      <c r="D27" s="72">
        <v>3</v>
      </c>
      <c r="E27" s="73" t="s">
        <v>4</v>
      </c>
      <c r="F27" s="74">
        <v>586.97</v>
      </c>
      <c r="G27" s="75">
        <v>0.37</v>
      </c>
      <c r="H27" s="76">
        <v>41094</v>
      </c>
      <c r="I27" s="77">
        <v>41650.229074433679</v>
      </c>
    </row>
    <row r="28" spans="1:9">
      <c r="A28" s="70" t="s">
        <v>23</v>
      </c>
      <c r="B28" s="71">
        <v>53015101</v>
      </c>
      <c r="C28" s="70" t="s">
        <v>1</v>
      </c>
      <c r="D28" s="72">
        <v>2</v>
      </c>
      <c r="E28" s="73" t="s">
        <v>2</v>
      </c>
      <c r="F28" s="74">
        <v>221.7</v>
      </c>
      <c r="G28" s="75">
        <v>0.33</v>
      </c>
      <c r="H28" s="76">
        <v>40378</v>
      </c>
      <c r="I28" s="77">
        <v>40838.477874181481</v>
      </c>
    </row>
    <row r="29" spans="1:9">
      <c r="A29" s="70" t="s">
        <v>0</v>
      </c>
      <c r="B29" s="71">
        <v>53015158</v>
      </c>
      <c r="C29" s="70" t="s">
        <v>3</v>
      </c>
      <c r="D29" s="72">
        <v>2</v>
      </c>
      <c r="E29" s="73" t="s">
        <v>4</v>
      </c>
      <c r="F29" s="74">
        <v>254.4</v>
      </c>
      <c r="G29" s="75">
        <v>0.36</v>
      </c>
      <c r="H29" s="76">
        <v>41094</v>
      </c>
      <c r="I29" s="77">
        <v>41699.170610314475</v>
      </c>
    </row>
    <row r="30" spans="1:9">
      <c r="A30" s="70" t="s">
        <v>21</v>
      </c>
      <c r="B30" s="71">
        <v>53015167</v>
      </c>
      <c r="C30" s="70" t="s">
        <v>3</v>
      </c>
      <c r="D30" s="72">
        <v>3</v>
      </c>
      <c r="E30" s="73" t="s">
        <v>4</v>
      </c>
      <c r="F30" s="74">
        <v>259.77000000000004</v>
      </c>
      <c r="G30" s="75">
        <v>0.41</v>
      </c>
      <c r="H30" s="76">
        <v>40378</v>
      </c>
      <c r="I30" s="77">
        <v>40804.278255599689</v>
      </c>
    </row>
    <row r="31" spans="1:9">
      <c r="A31" s="70" t="s">
        <v>21</v>
      </c>
      <c r="B31" s="71">
        <v>53015197</v>
      </c>
      <c r="C31" s="70" t="s">
        <v>3</v>
      </c>
      <c r="D31" s="72">
        <v>2</v>
      </c>
      <c r="E31" s="73" t="s">
        <v>4</v>
      </c>
      <c r="F31" s="74">
        <v>241.3</v>
      </c>
      <c r="G31" s="75">
        <v>0.37</v>
      </c>
      <c r="H31" s="76">
        <v>41094</v>
      </c>
      <c r="I31" s="77">
        <v>41572.981918040234</v>
      </c>
    </row>
    <row r="32" spans="1:9">
      <c r="A32" s="70" t="s">
        <v>0</v>
      </c>
      <c r="B32" s="71">
        <v>53015315</v>
      </c>
      <c r="C32" s="70" t="s">
        <v>3</v>
      </c>
      <c r="D32" s="72">
        <v>3</v>
      </c>
      <c r="E32" s="73" t="s">
        <v>4</v>
      </c>
      <c r="F32" s="74">
        <v>229.06000000000003</v>
      </c>
      <c r="G32" s="75">
        <v>0.38</v>
      </c>
      <c r="H32" s="76">
        <v>40378</v>
      </c>
      <c r="I32" s="77">
        <v>40951.660185693509</v>
      </c>
    </row>
    <row r="33" spans="1:9">
      <c r="A33" s="70" t="s">
        <v>19</v>
      </c>
      <c r="B33" s="71">
        <v>53015555</v>
      </c>
      <c r="C33" s="70" t="s">
        <v>1</v>
      </c>
      <c r="D33" s="72">
        <v>2</v>
      </c>
      <c r="E33" s="73" t="s">
        <v>2</v>
      </c>
      <c r="F33" s="74">
        <v>161.4</v>
      </c>
      <c r="G33" s="75">
        <v>0.44</v>
      </c>
      <c r="H33" s="76">
        <v>41094</v>
      </c>
      <c r="I33" s="77">
        <v>41616.684717288677</v>
      </c>
    </row>
    <row r="34" spans="1:9">
      <c r="A34" s="70" t="s">
        <v>19</v>
      </c>
      <c r="B34" s="71">
        <v>53015591</v>
      </c>
      <c r="C34" s="70" t="s">
        <v>3</v>
      </c>
      <c r="D34" s="72">
        <v>2</v>
      </c>
      <c r="E34" s="73" t="s">
        <v>4</v>
      </c>
      <c r="F34" s="74">
        <v>261.39999999999998</v>
      </c>
      <c r="G34" s="75">
        <v>0.31783908971162711</v>
      </c>
      <c r="H34" s="76">
        <v>40378</v>
      </c>
      <c r="I34" s="77">
        <v>41060.036820290567</v>
      </c>
    </row>
    <row r="35" spans="1:9">
      <c r="A35" s="70" t="s">
        <v>0</v>
      </c>
      <c r="B35" s="71">
        <v>53015597</v>
      </c>
      <c r="C35" s="70" t="s">
        <v>3</v>
      </c>
      <c r="D35" s="72">
        <v>3</v>
      </c>
      <c r="E35" s="73" t="s">
        <v>4</v>
      </c>
      <c r="F35" s="74">
        <v>251.74000000000004</v>
      </c>
      <c r="G35" s="75">
        <v>0.33</v>
      </c>
      <c r="H35" s="76">
        <v>41094</v>
      </c>
      <c r="I35" s="77">
        <v>41529.845397471487</v>
      </c>
    </row>
    <row r="36" spans="1:9">
      <c r="A36" s="70" t="s">
        <v>22</v>
      </c>
      <c r="B36" s="71">
        <v>53015657</v>
      </c>
      <c r="C36" s="70" t="s">
        <v>3</v>
      </c>
      <c r="D36" s="72">
        <v>3</v>
      </c>
      <c r="E36" s="73" t="s">
        <v>4</v>
      </c>
      <c r="F36" s="74">
        <v>198.70000000000005</v>
      </c>
      <c r="G36" s="75">
        <v>0.34</v>
      </c>
      <c r="H36" s="76">
        <v>40378</v>
      </c>
      <c r="I36" s="77">
        <v>40751.150255634471</v>
      </c>
    </row>
    <row r="37" spans="1:9">
      <c r="A37" s="70" t="s">
        <v>19</v>
      </c>
      <c r="B37" s="71">
        <v>53015671</v>
      </c>
      <c r="C37" s="70" t="s">
        <v>1</v>
      </c>
      <c r="D37" s="72">
        <v>2</v>
      </c>
      <c r="E37" s="73" t="s">
        <v>2</v>
      </c>
      <c r="F37" s="74">
        <v>333.90999999999997</v>
      </c>
      <c r="G37" s="75">
        <v>0.37</v>
      </c>
      <c r="H37" s="76">
        <v>41094</v>
      </c>
      <c r="I37" s="77">
        <v>41795.512238992815</v>
      </c>
    </row>
    <row r="38" spans="1:9">
      <c r="A38" s="70" t="s">
        <v>0</v>
      </c>
      <c r="B38" s="71">
        <v>53015697</v>
      </c>
      <c r="C38" s="70" t="s">
        <v>1</v>
      </c>
      <c r="D38" s="72">
        <v>2</v>
      </c>
      <c r="E38" s="73" t="s">
        <v>2</v>
      </c>
      <c r="F38" s="74">
        <v>331.09000000000003</v>
      </c>
      <c r="G38" s="75">
        <v>0.355567817942326</v>
      </c>
      <c r="H38" s="76">
        <v>40378</v>
      </c>
      <c r="I38" s="77">
        <v>41084.983107604494</v>
      </c>
    </row>
    <row r="39" spans="1:9">
      <c r="A39" s="70" t="s">
        <v>20</v>
      </c>
      <c r="B39" s="71">
        <v>53015750</v>
      </c>
      <c r="C39" s="70" t="s">
        <v>1</v>
      </c>
      <c r="D39" s="72">
        <v>2</v>
      </c>
      <c r="E39" s="73" t="s">
        <v>4</v>
      </c>
      <c r="F39" s="74">
        <v>241.82999999999998</v>
      </c>
      <c r="G39" s="75">
        <v>0.35389216502799098</v>
      </c>
      <c r="H39" s="76">
        <v>41094</v>
      </c>
      <c r="I39" s="77">
        <v>41479.236473589379</v>
      </c>
    </row>
    <row r="40" spans="1:9">
      <c r="A40" s="70" t="s">
        <v>0</v>
      </c>
      <c r="B40" s="71">
        <v>53015779</v>
      </c>
      <c r="C40" s="70" t="s">
        <v>3</v>
      </c>
      <c r="D40" s="72">
        <v>3</v>
      </c>
      <c r="E40" s="73" t="s">
        <v>4</v>
      </c>
      <c r="F40" s="74">
        <v>247.96000000000004</v>
      </c>
      <c r="G40" s="75">
        <v>0.35221651211365701</v>
      </c>
      <c r="H40" s="76">
        <v>40378</v>
      </c>
      <c r="I40" s="77">
        <v>40846.295419308772</v>
      </c>
    </row>
    <row r="41" spans="1:9">
      <c r="A41" s="70" t="s">
        <v>22</v>
      </c>
      <c r="B41" s="71">
        <v>53015796</v>
      </c>
      <c r="C41" s="70" t="s">
        <v>1</v>
      </c>
      <c r="D41" s="72">
        <v>2</v>
      </c>
      <c r="E41" s="73" t="s">
        <v>2</v>
      </c>
      <c r="F41" s="74">
        <v>179.77</v>
      </c>
      <c r="G41" s="75">
        <v>0.35054085919932298</v>
      </c>
      <c r="H41" s="76">
        <v>41094</v>
      </c>
      <c r="I41" s="77">
        <v>41642.520276821073</v>
      </c>
    </row>
    <row r="42" spans="1:9">
      <c r="A42" s="70" t="s">
        <v>21</v>
      </c>
      <c r="B42" s="71">
        <v>53015936</v>
      </c>
      <c r="C42" s="70" t="s">
        <v>3</v>
      </c>
      <c r="D42" s="72">
        <v>3</v>
      </c>
      <c r="E42" s="73" t="s">
        <v>4</v>
      </c>
      <c r="F42" s="74">
        <v>260.56000000000006</v>
      </c>
      <c r="G42" s="75">
        <v>0.34886520628498902</v>
      </c>
      <c r="H42" s="76">
        <v>40378</v>
      </c>
      <c r="I42" s="77">
        <v>40800.984632982349</v>
      </c>
    </row>
    <row r="43" spans="1:9">
      <c r="A43" s="70" t="s">
        <v>21</v>
      </c>
      <c r="B43" s="71">
        <v>53015938</v>
      </c>
      <c r="C43" s="70" t="s">
        <v>3</v>
      </c>
      <c r="D43" s="72">
        <v>3</v>
      </c>
      <c r="E43" s="73" t="s">
        <v>4</v>
      </c>
      <c r="F43" s="74">
        <v>229.31000000000003</v>
      </c>
      <c r="G43" s="75">
        <v>0.34718955337065499</v>
      </c>
      <c r="H43" s="76">
        <v>41094</v>
      </c>
      <c r="I43" s="77">
        <v>41625.010376634353</v>
      </c>
    </row>
    <row r="44" spans="1:9">
      <c r="A44" s="70" t="s">
        <v>0</v>
      </c>
      <c r="B44" s="71">
        <v>53015969</v>
      </c>
      <c r="C44" s="70" t="s">
        <v>3</v>
      </c>
      <c r="D44" s="72">
        <v>3</v>
      </c>
      <c r="E44" s="73" t="s">
        <v>4</v>
      </c>
      <c r="F44" s="74">
        <v>348.53</v>
      </c>
      <c r="G44" s="75">
        <v>0.34551390045632102</v>
      </c>
      <c r="H44" s="76">
        <v>40378</v>
      </c>
      <c r="I44" s="77">
        <v>40913.230216387332</v>
      </c>
    </row>
    <row r="45" spans="1:9">
      <c r="A45" s="70" t="s">
        <v>0</v>
      </c>
      <c r="B45" s="71">
        <v>53015985</v>
      </c>
      <c r="C45" s="70" t="s">
        <v>1</v>
      </c>
      <c r="D45" s="72">
        <v>2</v>
      </c>
      <c r="E45" s="73" t="s">
        <v>4</v>
      </c>
      <c r="F45" s="74">
        <v>248.53000000000003</v>
      </c>
      <c r="G45" s="75">
        <v>0.343838247541987</v>
      </c>
      <c r="H45" s="76">
        <v>40378</v>
      </c>
      <c r="I45" s="77">
        <v>40887.435938827337</v>
      </c>
    </row>
    <row r="46" spans="1:9">
      <c r="A46" s="70" t="s">
        <v>0</v>
      </c>
      <c r="B46" s="71">
        <v>53015996</v>
      </c>
      <c r="C46" s="70" t="s">
        <v>3</v>
      </c>
      <c r="D46" s="72">
        <v>3</v>
      </c>
      <c r="E46" s="73" t="s">
        <v>4</v>
      </c>
      <c r="F46" s="74">
        <v>799.57999999999993</v>
      </c>
      <c r="G46" s="75">
        <v>0.34216259462765303</v>
      </c>
      <c r="H46" s="76">
        <v>41094</v>
      </c>
      <c r="I46" s="77">
        <v>41671.347456634394</v>
      </c>
    </row>
    <row r="47" spans="1:9">
      <c r="A47" s="70" t="s">
        <v>20</v>
      </c>
      <c r="B47" s="71">
        <v>53015999</v>
      </c>
      <c r="C47" s="70" t="s">
        <v>1</v>
      </c>
      <c r="D47" s="72">
        <v>2</v>
      </c>
      <c r="E47" s="73" t="s">
        <v>2</v>
      </c>
      <c r="F47" s="74">
        <v>220.48</v>
      </c>
      <c r="G47" s="75">
        <v>0.340486941713319</v>
      </c>
      <c r="H47" s="76">
        <v>40378</v>
      </c>
      <c r="I47" s="77">
        <v>41053.603893848602</v>
      </c>
    </row>
    <row r="48" spans="1:9">
      <c r="A48" s="70" t="s">
        <v>0</v>
      </c>
      <c r="B48" s="71">
        <v>53017568</v>
      </c>
      <c r="C48" s="70" t="s">
        <v>1</v>
      </c>
      <c r="D48" s="72">
        <v>2</v>
      </c>
      <c r="E48" s="73" t="s">
        <v>2</v>
      </c>
      <c r="F48" s="74">
        <v>314.48</v>
      </c>
      <c r="G48" s="75">
        <v>0.33881128879898498</v>
      </c>
      <c r="H48" s="76">
        <v>41094</v>
      </c>
      <c r="I48" s="77">
        <v>41736.044520339572</v>
      </c>
    </row>
    <row r="49" spans="1:9">
      <c r="A49" s="70" t="s">
        <v>20</v>
      </c>
      <c r="B49" s="71">
        <v>53017597</v>
      </c>
      <c r="C49" s="70" t="s">
        <v>3</v>
      </c>
      <c r="D49" s="72">
        <v>3</v>
      </c>
      <c r="E49" s="73" t="s">
        <v>4</v>
      </c>
      <c r="F49" s="74">
        <v>258.04000000000002</v>
      </c>
      <c r="G49" s="75">
        <v>0.33713563588465101</v>
      </c>
      <c r="H49" s="76">
        <v>40378</v>
      </c>
      <c r="I49" s="77">
        <v>41044.011457290617</v>
      </c>
    </row>
    <row r="50" spans="1:9">
      <c r="A50" s="70" t="s">
        <v>0</v>
      </c>
      <c r="B50" s="71">
        <v>53017663</v>
      </c>
      <c r="C50" s="70" t="s">
        <v>3</v>
      </c>
      <c r="D50" s="72">
        <v>2</v>
      </c>
      <c r="E50" s="73" t="s">
        <v>4</v>
      </c>
      <c r="F50" s="74">
        <v>247.7</v>
      </c>
      <c r="G50" s="75">
        <v>0.33545998297031698</v>
      </c>
      <c r="H50" s="76">
        <v>41094</v>
      </c>
      <c r="I50" s="77">
        <v>41579.354613300558</v>
      </c>
    </row>
    <row r="51" spans="1:9">
      <c r="A51" s="70" t="s">
        <v>22</v>
      </c>
      <c r="B51" s="71">
        <v>53018379</v>
      </c>
      <c r="C51" s="70" t="s">
        <v>3</v>
      </c>
      <c r="D51" s="72">
        <v>3</v>
      </c>
      <c r="E51" s="73" t="s">
        <v>4</v>
      </c>
      <c r="F51" s="74">
        <v>472.24</v>
      </c>
      <c r="G51" s="75">
        <v>0.33378433005598301</v>
      </c>
      <c r="H51" s="76">
        <v>40378</v>
      </c>
      <c r="I51" s="77">
        <v>40857.246953229907</v>
      </c>
    </row>
    <row r="52" spans="1:9">
      <c r="A52" s="70" t="s">
        <v>0</v>
      </c>
      <c r="B52" s="71">
        <v>53019995</v>
      </c>
      <c r="C52" s="70" t="s">
        <v>3</v>
      </c>
      <c r="D52" s="72">
        <v>2</v>
      </c>
      <c r="E52" s="73" t="s">
        <v>6</v>
      </c>
      <c r="F52" s="74">
        <v>314.5</v>
      </c>
      <c r="G52" s="75">
        <v>0.33210867714164899</v>
      </c>
      <c r="H52" s="76">
        <v>41094</v>
      </c>
      <c r="I52" s="77">
        <v>41713.99818808792</v>
      </c>
    </row>
    <row r="53" spans="1:9">
      <c r="A53" s="70" t="s">
        <v>7</v>
      </c>
      <c r="B53" s="71">
        <v>53030307</v>
      </c>
      <c r="C53" s="70" t="s">
        <v>3</v>
      </c>
      <c r="D53" s="72">
        <v>3</v>
      </c>
      <c r="E53" s="73" t="s">
        <v>4</v>
      </c>
      <c r="F53" s="74">
        <v>657.2</v>
      </c>
      <c r="G53" s="75">
        <v>0.36</v>
      </c>
      <c r="H53" s="76">
        <v>40378</v>
      </c>
      <c r="I53" s="77">
        <v>40768.332821823242</v>
      </c>
    </row>
    <row r="54" spans="1:9">
      <c r="A54" s="70" t="s">
        <v>0</v>
      </c>
      <c r="B54" s="71">
        <v>53031311</v>
      </c>
      <c r="C54" s="70" t="s">
        <v>3</v>
      </c>
      <c r="D54" s="72">
        <v>2</v>
      </c>
      <c r="E54" s="73" t="s">
        <v>6</v>
      </c>
      <c r="F54" s="74">
        <v>485.53</v>
      </c>
      <c r="G54" s="75">
        <v>0.41</v>
      </c>
      <c r="H54" s="76">
        <v>41094</v>
      </c>
      <c r="I54" s="77">
        <v>41503.952003730221</v>
      </c>
    </row>
    <row r="55" spans="1:9">
      <c r="A55" s="70" t="s">
        <v>21</v>
      </c>
      <c r="B55" s="71">
        <v>53031359</v>
      </c>
      <c r="C55" s="70" t="s">
        <v>3</v>
      </c>
      <c r="D55" s="72">
        <v>3</v>
      </c>
      <c r="E55" s="73" t="s">
        <v>4</v>
      </c>
      <c r="F55" s="74">
        <v>415.22</v>
      </c>
      <c r="G55" s="75">
        <v>0.37</v>
      </c>
      <c r="H55" s="76">
        <v>40378</v>
      </c>
      <c r="I55" s="77">
        <v>41002.516587564773</v>
      </c>
    </row>
    <row r="56" spans="1:9">
      <c r="A56" s="70" t="s">
        <v>23</v>
      </c>
      <c r="B56" s="71">
        <v>53031363</v>
      </c>
      <c r="C56" s="70" t="s">
        <v>3</v>
      </c>
      <c r="D56" s="72">
        <v>3</v>
      </c>
      <c r="E56" s="73" t="s">
        <v>6</v>
      </c>
      <c r="F56" s="74">
        <v>245.44000000000005</v>
      </c>
      <c r="G56" s="75">
        <v>0.38</v>
      </c>
      <c r="H56" s="76">
        <v>41094</v>
      </c>
      <c r="I56" s="77">
        <v>41521.41916449806</v>
      </c>
    </row>
    <row r="57" spans="1:9">
      <c r="A57" s="70" t="s">
        <v>0</v>
      </c>
      <c r="B57" s="71">
        <v>53031367</v>
      </c>
      <c r="C57" s="70" t="s">
        <v>3</v>
      </c>
      <c r="D57" s="72">
        <v>3</v>
      </c>
      <c r="E57" s="73" t="s">
        <v>4</v>
      </c>
      <c r="F57" s="74">
        <v>197.76</v>
      </c>
      <c r="G57" s="75">
        <v>0.44</v>
      </c>
      <c r="H57" s="76">
        <v>40378</v>
      </c>
      <c r="I57" s="77">
        <v>41063.789226433444</v>
      </c>
    </row>
    <row r="58" spans="1:9">
      <c r="A58" s="70" t="s">
        <v>19</v>
      </c>
      <c r="B58" s="71">
        <v>53031535</v>
      </c>
      <c r="C58" s="70" t="s">
        <v>3</v>
      </c>
      <c r="D58" s="72">
        <v>3</v>
      </c>
      <c r="E58" s="73" t="s">
        <v>4</v>
      </c>
      <c r="F58" s="74">
        <v>196.11000000000004</v>
      </c>
      <c r="G58" s="75">
        <v>0.31783908971162711</v>
      </c>
      <c r="H58" s="76">
        <v>41094</v>
      </c>
      <c r="I58" s="77">
        <v>41565.985140960722</v>
      </c>
    </row>
    <row r="59" spans="1:9">
      <c r="A59" s="70" t="s">
        <v>0</v>
      </c>
      <c r="B59" s="71">
        <v>53031579</v>
      </c>
      <c r="C59" s="70" t="s">
        <v>3</v>
      </c>
      <c r="D59" s="72">
        <v>3</v>
      </c>
      <c r="E59" s="73" t="s">
        <v>6</v>
      </c>
      <c r="F59" s="74">
        <v>43.84</v>
      </c>
      <c r="G59" s="75">
        <v>0.36</v>
      </c>
      <c r="H59" s="76">
        <v>40378</v>
      </c>
      <c r="I59" s="77">
        <v>40846.697619088947</v>
      </c>
    </row>
    <row r="60" spans="1:9">
      <c r="A60" s="70" t="s">
        <v>0</v>
      </c>
      <c r="B60" s="71">
        <v>53031639</v>
      </c>
      <c r="C60" s="70" t="s">
        <v>3</v>
      </c>
      <c r="D60" s="72">
        <v>3</v>
      </c>
      <c r="E60" s="73" t="s">
        <v>4</v>
      </c>
      <c r="F60" s="74">
        <v>255.52000000000004</v>
      </c>
      <c r="G60" s="75">
        <v>0.41</v>
      </c>
      <c r="H60" s="76">
        <v>41094</v>
      </c>
      <c r="I60" s="77">
        <v>41539.529185232619</v>
      </c>
    </row>
    <row r="61" spans="1:9">
      <c r="A61" s="70" t="s">
        <v>7</v>
      </c>
      <c r="B61" s="71">
        <v>53031680</v>
      </c>
      <c r="C61" s="70" t="s">
        <v>1</v>
      </c>
      <c r="D61" s="72">
        <v>2</v>
      </c>
      <c r="E61" s="73" t="s">
        <v>2</v>
      </c>
      <c r="F61" s="74">
        <v>189.08</v>
      </c>
      <c r="G61" s="75">
        <v>0.37</v>
      </c>
      <c r="H61" s="76">
        <v>40378</v>
      </c>
      <c r="I61" s="77">
        <v>41097.805410046894</v>
      </c>
    </row>
    <row r="62" spans="1:9">
      <c r="A62" s="70" t="s">
        <v>0</v>
      </c>
      <c r="B62" s="71">
        <v>53031699</v>
      </c>
      <c r="C62" s="70" t="s">
        <v>1</v>
      </c>
      <c r="D62" s="72">
        <v>2</v>
      </c>
      <c r="E62" s="73" t="s">
        <v>2</v>
      </c>
      <c r="F62" s="74">
        <v>39.39</v>
      </c>
      <c r="G62" s="75">
        <v>0.38</v>
      </c>
      <c r="H62" s="76">
        <v>41094</v>
      </c>
      <c r="I62" s="77">
        <v>41678.518868635401</v>
      </c>
    </row>
    <row r="63" spans="1:9">
      <c r="A63" s="70" t="s">
        <v>22</v>
      </c>
      <c r="B63" s="71">
        <v>53031705</v>
      </c>
      <c r="C63" s="70" t="s">
        <v>3</v>
      </c>
      <c r="D63" s="72">
        <v>3</v>
      </c>
      <c r="E63" s="73" t="s">
        <v>4</v>
      </c>
      <c r="F63" s="74">
        <v>232.84000000000003</v>
      </c>
      <c r="G63" s="75">
        <v>0.44</v>
      </c>
      <c r="H63" s="76">
        <v>40378</v>
      </c>
      <c r="I63" s="77">
        <v>40759.348401446761</v>
      </c>
    </row>
    <row r="64" spans="1:9">
      <c r="A64" s="70" t="s">
        <v>23</v>
      </c>
      <c r="B64" s="71">
        <v>53031710</v>
      </c>
      <c r="C64" s="70" t="s">
        <v>3</v>
      </c>
      <c r="D64" s="72">
        <v>3</v>
      </c>
      <c r="E64" s="73" t="s">
        <v>4</v>
      </c>
      <c r="F64" s="74">
        <v>315.21000000000004</v>
      </c>
      <c r="G64" s="75">
        <v>0.31783908971162711</v>
      </c>
      <c r="H64" s="76">
        <v>41094</v>
      </c>
      <c r="I64" s="77">
        <v>41717.63528179031</v>
      </c>
    </row>
    <row r="65" spans="1:9">
      <c r="A65" s="70" t="s">
        <v>20</v>
      </c>
      <c r="B65" s="71">
        <v>53031713</v>
      </c>
      <c r="C65" s="70" t="s">
        <v>3</v>
      </c>
      <c r="D65" s="72">
        <v>1</v>
      </c>
      <c r="E65" s="73" t="s">
        <v>4</v>
      </c>
      <c r="F65" s="74">
        <v>240.2</v>
      </c>
      <c r="G65" s="75">
        <v>0.41783908971162698</v>
      </c>
      <c r="H65" s="76">
        <v>40378</v>
      </c>
      <c r="I65" s="77">
        <v>40958.479300106083</v>
      </c>
    </row>
    <row r="66" spans="1:9">
      <c r="A66" s="70" t="s">
        <v>23</v>
      </c>
      <c r="B66" s="71">
        <v>53031373</v>
      </c>
      <c r="C66" s="70" t="s">
        <v>3</v>
      </c>
      <c r="D66" s="72">
        <v>3</v>
      </c>
      <c r="E66" s="73" t="s">
        <v>4</v>
      </c>
      <c r="F66" s="74">
        <v>246.44</v>
      </c>
      <c r="G66" s="75">
        <v>0.38</v>
      </c>
      <c r="H66" s="76">
        <v>41094</v>
      </c>
      <c r="I66" s="77">
        <v>41646.305682912083</v>
      </c>
    </row>
    <row r="67" spans="1:9">
      <c r="A67" s="70" t="s">
        <v>25</v>
      </c>
      <c r="B67" s="71">
        <v>53071367</v>
      </c>
      <c r="C67" s="70" t="s">
        <v>3</v>
      </c>
      <c r="D67" s="72">
        <v>3</v>
      </c>
      <c r="E67" s="73" t="s">
        <v>6</v>
      </c>
      <c r="F67" s="74">
        <v>197.76</v>
      </c>
      <c r="G67" s="75">
        <v>0.44</v>
      </c>
      <c r="H67" s="76">
        <v>40378</v>
      </c>
      <c r="I67" s="77">
        <v>40874.73319673552</v>
      </c>
    </row>
    <row r="68" spans="1:9">
      <c r="A68" s="70" t="s">
        <v>24</v>
      </c>
      <c r="B68" s="71">
        <v>57031535</v>
      </c>
      <c r="C68" s="70" t="s">
        <v>3</v>
      </c>
      <c r="D68" s="72">
        <v>3</v>
      </c>
      <c r="E68" s="73" t="s">
        <v>4</v>
      </c>
      <c r="F68" s="74">
        <v>196.11000000000004</v>
      </c>
      <c r="G68" s="75">
        <v>0.31783908971162711</v>
      </c>
      <c r="H68" s="76">
        <v>41094</v>
      </c>
      <c r="I68" s="77">
        <v>41652.646143538026</v>
      </c>
    </row>
    <row r="69" spans="1:9">
      <c r="A69" s="70" t="s">
        <v>26</v>
      </c>
      <c r="B69" s="71">
        <v>53731579</v>
      </c>
      <c r="C69" s="70" t="s">
        <v>3</v>
      </c>
      <c r="D69" s="72">
        <v>3</v>
      </c>
      <c r="E69" s="73" t="s">
        <v>4</v>
      </c>
      <c r="F69" s="74">
        <v>143.84</v>
      </c>
      <c r="G69" s="75">
        <v>0.36</v>
      </c>
      <c r="H69" s="76">
        <v>40378</v>
      </c>
      <c r="I69" s="77">
        <v>41078.099927868185</v>
      </c>
    </row>
    <row r="70" spans="1:9">
      <c r="A70" s="70" t="s">
        <v>25</v>
      </c>
      <c r="B70" s="71">
        <v>53071639</v>
      </c>
      <c r="C70" s="70" t="s">
        <v>3</v>
      </c>
      <c r="D70" s="72">
        <v>3</v>
      </c>
      <c r="E70" s="73" t="s">
        <v>4</v>
      </c>
      <c r="F70" s="74">
        <v>255.52000000000004</v>
      </c>
      <c r="G70" s="75">
        <v>0.41</v>
      </c>
      <c r="H70" s="76">
        <v>41094</v>
      </c>
      <c r="I70" s="77">
        <v>41797.565737635392</v>
      </c>
    </row>
    <row r="71" spans="1:9">
      <c r="A71" s="70" t="s">
        <v>24</v>
      </c>
      <c r="B71" s="71">
        <v>53037680</v>
      </c>
      <c r="C71" s="70" t="s">
        <v>1</v>
      </c>
      <c r="D71" s="72">
        <v>2</v>
      </c>
      <c r="E71" s="73" t="s">
        <v>2</v>
      </c>
      <c r="F71" s="74">
        <v>189.08</v>
      </c>
      <c r="G71" s="75">
        <v>0.37</v>
      </c>
      <c r="H71" s="76">
        <v>40378</v>
      </c>
      <c r="I71" s="77">
        <v>40739.912144922157</v>
      </c>
    </row>
    <row r="72" spans="1:9">
      <c r="A72" s="70" t="s">
        <v>25</v>
      </c>
      <c r="B72" s="71">
        <v>53031799</v>
      </c>
      <c r="C72" s="70" t="s">
        <v>1</v>
      </c>
      <c r="D72" s="72">
        <v>2</v>
      </c>
      <c r="E72" s="73" t="s">
        <v>6</v>
      </c>
      <c r="F72" s="74">
        <v>39.39</v>
      </c>
      <c r="G72" s="75">
        <v>0.38</v>
      </c>
      <c r="H72" s="76">
        <v>41094</v>
      </c>
      <c r="I72" s="77">
        <v>41712.976158472055</v>
      </c>
    </row>
    <row r="73" spans="1:9">
      <c r="A73" s="70" t="s">
        <v>26</v>
      </c>
      <c r="B73" s="71">
        <v>57731705</v>
      </c>
      <c r="C73" s="70" t="s">
        <v>3</v>
      </c>
      <c r="D73" s="72">
        <v>3</v>
      </c>
      <c r="E73" s="73" t="s">
        <v>4</v>
      </c>
      <c r="F73" s="74">
        <v>232.84000000000003</v>
      </c>
      <c r="G73" s="75">
        <v>0.44</v>
      </c>
      <c r="H73" s="76">
        <v>40378</v>
      </c>
      <c r="I73" s="77">
        <v>40952.623573616605</v>
      </c>
    </row>
    <row r="74" spans="1:9">
      <c r="A74" s="70" t="s">
        <v>24</v>
      </c>
      <c r="B74" s="71">
        <v>53031777</v>
      </c>
      <c r="C74" s="70" t="s">
        <v>3</v>
      </c>
      <c r="D74" s="72">
        <v>3</v>
      </c>
      <c r="E74" s="73" t="s">
        <v>4</v>
      </c>
      <c r="F74" s="74">
        <v>315.21000000000004</v>
      </c>
      <c r="G74" s="75">
        <v>0.31783908971162711</v>
      </c>
      <c r="H74" s="76">
        <v>39662</v>
      </c>
      <c r="I74" s="77">
        <v>40077.873386748499</v>
      </c>
    </row>
    <row r="75" spans="1:9">
      <c r="A75" s="70" t="s">
        <v>26</v>
      </c>
      <c r="B75" s="71">
        <v>53551713</v>
      </c>
      <c r="C75" s="70" t="s">
        <v>3</v>
      </c>
      <c r="D75" s="72">
        <v>1</v>
      </c>
      <c r="E75" s="73" t="s">
        <v>6</v>
      </c>
      <c r="F75" s="74">
        <v>240.2</v>
      </c>
      <c r="G75" s="75">
        <v>0.41783908971162698</v>
      </c>
      <c r="H75" s="76">
        <v>38946</v>
      </c>
      <c r="I75" s="77">
        <v>39312.776840885301</v>
      </c>
    </row>
  </sheetData>
  <mergeCells count="50">
    <mergeCell ref="B11:K11"/>
    <mergeCell ref="B12:K12"/>
    <mergeCell ref="B13:K13"/>
    <mergeCell ref="B14:K14"/>
    <mergeCell ref="B6:K6"/>
    <mergeCell ref="B7:K7"/>
    <mergeCell ref="B8:K8"/>
    <mergeCell ref="B9:K9"/>
    <mergeCell ref="B10:K10"/>
    <mergeCell ref="A1:K1"/>
    <mergeCell ref="A2:K2"/>
    <mergeCell ref="B3:K3"/>
    <mergeCell ref="B4:K4"/>
    <mergeCell ref="B5:K5"/>
    <mergeCell ref="L3:U3"/>
    <mergeCell ref="L4:U4"/>
    <mergeCell ref="L5:U5"/>
    <mergeCell ref="L6:U6"/>
    <mergeCell ref="L7:U7"/>
    <mergeCell ref="L13:U13"/>
    <mergeCell ref="L14:U14"/>
    <mergeCell ref="L8:U8"/>
    <mergeCell ref="L9:U9"/>
    <mergeCell ref="L10:U10"/>
    <mergeCell ref="L11:U11"/>
    <mergeCell ref="L12:U12"/>
    <mergeCell ref="V10:AE10"/>
    <mergeCell ref="V11:AE11"/>
    <mergeCell ref="V12:AE12"/>
    <mergeCell ref="V3:AE3"/>
    <mergeCell ref="V4:AE4"/>
    <mergeCell ref="V5:AE5"/>
    <mergeCell ref="V6:AE6"/>
    <mergeCell ref="V7:AE7"/>
    <mergeCell ref="V13:AE13"/>
    <mergeCell ref="V14:AE14"/>
    <mergeCell ref="AF3:AO3"/>
    <mergeCell ref="AF4:AO4"/>
    <mergeCell ref="AF5:AO5"/>
    <mergeCell ref="AF6:AO6"/>
    <mergeCell ref="AF7:AO7"/>
    <mergeCell ref="AF8:AO8"/>
    <mergeCell ref="AF9:AO9"/>
    <mergeCell ref="AF10:AO10"/>
    <mergeCell ref="AF11:AO11"/>
    <mergeCell ref="AF12:AO12"/>
    <mergeCell ref="AF13:AO13"/>
    <mergeCell ref="AF14:AO14"/>
    <mergeCell ref="V8:AE8"/>
    <mergeCell ref="V9:AE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V12" sqref="V12"/>
    </sheetView>
  </sheetViews>
  <sheetFormatPr defaultRowHeight="12.75"/>
  <cols>
    <col min="1" max="1" width="17.85546875" bestFit="1" customWidth="1"/>
    <col min="2" max="2" width="16" customWidth="1"/>
    <col min="3" max="4" width="12" customWidth="1"/>
    <col min="5" max="5" width="11" customWidth="1"/>
    <col min="6" max="6" width="7.5703125" customWidth="1"/>
    <col min="7" max="7" width="17.85546875" bestFit="1" customWidth="1"/>
    <col min="8" max="8" width="16" customWidth="1"/>
    <col min="9" max="9" width="12" customWidth="1"/>
    <col min="10" max="10" width="11" customWidth="1"/>
    <col min="11" max="11" width="7.5703125" customWidth="1"/>
    <col min="12" max="12" width="11" customWidth="1"/>
    <col min="13" max="13" width="12" customWidth="1"/>
    <col min="14" max="14" width="15.140625" bestFit="1" customWidth="1"/>
    <col min="16" max="16" width="17.85546875" bestFit="1" customWidth="1"/>
    <col min="17" max="17" width="22.5703125" bestFit="1" customWidth="1"/>
  </cols>
  <sheetData>
    <row r="1" spans="1:17">
      <c r="A1" s="103" t="s">
        <v>186</v>
      </c>
      <c r="B1" t="s">
        <v>187</v>
      </c>
      <c r="G1" s="103" t="s">
        <v>186</v>
      </c>
      <c r="H1" t="s">
        <v>187</v>
      </c>
      <c r="P1" s="103" t="s">
        <v>186</v>
      </c>
      <c r="Q1" t="s">
        <v>202</v>
      </c>
    </row>
    <row r="2" spans="1:17">
      <c r="A2" s="6">
        <v>1</v>
      </c>
      <c r="B2" s="104">
        <v>0.41783908971162698</v>
      </c>
      <c r="G2" s="105">
        <v>39.39</v>
      </c>
      <c r="H2" s="104">
        <v>0.38</v>
      </c>
      <c r="P2" s="6" t="s">
        <v>3</v>
      </c>
      <c r="Q2" s="104">
        <v>42</v>
      </c>
    </row>
    <row r="3" spans="1:17">
      <c r="A3" s="6">
        <v>2</v>
      </c>
      <c r="B3" s="104">
        <v>0.36202271125198027</v>
      </c>
      <c r="G3" s="105">
        <v>43.84</v>
      </c>
      <c r="H3" s="104">
        <v>0.36</v>
      </c>
      <c r="P3" s="6" t="s">
        <v>1</v>
      </c>
      <c r="Q3" s="104">
        <v>18</v>
      </c>
    </row>
    <row r="4" spans="1:17">
      <c r="A4" s="6">
        <v>3</v>
      </c>
      <c r="B4" s="104">
        <v>0.36694303474564838</v>
      </c>
      <c r="G4" s="105">
        <v>143.84</v>
      </c>
      <c r="H4" s="104">
        <v>0.36</v>
      </c>
      <c r="P4" s="6" t="s">
        <v>185</v>
      </c>
      <c r="Q4" s="104">
        <v>60</v>
      </c>
    </row>
    <row r="5" spans="1:17">
      <c r="A5" s="6" t="s">
        <v>185</v>
      </c>
      <c r="B5" s="104">
        <v>0.3666714405137137</v>
      </c>
      <c r="G5" s="105">
        <v>161.4</v>
      </c>
      <c r="H5" s="104">
        <v>0.44</v>
      </c>
    </row>
    <row r="6" spans="1:17">
      <c r="G6" s="105">
        <v>179.77</v>
      </c>
      <c r="H6" s="104">
        <v>0.35054085919932298</v>
      </c>
    </row>
    <row r="7" spans="1:17">
      <c r="G7" s="105">
        <v>189.08</v>
      </c>
      <c r="H7" s="104">
        <v>0.37</v>
      </c>
    </row>
    <row r="8" spans="1:17">
      <c r="G8" s="105">
        <v>192.4</v>
      </c>
      <c r="H8" s="104">
        <v>0.37</v>
      </c>
    </row>
    <row r="9" spans="1:17">
      <c r="G9" s="105">
        <v>193.07</v>
      </c>
      <c r="H9" s="104">
        <v>0.33</v>
      </c>
    </row>
    <row r="10" spans="1:17">
      <c r="G10" s="105">
        <v>196.11000000000004</v>
      </c>
      <c r="H10" s="104">
        <v>0.31783908971162711</v>
      </c>
    </row>
    <row r="11" spans="1:17">
      <c r="G11" s="105">
        <v>197.76</v>
      </c>
      <c r="H11" s="104">
        <v>0.44</v>
      </c>
    </row>
    <row r="12" spans="1:17">
      <c r="G12" s="105">
        <v>198.4</v>
      </c>
      <c r="H12" s="104">
        <v>0.45</v>
      </c>
    </row>
    <row r="13" spans="1:17">
      <c r="G13" s="105">
        <v>198.70000000000005</v>
      </c>
      <c r="H13" s="104">
        <v>0.34</v>
      </c>
    </row>
    <row r="14" spans="1:17">
      <c r="G14" s="105">
        <v>220.48</v>
      </c>
      <c r="H14" s="104">
        <v>0.35024347085665952</v>
      </c>
    </row>
    <row r="15" spans="1:17">
      <c r="G15" s="105">
        <v>221.7</v>
      </c>
      <c r="H15" s="104">
        <v>0.33</v>
      </c>
    </row>
    <row r="16" spans="1:17">
      <c r="G16" s="105">
        <v>227.48</v>
      </c>
      <c r="H16" s="104">
        <v>0.33</v>
      </c>
    </row>
    <row r="17" spans="7:8">
      <c r="G17" s="105">
        <v>229.06000000000003</v>
      </c>
      <c r="H17" s="104">
        <v>0.38</v>
      </c>
    </row>
    <row r="18" spans="7:8">
      <c r="G18" s="105">
        <v>229.31000000000003</v>
      </c>
      <c r="H18" s="104">
        <v>0.34718955337065499</v>
      </c>
    </row>
    <row r="19" spans="7:8">
      <c r="G19" s="105">
        <v>232.84000000000003</v>
      </c>
      <c r="H19" s="104">
        <v>0.44</v>
      </c>
    </row>
    <row r="20" spans="7:8">
      <c r="G20" s="105">
        <v>240.2</v>
      </c>
      <c r="H20" s="104">
        <v>0.41783908971162698</v>
      </c>
    </row>
    <row r="21" spans="7:8">
      <c r="G21" s="105">
        <v>241.3</v>
      </c>
      <c r="H21" s="104">
        <v>0.37</v>
      </c>
    </row>
    <row r="22" spans="7:8">
      <c r="G22" s="105">
        <v>241.82999999999998</v>
      </c>
      <c r="H22" s="104">
        <v>0.35389216502799098</v>
      </c>
    </row>
    <row r="23" spans="7:8">
      <c r="G23" s="105">
        <v>245.44000000000005</v>
      </c>
      <c r="H23" s="104">
        <v>0.39500000000000002</v>
      </c>
    </row>
    <row r="24" spans="7:8">
      <c r="G24" s="105">
        <v>246.44</v>
      </c>
      <c r="H24" s="104">
        <v>0.38</v>
      </c>
    </row>
    <row r="25" spans="7:8">
      <c r="G25" s="105">
        <v>247.7</v>
      </c>
      <c r="H25" s="104">
        <v>0.33545998297031698</v>
      </c>
    </row>
    <row r="26" spans="7:8">
      <c r="G26" s="105">
        <v>247.96000000000004</v>
      </c>
      <c r="H26" s="104">
        <v>0.35221651211365701</v>
      </c>
    </row>
    <row r="27" spans="7:8">
      <c r="G27" s="105">
        <v>248.53000000000003</v>
      </c>
      <c r="H27" s="104">
        <v>0.343838247541987</v>
      </c>
    </row>
    <row r="28" spans="7:8">
      <c r="G28" s="105">
        <v>251.74000000000004</v>
      </c>
      <c r="H28" s="104">
        <v>0.33</v>
      </c>
    </row>
    <row r="29" spans="7:8">
      <c r="G29" s="105">
        <v>254.4</v>
      </c>
      <c r="H29" s="104">
        <v>0.36</v>
      </c>
    </row>
    <row r="30" spans="7:8">
      <c r="G30" s="105">
        <v>255.52000000000004</v>
      </c>
      <c r="H30" s="104">
        <v>0.41</v>
      </c>
    </row>
    <row r="31" spans="7:8">
      <c r="G31" s="105">
        <v>258.04000000000002</v>
      </c>
      <c r="H31" s="104">
        <v>0.33713563588465101</v>
      </c>
    </row>
    <row r="32" spans="7:8">
      <c r="G32" s="105">
        <v>259.77000000000004</v>
      </c>
      <c r="H32" s="104">
        <v>0.41</v>
      </c>
    </row>
    <row r="33" spans="7:8">
      <c r="G33" s="105">
        <v>260.56000000000006</v>
      </c>
      <c r="H33" s="104">
        <v>0.34886520628498902</v>
      </c>
    </row>
    <row r="34" spans="7:8">
      <c r="G34" s="105">
        <v>261.39999999999998</v>
      </c>
      <c r="H34" s="104">
        <v>0.31783908971162711</v>
      </c>
    </row>
    <row r="35" spans="7:8">
      <c r="G35" s="105">
        <v>314.48</v>
      </c>
      <c r="H35" s="104">
        <v>0.33881128879898498</v>
      </c>
    </row>
    <row r="36" spans="7:8">
      <c r="G36" s="105">
        <v>314.5</v>
      </c>
      <c r="H36" s="104">
        <v>0.33210867714164899</v>
      </c>
    </row>
    <row r="37" spans="7:8">
      <c r="G37" s="105">
        <v>315.21000000000004</v>
      </c>
      <c r="H37" s="104">
        <v>0.31783908971162711</v>
      </c>
    </row>
    <row r="38" spans="7:8">
      <c r="G38" s="105">
        <v>322.36</v>
      </c>
      <c r="H38" s="104">
        <v>0.38</v>
      </c>
    </row>
    <row r="39" spans="7:8">
      <c r="G39" s="105">
        <v>331.09000000000003</v>
      </c>
      <c r="H39" s="104">
        <v>0.355567817942326</v>
      </c>
    </row>
    <row r="40" spans="7:8">
      <c r="G40" s="105">
        <v>333.90999999999997</v>
      </c>
      <c r="H40" s="104">
        <v>0.37</v>
      </c>
    </row>
    <row r="41" spans="7:8">
      <c r="G41" s="105">
        <v>337.06000000000006</v>
      </c>
      <c r="H41" s="104">
        <v>0.28999999999999998</v>
      </c>
    </row>
    <row r="42" spans="7:8">
      <c r="G42" s="105">
        <v>348.53</v>
      </c>
      <c r="H42" s="104">
        <v>0.34551390045632102</v>
      </c>
    </row>
    <row r="43" spans="7:8">
      <c r="G43" s="105">
        <v>403.03</v>
      </c>
      <c r="H43" s="104">
        <v>0.31783908971162711</v>
      </c>
    </row>
    <row r="44" spans="7:8">
      <c r="G44" s="105">
        <v>415.22</v>
      </c>
      <c r="H44" s="104">
        <v>0.37</v>
      </c>
    </row>
    <row r="45" spans="7:8">
      <c r="G45" s="105">
        <v>472.24</v>
      </c>
      <c r="H45" s="104">
        <v>0.33378433005598301</v>
      </c>
    </row>
    <row r="46" spans="7:8">
      <c r="G46" s="105">
        <v>485.53</v>
      </c>
      <c r="H46" s="104">
        <v>0.41</v>
      </c>
    </row>
    <row r="47" spans="7:8">
      <c r="G47" s="105">
        <v>586.97</v>
      </c>
      <c r="H47" s="104">
        <v>0.35499999999999998</v>
      </c>
    </row>
    <row r="48" spans="7:8">
      <c r="G48" s="105">
        <v>657.2</v>
      </c>
      <c r="H48" s="104">
        <v>0.36</v>
      </c>
    </row>
    <row r="49" spans="7:8">
      <c r="G49" s="105">
        <v>670.28</v>
      </c>
      <c r="H49" s="104">
        <v>0.44</v>
      </c>
    </row>
    <row r="50" spans="7:8">
      <c r="G50" s="105">
        <v>799.57999999999993</v>
      </c>
      <c r="H50" s="104">
        <v>0.34216259462765303</v>
      </c>
    </row>
    <row r="51" spans="7:8">
      <c r="G51" s="105" t="s">
        <v>185</v>
      </c>
      <c r="H51" s="104">
        <v>0.3666714405137137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Zad_Wykres 1</vt:lpstr>
      <vt:lpstr>Zad_Wykres 2</vt:lpstr>
      <vt:lpstr>Zad_Wykres 3</vt:lpstr>
      <vt:lpstr>Zad_Wykres 4</vt:lpstr>
      <vt:lpstr>Zad_Wykres 5</vt:lpstr>
      <vt:lpstr>Zad_Wykres 6</vt:lpstr>
      <vt:lpstr>Zad_Wykres 7</vt:lpstr>
      <vt:lpstr>Zad_extra_Wykres 8</vt:lpstr>
      <vt:lpstr>wykresy_do_8</vt:lpstr>
    </vt:vector>
  </TitlesOfParts>
  <Company>Alu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Użytkownik systemu Windows</cp:lastModifiedBy>
  <dcterms:created xsi:type="dcterms:W3CDTF">2013-05-08T10:04:48Z</dcterms:created>
  <dcterms:modified xsi:type="dcterms:W3CDTF">2019-11-09T17:19:07Z</dcterms:modified>
</cp:coreProperties>
</file>