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U.M/Downloads/"/>
    </mc:Choice>
  </mc:AlternateContent>
  <xr:revisionPtr revIDLastSave="0" documentId="8_{FB3F580A-23F7-234C-84E3-643E3D1B5AF8}" xr6:coauthVersionLast="47" xr6:coauthVersionMax="47" xr10:uidLastSave="{00000000-0000-0000-0000-000000000000}"/>
  <bookViews>
    <workbookView xWindow="0" yWindow="500" windowWidth="23060" windowHeight="16000" xr2:uid="{F2CD726F-FE28-C64D-8BB4-AB00D3BA6993}"/>
  </bookViews>
  <sheets>
    <sheet name="Sheet1" sheetId="1" r:id="rId1"/>
  </sheets>
  <definedNames>
    <definedName name="_xlchart.v1.0" hidden="1">Sheet1!$A$32:$A$40</definedName>
    <definedName name="_xlchart.v1.1" hidden="1">Sheet1!$B$31</definedName>
    <definedName name="_xlchart.v1.10" hidden="1">Sheet1!$B$32:$B$40</definedName>
    <definedName name="_xlchart.v1.11" hidden="1">Sheet1!$C$31</definedName>
    <definedName name="_xlchart.v1.12" hidden="1">Sheet1!$C$32:$C$40</definedName>
    <definedName name="_xlchart.v1.13" hidden="1">Sheet1!$D$31</definedName>
    <definedName name="_xlchart.v1.14" hidden="1">Sheet1!$D$32:$D$40</definedName>
    <definedName name="_xlchart.v1.15" hidden="1">Sheet1!$G$32:$G$40</definedName>
    <definedName name="_xlchart.v1.16" hidden="1">Sheet1!$A$32:$A$40</definedName>
    <definedName name="_xlchart.v1.17" hidden="1">Sheet1!$B$31</definedName>
    <definedName name="_xlchart.v1.18" hidden="1">Sheet1!$B$32:$B$40</definedName>
    <definedName name="_xlchart.v1.19" hidden="1">Sheet1!$C$31</definedName>
    <definedName name="_xlchart.v1.2" hidden="1">Sheet1!$B$32:$B$40</definedName>
    <definedName name="_xlchart.v1.20" hidden="1">Sheet1!$C$32:$C$40</definedName>
    <definedName name="_xlchart.v1.21" hidden="1">Sheet1!$D$31</definedName>
    <definedName name="_xlchart.v1.22" hidden="1">Sheet1!$D$32:$D$40</definedName>
    <definedName name="_xlchart.v1.23" hidden="1">Sheet1!$G$32:$G$40</definedName>
    <definedName name="_xlchart.v1.24" hidden="1">Sheet1!$A$32:$A$40</definedName>
    <definedName name="_xlchart.v1.25" hidden="1">Sheet1!$B$31</definedName>
    <definedName name="_xlchart.v1.26" hidden="1">Sheet1!$B$32:$B$40</definedName>
    <definedName name="_xlchart.v1.27" hidden="1">Sheet1!$C$31</definedName>
    <definedName name="_xlchart.v1.28" hidden="1">Sheet1!$C$32:$C$40</definedName>
    <definedName name="_xlchart.v1.29" hidden="1">Sheet1!$D$31</definedName>
    <definedName name="_xlchart.v1.3" hidden="1">Sheet1!$C$31</definedName>
    <definedName name="_xlchart.v1.30" hidden="1">Sheet1!$D$32:$D$40</definedName>
    <definedName name="_xlchart.v1.31" hidden="1">Sheet1!$G$32:$G$40</definedName>
    <definedName name="_xlchart.v1.32" hidden="1">Sheet1!$A$32:$A$40</definedName>
    <definedName name="_xlchart.v1.33" hidden="1">Sheet1!$B$31</definedName>
    <definedName name="_xlchart.v1.34" hidden="1">Sheet1!$B$32:$B$40</definedName>
    <definedName name="_xlchart.v1.35" hidden="1">Sheet1!$C$31</definedName>
    <definedName name="_xlchart.v1.36" hidden="1">Sheet1!$C$32:$C$40</definedName>
    <definedName name="_xlchart.v1.37" hidden="1">Sheet1!$D$31</definedName>
    <definedName name="_xlchart.v1.38" hidden="1">Sheet1!$D$32:$D$40</definedName>
    <definedName name="_xlchart.v1.39" hidden="1">Sheet1!$G$32:$G$40</definedName>
    <definedName name="_xlchart.v1.4" hidden="1">Sheet1!$C$32:$C$40</definedName>
    <definedName name="_xlchart.v1.40" hidden="1">Sheet1!$A$32:$A$40</definedName>
    <definedName name="_xlchart.v1.41" hidden="1">Sheet1!$B$31</definedName>
    <definedName name="_xlchart.v1.42" hidden="1">Sheet1!$B$32:$B$40</definedName>
    <definedName name="_xlchart.v1.43" hidden="1">Sheet1!$C$31</definedName>
    <definedName name="_xlchart.v1.44" hidden="1">Sheet1!$C$32:$C$40</definedName>
    <definedName name="_xlchart.v1.45" hidden="1">Sheet1!$D$31</definedName>
    <definedName name="_xlchart.v1.46" hidden="1">Sheet1!$D$32:$D$40</definedName>
    <definedName name="_xlchart.v1.47" hidden="1">Sheet1!$G$32:$G$40</definedName>
    <definedName name="_xlchart.v1.5" hidden="1">Sheet1!$D$31</definedName>
    <definedName name="_xlchart.v1.6" hidden="1">Sheet1!$D$32:$D$40</definedName>
    <definedName name="_xlchart.v1.7" hidden="1">Sheet1!$G$32:$G$40</definedName>
    <definedName name="_xlchart.v1.8" hidden="1">Sheet1!$A$32:$A$40</definedName>
    <definedName name="_xlchart.v1.9" hidden="1">Sheet1!$B$31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9" i="1" l="1"/>
  <c r="B40" i="1"/>
  <c r="C40" i="1"/>
  <c r="D40" i="1" s="1"/>
  <c r="G40" i="1"/>
  <c r="A33" i="1"/>
  <c r="A34" i="1" s="1"/>
  <c r="A35" i="1" s="1"/>
  <c r="A36" i="1" s="1"/>
  <c r="A37" i="1" s="1"/>
  <c r="A38" i="1" s="1"/>
  <c r="G32" i="1"/>
  <c r="B33" i="1"/>
  <c r="G33" i="1" s="1"/>
  <c r="E29" i="1"/>
  <c r="F29" i="1"/>
  <c r="C33" i="1" l="1"/>
  <c r="D33" i="1" s="1"/>
  <c r="B34" i="1" s="1"/>
  <c r="G34" i="1" l="1"/>
  <c r="C34" i="1"/>
  <c r="D34" i="1" s="1"/>
  <c r="B35" i="1" s="1"/>
  <c r="C35" i="1" l="1"/>
  <c r="D35" i="1" s="1"/>
  <c r="B36" i="1" s="1"/>
  <c r="G35" i="1"/>
  <c r="C36" i="1" l="1"/>
  <c r="D36" i="1" s="1"/>
  <c r="B37" i="1" s="1"/>
  <c r="G36" i="1"/>
  <c r="C37" i="1" l="1"/>
  <c r="D37" i="1" s="1"/>
  <c r="B38" i="1" s="1"/>
  <c r="G37" i="1"/>
  <c r="C38" i="1" l="1"/>
  <c r="G38" i="1"/>
  <c r="D38" i="1" l="1"/>
  <c r="B39" i="1" s="1"/>
  <c r="G39" i="1" s="1"/>
  <c r="C39" i="1" l="1"/>
  <c r="D39" i="1" s="1"/>
</calcChain>
</file>

<file path=xl/sharedStrings.xml><?xml version="1.0" encoding="utf-8"?>
<sst xmlns="http://schemas.openxmlformats.org/spreadsheetml/2006/main" count="19" uniqueCount="19">
  <si>
    <t>Variable</t>
  </si>
  <si>
    <t>Value</t>
  </si>
  <si>
    <t>gamma</t>
  </si>
  <si>
    <t>beta</t>
  </si>
  <si>
    <t>zeta</t>
  </si>
  <si>
    <t>rate factor</t>
  </si>
  <si>
    <t>half-life</t>
  </si>
  <si>
    <t>Years</t>
  </si>
  <si>
    <t>y shock</t>
  </si>
  <si>
    <t>pi shock</t>
  </si>
  <si>
    <t>y-calc.</t>
  </si>
  <si>
    <t>pi-calc.</t>
  </si>
  <si>
    <t>r-calc.</t>
  </si>
  <si>
    <t>u-calc.</t>
  </si>
  <si>
    <t>y-obs.</t>
  </si>
  <si>
    <t>u-obs.</t>
  </si>
  <si>
    <t>(i) The shock sequence is as follows: the inflation gap is shocked up at t = 1990 -&gt; the Optimal Rate Rule helps us understand that the rate gap is also up at t = 1990. Using the IS Curve, we can see that the output gap is down at the next time period t = 1991. At t = 1991, inflation gap is shocked up again and the sequence takes place. However, at t &gt; 1991, all gap terms evolve to zero.</t>
  </si>
  <si>
    <t>(ii) Looking at the graph, we can see both the calculated and the observed gap terms. We can notice that the actually observed output and unemployment gaps match the calculated model well as they appear to fit the lines on the graph.</t>
  </si>
  <si>
    <t xml:space="preserve">(iii) The resulting rate and inflation gaps are both at zero as all the gap terms evolve to zero (starting at t &gt; 1991, in this case) and put the economy into the equilibrium in the long run.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</si>
</sst>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000000"/>
      <name val="Calibri"/>
      <family val="2"/>
      <scheme val="minor"/>
    </font>
    <font>
      <sz val="15"/>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2" fontId="0" fillId="0" borderId="0" xfId="0" applyNumberFormat="1"/>
    <xf numFmtId="0" fontId="1" fillId="0" borderId="0" xfId="0" applyFont="1"/>
    <xf numFmtId="2" fontId="1" fillId="0" borderId="0" xfId="0" applyNumberFormat="1" applyFont="1"/>
    <xf numFmtId="0" fontId="1" fillId="0" borderId="0" xfId="0" applyNumberFormat="1" applyFont="1"/>
    <xf numFmtId="0" fontId="0" fillId="0" borderId="0" xfId="0" applyAlignment="1">
      <alignment vertical="top"/>
    </xf>
    <xf numFmtId="0" fontId="2" fillId="0" borderId="0" xfId="0" applyFont="1" applyAlignment="1">
      <alignment horizontal="left" vertical="top" wrapText="1"/>
    </xf>
    <xf numFmtId="0" fontId="2" fillId="0" borderId="0" xfId="0" applyFont="1" applyAlignment="1">
      <alignment vertical="top" wrapText="1"/>
    </xf>
  </cellXfs>
  <cellStyles count="1">
    <cellStyle name="Normal" xfId="0" builtinId="0"/>
  </cellStyles>
  <dxfs count="0"/>
  <tableStyles count="0" defaultTableStyle="TableStyleMedium2" defaultPivotStyle="PivotStyleLight16"/>
  <colors>
    <mruColors>
      <color rgb="FF0038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0" i="0" u="none" strike="noStrike" kern="1200" spc="0" baseline="0">
                <a:solidFill>
                  <a:schemeClr val="tx1">
                    <a:lumMod val="65000"/>
                    <a:lumOff val="35000"/>
                  </a:schemeClr>
                </a:solidFill>
                <a:latin typeface="+mn-lt"/>
                <a:ea typeface="+mn-ea"/>
                <a:cs typeface="+mn-cs"/>
              </a:defRPr>
            </a:pPr>
            <a:r>
              <a:rPr lang="en-US"/>
              <a:t>New Zealand Gap Changes</a:t>
            </a:r>
          </a:p>
        </c:rich>
      </c:tx>
      <c:overlay val="0"/>
      <c:spPr>
        <a:noFill/>
        <a:ln>
          <a:noFill/>
        </a:ln>
        <a:effectLst/>
      </c:spPr>
      <c:txPr>
        <a:bodyPr rot="0" spcFirstLastPara="1" vertOverflow="ellipsis" vert="horz" wrap="square" anchor="ctr" anchorCtr="1"/>
        <a:lstStyle/>
        <a:p>
          <a:pPr>
            <a:defRPr sz="2160" b="0" i="0" u="none" strike="noStrike" kern="1200" spc="0" baseline="0">
              <a:solidFill>
                <a:schemeClr val="tx1">
                  <a:lumMod val="65000"/>
                  <a:lumOff val="35000"/>
                </a:schemeClr>
              </a:solidFill>
              <a:latin typeface="+mn-lt"/>
              <a:ea typeface="+mn-ea"/>
              <a:cs typeface="+mn-cs"/>
            </a:defRPr>
          </a:pPr>
          <a:endParaRPr lang="en-KZ"/>
        </a:p>
      </c:txPr>
    </c:title>
    <c:autoTitleDeleted val="0"/>
    <c:plotArea>
      <c:layout/>
      <c:lineChart>
        <c:grouping val="standard"/>
        <c:varyColors val="0"/>
        <c:ser>
          <c:idx val="0"/>
          <c:order val="0"/>
          <c:tx>
            <c:strRef>
              <c:f>Sheet1!$B$31</c:f>
              <c:strCache>
                <c:ptCount val="1"/>
                <c:pt idx="0">
                  <c:v>y-calc.</c:v>
                </c:pt>
              </c:strCache>
            </c:strRef>
          </c:tx>
          <c:spPr>
            <a:ln w="28575" cap="rnd">
              <a:solidFill>
                <a:schemeClr val="tx1"/>
              </a:solidFill>
              <a:round/>
            </a:ln>
            <a:effectLst/>
          </c:spPr>
          <c:marker>
            <c:symbol val="none"/>
          </c:marker>
          <c:cat>
            <c:numRef>
              <c:f>Sheet1!$A$32:$A$40</c:f>
              <c:numCache>
                <c:formatCode>General</c:formatCode>
                <c:ptCount val="9"/>
                <c:pt idx="0">
                  <c:v>1988</c:v>
                </c:pt>
                <c:pt idx="1">
                  <c:v>1989</c:v>
                </c:pt>
                <c:pt idx="2">
                  <c:v>1990</c:v>
                </c:pt>
                <c:pt idx="3">
                  <c:v>1991</c:v>
                </c:pt>
                <c:pt idx="4">
                  <c:v>1992</c:v>
                </c:pt>
                <c:pt idx="5">
                  <c:v>1993</c:v>
                </c:pt>
                <c:pt idx="6">
                  <c:v>1994</c:v>
                </c:pt>
                <c:pt idx="7">
                  <c:v>1995</c:v>
                </c:pt>
                <c:pt idx="8">
                  <c:v>1996</c:v>
                </c:pt>
              </c:numCache>
            </c:numRef>
          </c:cat>
          <c:val>
            <c:numRef>
              <c:f>Sheet1!$B$32:$B$40</c:f>
              <c:numCache>
                <c:formatCode>General</c:formatCode>
                <c:ptCount val="9"/>
                <c:pt idx="0">
                  <c:v>0</c:v>
                </c:pt>
                <c:pt idx="1">
                  <c:v>0</c:v>
                </c:pt>
                <c:pt idx="2">
                  <c:v>0</c:v>
                </c:pt>
                <c:pt idx="3">
                  <c:v>-5.5</c:v>
                </c:pt>
                <c:pt idx="4">
                  <c:v>-5.25</c:v>
                </c:pt>
                <c:pt idx="5">
                  <c:v>-2.625</c:v>
                </c:pt>
                <c:pt idx="6">
                  <c:v>-1.3125</c:v>
                </c:pt>
                <c:pt idx="7">
                  <c:v>-0.65625</c:v>
                </c:pt>
                <c:pt idx="8">
                  <c:v>-0.328125</c:v>
                </c:pt>
              </c:numCache>
            </c:numRef>
          </c:val>
          <c:smooth val="0"/>
          <c:extLst>
            <c:ext xmlns:c16="http://schemas.microsoft.com/office/drawing/2014/chart" uri="{C3380CC4-5D6E-409C-BE32-E72D297353CC}">
              <c16:uniqueId val="{00000000-EF1E-CD4A-B67E-41174AAD2C87}"/>
            </c:ext>
          </c:extLst>
        </c:ser>
        <c:ser>
          <c:idx val="1"/>
          <c:order val="1"/>
          <c:tx>
            <c:strRef>
              <c:f>Sheet1!$C$31</c:f>
              <c:strCache>
                <c:ptCount val="1"/>
                <c:pt idx="0">
                  <c:v>pi-calc.</c:v>
                </c:pt>
              </c:strCache>
            </c:strRef>
          </c:tx>
          <c:spPr>
            <a:ln w="28575" cap="rnd">
              <a:solidFill>
                <a:srgbClr val="0038A7"/>
              </a:solidFill>
              <a:prstDash val="lgDash"/>
              <a:round/>
            </a:ln>
            <a:effectLst/>
          </c:spPr>
          <c:marker>
            <c:symbol val="none"/>
          </c:marker>
          <c:cat>
            <c:numRef>
              <c:f>Sheet1!$A$32:$A$40</c:f>
              <c:numCache>
                <c:formatCode>General</c:formatCode>
                <c:ptCount val="9"/>
                <c:pt idx="0">
                  <c:v>1988</c:v>
                </c:pt>
                <c:pt idx="1">
                  <c:v>1989</c:v>
                </c:pt>
                <c:pt idx="2">
                  <c:v>1990</c:v>
                </c:pt>
                <c:pt idx="3">
                  <c:v>1991</c:v>
                </c:pt>
                <c:pt idx="4">
                  <c:v>1992</c:v>
                </c:pt>
                <c:pt idx="5">
                  <c:v>1993</c:v>
                </c:pt>
                <c:pt idx="6">
                  <c:v>1994</c:v>
                </c:pt>
                <c:pt idx="7">
                  <c:v>1995</c:v>
                </c:pt>
                <c:pt idx="8">
                  <c:v>1996</c:v>
                </c:pt>
              </c:numCache>
            </c:numRef>
          </c:cat>
          <c:val>
            <c:numRef>
              <c:f>Sheet1!$C$32:$C$40</c:f>
              <c:numCache>
                <c:formatCode>General</c:formatCode>
                <c:ptCount val="9"/>
                <c:pt idx="0">
                  <c:v>0</c:v>
                </c:pt>
                <c:pt idx="1">
                  <c:v>0</c:v>
                </c:pt>
                <c:pt idx="2">
                  <c:v>11</c:v>
                </c:pt>
                <c:pt idx="3">
                  <c:v>10.5</c:v>
                </c:pt>
                <c:pt idx="4">
                  <c:v>5.25</c:v>
                </c:pt>
                <c:pt idx="5">
                  <c:v>2.625</c:v>
                </c:pt>
                <c:pt idx="6">
                  <c:v>1.3125</c:v>
                </c:pt>
                <c:pt idx="7">
                  <c:v>0.65625</c:v>
                </c:pt>
                <c:pt idx="8">
                  <c:v>0.328125</c:v>
                </c:pt>
              </c:numCache>
            </c:numRef>
          </c:val>
          <c:smooth val="0"/>
          <c:extLst>
            <c:ext xmlns:c16="http://schemas.microsoft.com/office/drawing/2014/chart" uri="{C3380CC4-5D6E-409C-BE32-E72D297353CC}">
              <c16:uniqueId val="{00000001-EF1E-CD4A-B67E-41174AAD2C87}"/>
            </c:ext>
          </c:extLst>
        </c:ser>
        <c:ser>
          <c:idx val="2"/>
          <c:order val="2"/>
          <c:tx>
            <c:strRef>
              <c:f>Sheet1!$D$31</c:f>
              <c:strCache>
                <c:ptCount val="1"/>
                <c:pt idx="0">
                  <c:v>r-calc.</c:v>
                </c:pt>
              </c:strCache>
            </c:strRef>
          </c:tx>
          <c:spPr>
            <a:ln w="28575" cap="rnd">
              <a:solidFill>
                <a:srgbClr val="FF0000"/>
              </a:solidFill>
              <a:prstDash val="dash"/>
              <a:round/>
            </a:ln>
            <a:effectLst/>
          </c:spPr>
          <c:marker>
            <c:symbol val="none"/>
          </c:marker>
          <c:cat>
            <c:numRef>
              <c:f>Sheet1!$A$32:$A$40</c:f>
              <c:numCache>
                <c:formatCode>General</c:formatCode>
                <c:ptCount val="9"/>
                <c:pt idx="0">
                  <c:v>1988</c:v>
                </c:pt>
                <c:pt idx="1">
                  <c:v>1989</c:v>
                </c:pt>
                <c:pt idx="2">
                  <c:v>1990</c:v>
                </c:pt>
                <c:pt idx="3">
                  <c:v>1991</c:v>
                </c:pt>
                <c:pt idx="4">
                  <c:v>1992</c:v>
                </c:pt>
                <c:pt idx="5">
                  <c:v>1993</c:v>
                </c:pt>
                <c:pt idx="6">
                  <c:v>1994</c:v>
                </c:pt>
                <c:pt idx="7">
                  <c:v>1995</c:v>
                </c:pt>
                <c:pt idx="8">
                  <c:v>1996</c:v>
                </c:pt>
              </c:numCache>
            </c:numRef>
          </c:cat>
          <c:val>
            <c:numRef>
              <c:f>Sheet1!$D$32:$D$40</c:f>
              <c:numCache>
                <c:formatCode>General</c:formatCode>
                <c:ptCount val="9"/>
                <c:pt idx="0">
                  <c:v>0</c:v>
                </c:pt>
                <c:pt idx="1">
                  <c:v>0</c:v>
                </c:pt>
                <c:pt idx="2">
                  <c:v>22</c:v>
                </c:pt>
                <c:pt idx="3">
                  <c:v>21</c:v>
                </c:pt>
                <c:pt idx="4">
                  <c:v>10.5</c:v>
                </c:pt>
                <c:pt idx="5">
                  <c:v>5.25</c:v>
                </c:pt>
                <c:pt idx="6">
                  <c:v>2.625</c:v>
                </c:pt>
                <c:pt idx="7">
                  <c:v>1.3125</c:v>
                </c:pt>
                <c:pt idx="8">
                  <c:v>0.65625</c:v>
                </c:pt>
              </c:numCache>
            </c:numRef>
          </c:val>
          <c:smooth val="0"/>
          <c:extLst>
            <c:ext xmlns:c16="http://schemas.microsoft.com/office/drawing/2014/chart" uri="{C3380CC4-5D6E-409C-BE32-E72D297353CC}">
              <c16:uniqueId val="{00000002-EF1E-CD4A-B67E-41174AAD2C87}"/>
            </c:ext>
          </c:extLst>
        </c:ser>
        <c:ser>
          <c:idx val="3"/>
          <c:order val="3"/>
          <c:tx>
            <c:v>u-calc.</c:v>
          </c:tx>
          <c:spPr>
            <a:ln w="28575" cap="rnd">
              <a:solidFill>
                <a:srgbClr val="92D050"/>
              </a:solidFill>
              <a:prstDash val="lgDashDotDot"/>
              <a:round/>
            </a:ln>
            <a:effectLst/>
          </c:spPr>
          <c:marker>
            <c:symbol val="none"/>
          </c:marker>
          <c:cat>
            <c:numRef>
              <c:f>Sheet1!$A$32:$A$40</c:f>
              <c:numCache>
                <c:formatCode>General</c:formatCode>
                <c:ptCount val="9"/>
                <c:pt idx="0">
                  <c:v>1988</c:v>
                </c:pt>
                <c:pt idx="1">
                  <c:v>1989</c:v>
                </c:pt>
                <c:pt idx="2">
                  <c:v>1990</c:v>
                </c:pt>
                <c:pt idx="3">
                  <c:v>1991</c:v>
                </c:pt>
                <c:pt idx="4">
                  <c:v>1992</c:v>
                </c:pt>
                <c:pt idx="5">
                  <c:v>1993</c:v>
                </c:pt>
                <c:pt idx="6">
                  <c:v>1994</c:v>
                </c:pt>
                <c:pt idx="7">
                  <c:v>1995</c:v>
                </c:pt>
                <c:pt idx="8">
                  <c:v>1996</c:v>
                </c:pt>
              </c:numCache>
            </c:numRef>
          </c:cat>
          <c:val>
            <c:numRef>
              <c:f>Sheet1!$G$32:$G$40</c:f>
              <c:numCache>
                <c:formatCode>General</c:formatCode>
                <c:ptCount val="9"/>
                <c:pt idx="0">
                  <c:v>0</c:v>
                </c:pt>
                <c:pt idx="1">
                  <c:v>0</c:v>
                </c:pt>
                <c:pt idx="2">
                  <c:v>0</c:v>
                </c:pt>
                <c:pt idx="3">
                  <c:v>2.585</c:v>
                </c:pt>
                <c:pt idx="4">
                  <c:v>2.4674999999999998</c:v>
                </c:pt>
                <c:pt idx="5">
                  <c:v>1.2337499999999999</c:v>
                </c:pt>
                <c:pt idx="6">
                  <c:v>0.61687499999999995</c:v>
                </c:pt>
                <c:pt idx="7">
                  <c:v>0.30843749999999998</c:v>
                </c:pt>
                <c:pt idx="8">
                  <c:v>0.15421874999999999</c:v>
                </c:pt>
              </c:numCache>
            </c:numRef>
          </c:val>
          <c:smooth val="0"/>
          <c:extLst>
            <c:ext xmlns:c16="http://schemas.microsoft.com/office/drawing/2014/chart" uri="{C3380CC4-5D6E-409C-BE32-E72D297353CC}">
              <c16:uniqueId val="{00000003-EF1E-CD4A-B67E-41174AAD2C87}"/>
            </c:ext>
          </c:extLst>
        </c:ser>
        <c:ser>
          <c:idx val="4"/>
          <c:order val="4"/>
          <c:tx>
            <c:v>y-obs.</c:v>
          </c:tx>
          <c:spPr>
            <a:ln w="28575" cap="rnd">
              <a:solidFill>
                <a:schemeClr val="tx1">
                  <a:alpha val="0"/>
                </a:schemeClr>
              </a:solidFill>
              <a:round/>
            </a:ln>
            <a:effectLst/>
          </c:spPr>
          <c:marker>
            <c:symbol val="none"/>
          </c:marker>
          <c:val>
            <c:numRef>
              <c:f>Sheet1!$H$32:$H$40</c:f>
              <c:numCache>
                <c:formatCode>General</c:formatCode>
                <c:ptCount val="9"/>
                <c:pt idx="2">
                  <c:v>0.23</c:v>
                </c:pt>
                <c:pt idx="3">
                  <c:v>-4.25</c:v>
                </c:pt>
                <c:pt idx="4">
                  <c:v>-5.73</c:v>
                </c:pt>
                <c:pt idx="5">
                  <c:v>-3.59</c:v>
                </c:pt>
                <c:pt idx="6">
                  <c:v>-0.02</c:v>
                </c:pt>
              </c:numCache>
            </c:numRef>
          </c:val>
          <c:smooth val="0"/>
          <c:extLst>
            <c:ext xmlns:c16="http://schemas.microsoft.com/office/drawing/2014/chart" uri="{C3380CC4-5D6E-409C-BE32-E72D297353CC}">
              <c16:uniqueId val="{00000007-EF1E-CD4A-B67E-41174AAD2C87}"/>
            </c:ext>
          </c:extLst>
        </c:ser>
        <c:ser>
          <c:idx val="5"/>
          <c:order val="5"/>
          <c:tx>
            <c:v>u-obs.</c:v>
          </c:tx>
          <c:spPr>
            <a:ln w="28575" cap="rnd">
              <a:solidFill>
                <a:schemeClr val="tx1">
                  <a:alpha val="0"/>
                </a:schemeClr>
              </a:solidFill>
              <a:round/>
            </a:ln>
            <a:effectLst/>
          </c:spPr>
          <c:marker>
            <c:symbol val="circle"/>
            <c:size val="10"/>
            <c:spPr>
              <a:solidFill>
                <a:srgbClr val="92D050"/>
              </a:solidFill>
              <a:ln w="9525">
                <a:solidFill>
                  <a:schemeClr val="accent4">
                    <a:lumMod val="60000"/>
                  </a:schemeClr>
                </a:solidFill>
              </a:ln>
              <a:effectLst/>
            </c:spPr>
          </c:marker>
          <c:val>
            <c:numRef>
              <c:f>Sheet1!$I$32:$I$40</c:f>
              <c:numCache>
                <c:formatCode>General</c:formatCode>
                <c:ptCount val="9"/>
                <c:pt idx="2">
                  <c:v>0.32</c:v>
                </c:pt>
                <c:pt idx="3">
                  <c:v>2.69</c:v>
                </c:pt>
                <c:pt idx="4">
                  <c:v>2.59</c:v>
                </c:pt>
                <c:pt idx="5">
                  <c:v>1.7</c:v>
                </c:pt>
                <c:pt idx="6">
                  <c:v>0.37</c:v>
                </c:pt>
              </c:numCache>
            </c:numRef>
          </c:val>
          <c:smooth val="0"/>
          <c:extLst>
            <c:ext xmlns:c16="http://schemas.microsoft.com/office/drawing/2014/chart" uri="{C3380CC4-5D6E-409C-BE32-E72D297353CC}">
              <c16:uniqueId val="{00000009-EF1E-CD4A-B67E-41174AAD2C87}"/>
            </c:ext>
          </c:extLst>
        </c:ser>
        <c:dLbls>
          <c:showLegendKey val="0"/>
          <c:showVal val="0"/>
          <c:showCatName val="0"/>
          <c:showSerName val="0"/>
          <c:showPercent val="0"/>
          <c:showBubbleSize val="0"/>
        </c:dLbls>
        <c:smooth val="0"/>
        <c:axId val="1828194912"/>
        <c:axId val="1818514880"/>
      </c:lineChart>
      <c:catAx>
        <c:axId val="18281949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a:t>TIME (Years)</a:t>
                </a:r>
              </a:p>
            </c:rich>
          </c:tx>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KZ"/>
            </a:p>
          </c:txPr>
        </c:title>
        <c:numFmt formatCode="#,##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KZ"/>
          </a:p>
        </c:txPr>
        <c:crossAx val="1818514880"/>
        <c:crossesAt val="-10"/>
        <c:auto val="1"/>
        <c:lblAlgn val="ctr"/>
        <c:lblOffset val="100"/>
        <c:tickLblSkip val="2"/>
        <c:noMultiLvlLbl val="0"/>
      </c:catAx>
      <c:valAx>
        <c:axId val="1818514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a:t>GAPS (Percent)</a:t>
                </a:r>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KZ"/>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KZ"/>
          </a:p>
        </c:txPr>
        <c:crossAx val="1828194912"/>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K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800" baseline="0"/>
      </a:pPr>
      <a:endParaRPr lang="en-KZ"/>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317500</xdr:colOff>
      <xdr:row>26</xdr:row>
      <xdr:rowOff>12700</xdr:rowOff>
    </xdr:to>
    <xdr:graphicFrame macro="">
      <xdr:nvGraphicFramePr>
        <xdr:cNvPr id="8" name="Chart 7">
          <a:extLst>
            <a:ext uri="{FF2B5EF4-FFF2-40B4-BE49-F238E27FC236}">
              <a16:creationId xmlns:a16="http://schemas.microsoft.com/office/drawing/2014/main" id="{DCFA58E3-9550-649E-0E13-EED8695048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0.04833</cdr:x>
      <cdr:y>0.93111</cdr:y>
    </cdr:from>
    <cdr:to>
      <cdr:x>0.26372</cdr:x>
      <cdr:y>0.99762</cdr:y>
    </cdr:to>
    <cdr:sp macro="" textlink="">
      <cdr:nvSpPr>
        <cdr:cNvPr id="2" name="TextBox 1">
          <a:extLst xmlns:a="http://schemas.openxmlformats.org/drawingml/2006/main">
            <a:ext uri="{FF2B5EF4-FFF2-40B4-BE49-F238E27FC236}">
              <a16:creationId xmlns:a16="http://schemas.microsoft.com/office/drawing/2014/main" id="{4C0B07EB-A166-A076-A206-F3DEABBC13B3}"/>
            </a:ext>
          </a:extLst>
        </cdr:cNvPr>
        <cdr:cNvSpPr txBox="1"/>
      </cdr:nvSpPr>
      <cdr:spPr>
        <a:xfrm xmlns:a="http://schemas.openxmlformats.org/drawingml/2006/main">
          <a:off x="477957" y="4970753"/>
          <a:ext cx="2130323" cy="35505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400" b="0" i="1">
              <a:solidFill>
                <a:srgbClr val="0070C0"/>
              </a:solidFill>
            </a:rPr>
            <a:t>Source:</a:t>
          </a:r>
          <a:r>
            <a:rPr lang="en-US" sz="1400" b="0" i="1" baseline="0">
              <a:solidFill>
                <a:srgbClr val="0070C0"/>
              </a:solidFill>
            </a:rPr>
            <a:t> IMF</a:t>
          </a:r>
          <a:endParaRPr lang="en-US" sz="1400" b="0" i="1">
            <a:solidFill>
              <a:srgbClr val="0070C0"/>
            </a:solidFill>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6F425-4777-4443-A50F-E3BACD872BF2}">
  <dimension ref="A2:R65"/>
  <sheetViews>
    <sheetView tabSelected="1" zoomScale="93" workbookViewId="0">
      <selection activeCell="T48" sqref="T48"/>
    </sheetView>
  </sheetViews>
  <sheetFormatPr baseColWidth="10" defaultRowHeight="16" x14ac:dyDescent="0.2"/>
  <cols>
    <col min="1" max="7" width="14.83203125" customWidth="1"/>
  </cols>
  <sheetData>
    <row r="2" spans="12:18" x14ac:dyDescent="0.2">
      <c r="L2" s="6" t="s">
        <v>16</v>
      </c>
      <c r="M2" s="6"/>
      <c r="N2" s="6"/>
      <c r="O2" s="6"/>
      <c r="P2" s="6"/>
      <c r="Q2" s="6"/>
      <c r="R2" s="6"/>
    </row>
    <row r="3" spans="12:18" x14ac:dyDescent="0.2">
      <c r="L3" s="6"/>
      <c r="M3" s="6"/>
      <c r="N3" s="6"/>
      <c r="O3" s="6"/>
      <c r="P3" s="6"/>
      <c r="Q3" s="6"/>
      <c r="R3" s="6"/>
    </row>
    <row r="4" spans="12:18" x14ac:dyDescent="0.2">
      <c r="L4" s="6"/>
      <c r="M4" s="6"/>
      <c r="N4" s="6"/>
      <c r="O4" s="6"/>
      <c r="P4" s="6"/>
      <c r="Q4" s="6"/>
      <c r="R4" s="6"/>
    </row>
    <row r="5" spans="12:18" x14ac:dyDescent="0.2">
      <c r="L5" s="6"/>
      <c r="M5" s="6"/>
      <c r="N5" s="6"/>
      <c r="O5" s="6"/>
      <c r="P5" s="6"/>
      <c r="Q5" s="6"/>
      <c r="R5" s="6"/>
    </row>
    <row r="6" spans="12:18" x14ac:dyDescent="0.2">
      <c r="L6" s="6"/>
      <c r="M6" s="6"/>
      <c r="N6" s="6"/>
      <c r="O6" s="6"/>
      <c r="P6" s="6"/>
      <c r="Q6" s="6"/>
      <c r="R6" s="6"/>
    </row>
    <row r="7" spans="12:18" x14ac:dyDescent="0.2">
      <c r="L7" s="6"/>
      <c r="M7" s="6"/>
      <c r="N7" s="6"/>
      <c r="O7" s="6"/>
      <c r="P7" s="6"/>
      <c r="Q7" s="6"/>
      <c r="R7" s="6"/>
    </row>
    <row r="8" spans="12:18" x14ac:dyDescent="0.2">
      <c r="L8" s="6"/>
      <c r="M8" s="6"/>
      <c r="N8" s="6"/>
      <c r="O8" s="6"/>
      <c r="P8" s="6"/>
      <c r="Q8" s="6"/>
      <c r="R8" s="6"/>
    </row>
    <row r="9" spans="12:18" x14ac:dyDescent="0.2">
      <c r="L9" s="6"/>
      <c r="M9" s="6"/>
      <c r="N9" s="6"/>
      <c r="O9" s="6"/>
      <c r="P9" s="6"/>
      <c r="Q9" s="6"/>
      <c r="R9" s="6"/>
    </row>
    <row r="12" spans="12:18" ht="16" customHeight="1" x14ac:dyDescent="0.2">
      <c r="L12" s="6" t="s">
        <v>17</v>
      </c>
      <c r="M12" s="6"/>
      <c r="N12" s="6"/>
      <c r="O12" s="6"/>
      <c r="P12" s="6"/>
      <c r="Q12" s="6"/>
      <c r="R12" s="6"/>
    </row>
    <row r="13" spans="12:18" ht="16" customHeight="1" x14ac:dyDescent="0.2">
      <c r="L13" s="6"/>
      <c r="M13" s="6"/>
      <c r="N13" s="6"/>
      <c r="O13" s="6"/>
      <c r="P13" s="6"/>
      <c r="Q13" s="6"/>
      <c r="R13" s="6"/>
    </row>
    <row r="14" spans="12:18" ht="16" customHeight="1" x14ac:dyDescent="0.2">
      <c r="L14" s="6"/>
      <c r="M14" s="6"/>
      <c r="N14" s="6"/>
      <c r="O14" s="6"/>
      <c r="P14" s="6"/>
      <c r="Q14" s="6"/>
      <c r="R14" s="6"/>
    </row>
    <row r="15" spans="12:18" ht="16" customHeight="1" x14ac:dyDescent="0.2">
      <c r="L15" s="6"/>
      <c r="M15" s="6"/>
      <c r="N15" s="6"/>
      <c r="O15" s="6"/>
      <c r="P15" s="6"/>
      <c r="Q15" s="6"/>
      <c r="R15" s="6"/>
    </row>
    <row r="16" spans="12:18" ht="16" customHeight="1" x14ac:dyDescent="0.2">
      <c r="L16" s="6"/>
      <c r="M16" s="6"/>
      <c r="N16" s="6"/>
      <c r="O16" s="6"/>
      <c r="P16" s="6"/>
      <c r="Q16" s="6"/>
      <c r="R16" s="6"/>
    </row>
    <row r="17" spans="1:18" ht="16" customHeight="1" x14ac:dyDescent="0.2">
      <c r="L17" s="6"/>
      <c r="M17" s="6"/>
      <c r="N17" s="6"/>
      <c r="O17" s="6"/>
      <c r="P17" s="6"/>
      <c r="Q17" s="6"/>
      <c r="R17" s="6"/>
    </row>
    <row r="18" spans="1:18" ht="16" customHeight="1" x14ac:dyDescent="0.2">
      <c r="L18" s="7"/>
      <c r="M18" s="7"/>
      <c r="N18" s="7"/>
      <c r="O18" s="7"/>
      <c r="P18" s="7"/>
      <c r="Q18" s="7"/>
      <c r="R18" s="7"/>
    </row>
    <row r="19" spans="1:18" ht="16" customHeight="1" x14ac:dyDescent="0.2">
      <c r="L19" s="7"/>
      <c r="M19" s="7"/>
      <c r="N19" s="7"/>
      <c r="O19" s="7"/>
      <c r="P19" s="7"/>
      <c r="Q19" s="7"/>
      <c r="R19" s="7"/>
    </row>
    <row r="20" spans="1:18" x14ac:dyDescent="0.2">
      <c r="L20" s="6" t="s">
        <v>18</v>
      </c>
      <c r="M20" s="6"/>
      <c r="N20" s="6"/>
      <c r="O20" s="6"/>
      <c r="P20" s="6"/>
      <c r="Q20" s="6"/>
      <c r="R20" s="6"/>
    </row>
    <row r="21" spans="1:18" x14ac:dyDescent="0.2">
      <c r="L21" s="6"/>
      <c r="M21" s="6"/>
      <c r="N21" s="6"/>
      <c r="O21" s="6"/>
      <c r="P21" s="6"/>
      <c r="Q21" s="6"/>
      <c r="R21" s="6"/>
    </row>
    <row r="22" spans="1:18" ht="16" customHeight="1" x14ac:dyDescent="0.2">
      <c r="L22" s="6"/>
      <c r="M22" s="6"/>
      <c r="N22" s="6"/>
      <c r="O22" s="6"/>
      <c r="P22" s="6"/>
      <c r="Q22" s="6"/>
      <c r="R22" s="6"/>
    </row>
    <row r="23" spans="1:18" ht="16" customHeight="1" x14ac:dyDescent="0.2">
      <c r="L23" s="6"/>
      <c r="M23" s="6"/>
      <c r="N23" s="6"/>
      <c r="O23" s="6"/>
      <c r="P23" s="6"/>
      <c r="Q23" s="6"/>
      <c r="R23" s="6"/>
    </row>
    <row r="24" spans="1:18" ht="16" customHeight="1" x14ac:dyDescent="0.2">
      <c r="L24" s="6"/>
      <c r="M24" s="6"/>
      <c r="N24" s="6"/>
      <c r="O24" s="6"/>
      <c r="P24" s="6"/>
      <c r="Q24" s="6"/>
      <c r="R24" s="6"/>
    </row>
    <row r="25" spans="1:18" ht="16" customHeight="1" x14ac:dyDescent="0.2">
      <c r="L25" s="7"/>
      <c r="M25" s="7"/>
      <c r="N25" s="7"/>
      <c r="O25" s="7"/>
      <c r="P25" s="7"/>
      <c r="Q25" s="7"/>
      <c r="R25" s="7"/>
    </row>
    <row r="26" spans="1:18" ht="16" customHeight="1" x14ac:dyDescent="0.2">
      <c r="L26" s="7"/>
      <c r="M26" s="7"/>
      <c r="N26" s="7"/>
      <c r="O26" s="7"/>
      <c r="P26" s="7"/>
      <c r="Q26" s="7"/>
      <c r="R26" s="7"/>
    </row>
    <row r="27" spans="1:18" ht="16" customHeight="1" x14ac:dyDescent="0.2">
      <c r="L27" s="7"/>
      <c r="M27" s="7"/>
      <c r="N27" s="7"/>
      <c r="O27" s="7"/>
      <c r="P27" s="7"/>
      <c r="Q27" s="7"/>
      <c r="R27" s="7"/>
    </row>
    <row r="28" spans="1:18" ht="16" customHeight="1" x14ac:dyDescent="0.2">
      <c r="A28" t="s">
        <v>0</v>
      </c>
      <c r="B28" t="s">
        <v>2</v>
      </c>
      <c r="C28" t="s">
        <v>3</v>
      </c>
      <c r="D28" t="s">
        <v>4</v>
      </c>
      <c r="E28" t="s">
        <v>5</v>
      </c>
      <c r="F28" t="s">
        <v>6</v>
      </c>
      <c r="L28" s="7"/>
      <c r="M28" s="7"/>
      <c r="N28" s="7"/>
      <c r="O28" s="7"/>
      <c r="P28" s="7"/>
      <c r="Q28" s="7"/>
      <c r="R28" s="7"/>
    </row>
    <row r="29" spans="1:18" ht="16" customHeight="1" x14ac:dyDescent="0.2">
      <c r="A29" t="s">
        <v>1</v>
      </c>
      <c r="B29">
        <v>1</v>
      </c>
      <c r="C29">
        <v>1</v>
      </c>
      <c r="D29">
        <v>0.25</v>
      </c>
      <c r="E29">
        <f>1/(D29*(B29+(1/B29*C29)))</f>
        <v>2</v>
      </c>
      <c r="F29">
        <f>LN(2)/B29*B29*C29</f>
        <v>0.69314718055994529</v>
      </c>
      <c r="G29" s="1"/>
      <c r="L29" s="7"/>
      <c r="M29" s="7"/>
      <c r="N29" s="7"/>
      <c r="O29" s="7"/>
      <c r="P29" s="7"/>
      <c r="Q29" s="7"/>
      <c r="R29" s="7"/>
    </row>
    <row r="31" spans="1:18" x14ac:dyDescent="0.2">
      <c r="A31" t="s">
        <v>7</v>
      </c>
      <c r="B31" t="s">
        <v>10</v>
      </c>
      <c r="C31" t="s">
        <v>11</v>
      </c>
      <c r="D31" t="s">
        <v>12</v>
      </c>
      <c r="E31" t="s">
        <v>8</v>
      </c>
      <c r="F31" t="s">
        <v>9</v>
      </c>
      <c r="G31" t="s">
        <v>13</v>
      </c>
      <c r="H31" t="s">
        <v>14</v>
      </c>
      <c r="I31" t="s">
        <v>15</v>
      </c>
    </row>
    <row r="32" spans="1:18" x14ac:dyDescent="0.2">
      <c r="A32">
        <v>1988</v>
      </c>
      <c r="B32">
        <v>0</v>
      </c>
      <c r="C32">
        <v>0</v>
      </c>
      <c r="D32">
        <v>0</v>
      </c>
      <c r="E32">
        <v>0</v>
      </c>
      <c r="F32">
        <v>0</v>
      </c>
      <c r="G32">
        <f>(-0.47)*B32</f>
        <v>0</v>
      </c>
    </row>
    <row r="33" spans="1:9" x14ac:dyDescent="0.2">
      <c r="A33">
        <f>A32+1</f>
        <v>1989</v>
      </c>
      <c r="B33">
        <f>-D29*D32 + E33</f>
        <v>0</v>
      </c>
      <c r="C33">
        <f>C32+(B29*B33) + F33</f>
        <v>0</v>
      </c>
      <c r="D33">
        <f>E29*C33</f>
        <v>0</v>
      </c>
      <c r="E33">
        <v>0</v>
      </c>
      <c r="F33">
        <v>0</v>
      </c>
      <c r="G33">
        <f t="shared" ref="G33:G40" si="0">(-0.47)*B33</f>
        <v>0</v>
      </c>
    </row>
    <row r="34" spans="1:9" x14ac:dyDescent="0.2">
      <c r="A34">
        <f t="shared" ref="A34:A38" si="1">A33+1</f>
        <v>1990</v>
      </c>
      <c r="B34">
        <f>-D29*D33 + E34</f>
        <v>0</v>
      </c>
      <c r="C34">
        <f>C33+(B29*B34) + F34</f>
        <v>11</v>
      </c>
      <c r="D34">
        <f>E29*C34</f>
        <v>22</v>
      </c>
      <c r="E34">
        <v>0</v>
      </c>
      <c r="F34">
        <v>11</v>
      </c>
      <c r="G34">
        <f t="shared" si="0"/>
        <v>0</v>
      </c>
      <c r="H34">
        <v>0.23</v>
      </c>
      <c r="I34">
        <v>0.32</v>
      </c>
    </row>
    <row r="35" spans="1:9" x14ac:dyDescent="0.2">
      <c r="A35">
        <f t="shared" si="1"/>
        <v>1991</v>
      </c>
      <c r="B35">
        <f>-D29*D34 + E35</f>
        <v>-5.5</v>
      </c>
      <c r="C35">
        <f>C34+(B29*B35) + F35</f>
        <v>10.5</v>
      </c>
      <c r="D35">
        <f>E29*C35</f>
        <v>21</v>
      </c>
      <c r="E35">
        <v>0</v>
      </c>
      <c r="F35">
        <v>5</v>
      </c>
      <c r="G35">
        <f t="shared" si="0"/>
        <v>2.585</v>
      </c>
      <c r="H35">
        <v>-4.25</v>
      </c>
      <c r="I35">
        <v>2.69</v>
      </c>
    </row>
    <row r="36" spans="1:9" x14ac:dyDescent="0.2">
      <c r="A36">
        <f t="shared" si="1"/>
        <v>1992</v>
      </c>
      <c r="B36">
        <f>-D29*D35 + E36</f>
        <v>-5.25</v>
      </c>
      <c r="C36">
        <f>C35+(B29*B36) + F36</f>
        <v>5.25</v>
      </c>
      <c r="D36">
        <f>E29*C36</f>
        <v>10.5</v>
      </c>
      <c r="E36">
        <v>0</v>
      </c>
      <c r="F36">
        <v>0</v>
      </c>
      <c r="G36">
        <f t="shared" si="0"/>
        <v>2.4674999999999998</v>
      </c>
      <c r="H36">
        <v>-5.73</v>
      </c>
      <c r="I36">
        <v>2.59</v>
      </c>
    </row>
    <row r="37" spans="1:9" x14ac:dyDescent="0.2">
      <c r="A37">
        <f t="shared" si="1"/>
        <v>1993</v>
      </c>
      <c r="B37">
        <f>-D29*D36 + E37</f>
        <v>-2.625</v>
      </c>
      <c r="C37">
        <f>C36+(B29*B37) + F37</f>
        <v>2.625</v>
      </c>
      <c r="D37">
        <f>E29*C37</f>
        <v>5.25</v>
      </c>
      <c r="E37">
        <v>0</v>
      </c>
      <c r="F37">
        <v>0</v>
      </c>
      <c r="G37">
        <f t="shared" si="0"/>
        <v>1.2337499999999999</v>
      </c>
      <c r="H37">
        <v>-3.59</v>
      </c>
      <c r="I37">
        <v>1.7</v>
      </c>
    </row>
    <row r="38" spans="1:9" x14ac:dyDescent="0.2">
      <c r="A38">
        <f t="shared" si="1"/>
        <v>1994</v>
      </c>
      <c r="B38">
        <f>-D29*D37 + E38</f>
        <v>-1.3125</v>
      </c>
      <c r="C38">
        <f>C37+(B29*B38) + F38</f>
        <v>1.3125</v>
      </c>
      <c r="D38">
        <f>E29*C38</f>
        <v>2.625</v>
      </c>
      <c r="E38">
        <v>0</v>
      </c>
      <c r="F38">
        <v>0</v>
      </c>
      <c r="G38">
        <f t="shared" si="0"/>
        <v>0.61687499999999995</v>
      </c>
      <c r="H38">
        <v>-0.02</v>
      </c>
      <c r="I38">
        <v>0.37</v>
      </c>
    </row>
    <row r="39" spans="1:9" x14ac:dyDescent="0.2">
      <c r="A39">
        <f>A38+1</f>
        <v>1995</v>
      </c>
      <c r="B39">
        <f>-D29*D38 + E39</f>
        <v>-0.65625</v>
      </c>
      <c r="C39">
        <f>C38+(B29*B39) + F39</f>
        <v>0.65625</v>
      </c>
      <c r="D39">
        <f>E29*C39</f>
        <v>1.3125</v>
      </c>
      <c r="E39">
        <v>0</v>
      </c>
      <c r="F39">
        <v>0</v>
      </c>
      <c r="G39">
        <f t="shared" si="0"/>
        <v>0.30843749999999998</v>
      </c>
    </row>
    <row r="40" spans="1:9" x14ac:dyDescent="0.2">
      <c r="A40">
        <v>1996</v>
      </c>
      <c r="B40">
        <f>-D29*D39 + E40</f>
        <v>-0.328125</v>
      </c>
      <c r="C40">
        <f>C39+(B29*B40) + F40</f>
        <v>0.328125</v>
      </c>
      <c r="D40">
        <f>E29*C40</f>
        <v>0.65625</v>
      </c>
      <c r="E40">
        <v>0</v>
      </c>
      <c r="F40">
        <v>0</v>
      </c>
      <c r="G40">
        <f t="shared" si="0"/>
        <v>0.15421874999999999</v>
      </c>
    </row>
    <row r="45" spans="1:9" x14ac:dyDescent="0.2">
      <c r="A45" s="2"/>
      <c r="B45" s="2"/>
      <c r="C45" s="2"/>
      <c r="D45" s="2"/>
      <c r="E45" s="2"/>
      <c r="F45" s="2"/>
      <c r="G45" s="2"/>
    </row>
    <row r="46" spans="1:9" x14ac:dyDescent="0.2">
      <c r="A46" s="2"/>
      <c r="B46" s="2"/>
      <c r="C46" s="2"/>
      <c r="D46" s="2"/>
      <c r="E46" s="2"/>
      <c r="F46" s="2"/>
      <c r="G46" s="3"/>
    </row>
    <row r="47" spans="1:9" x14ac:dyDescent="0.2">
      <c r="A47" s="2"/>
      <c r="B47" s="2"/>
      <c r="C47" s="2"/>
      <c r="D47" s="2"/>
      <c r="E47" s="2"/>
      <c r="F47" s="2"/>
      <c r="G47" s="2"/>
    </row>
    <row r="48" spans="1:9" x14ac:dyDescent="0.2">
      <c r="A48" s="2"/>
      <c r="B48" s="2"/>
      <c r="C48" s="2"/>
      <c r="D48" s="2"/>
      <c r="E48" s="2"/>
      <c r="F48" s="2"/>
      <c r="G48" s="2"/>
    </row>
    <row r="49" spans="1:15" x14ac:dyDescent="0.2">
      <c r="A49" s="2"/>
      <c r="B49" s="2"/>
      <c r="C49" s="2"/>
      <c r="D49" s="2"/>
      <c r="E49" s="2"/>
      <c r="F49" s="2"/>
      <c r="G49" s="2"/>
    </row>
    <row r="50" spans="1:15" x14ac:dyDescent="0.2">
      <c r="A50" s="2"/>
      <c r="B50" s="2"/>
      <c r="C50" s="2"/>
      <c r="D50" s="2"/>
      <c r="E50" s="2"/>
      <c r="F50" s="2"/>
      <c r="G50" s="2"/>
    </row>
    <row r="51" spans="1:15" x14ac:dyDescent="0.2">
      <c r="A51" s="2"/>
      <c r="B51" s="2"/>
      <c r="C51" s="2"/>
      <c r="D51" s="2"/>
      <c r="E51" s="2"/>
      <c r="F51" s="2"/>
      <c r="G51" s="2"/>
    </row>
    <row r="52" spans="1:15" x14ac:dyDescent="0.2">
      <c r="A52" s="2"/>
      <c r="B52" s="2"/>
      <c r="C52" s="2"/>
      <c r="D52" s="2"/>
      <c r="E52" s="2"/>
      <c r="F52" s="2"/>
      <c r="G52" s="2"/>
    </row>
    <row r="53" spans="1:15" x14ac:dyDescent="0.2">
      <c r="A53" s="2"/>
      <c r="B53" s="2"/>
      <c r="C53" s="2"/>
      <c r="D53" s="2"/>
      <c r="E53" s="2"/>
      <c r="F53" s="2"/>
      <c r="G53" s="2"/>
    </row>
    <row r="54" spans="1:15" x14ac:dyDescent="0.2">
      <c r="A54" s="2"/>
      <c r="B54" s="2"/>
      <c r="C54" s="2"/>
      <c r="D54" s="2"/>
      <c r="E54" s="2"/>
      <c r="F54" s="2"/>
      <c r="G54" s="2"/>
    </row>
    <row r="55" spans="1:15" x14ac:dyDescent="0.2">
      <c r="A55" s="2"/>
      <c r="B55" s="2"/>
      <c r="C55" s="2"/>
      <c r="D55" s="2"/>
      <c r="E55" s="2"/>
      <c r="F55" s="4"/>
      <c r="G55" s="2"/>
    </row>
    <row r="56" spans="1:15" x14ac:dyDescent="0.2">
      <c r="A56" s="2"/>
      <c r="B56" s="2"/>
      <c r="C56" s="2"/>
      <c r="D56" s="2"/>
      <c r="E56" s="2"/>
      <c r="F56" s="2"/>
      <c r="G56" s="2"/>
      <c r="J56" s="5"/>
      <c r="K56" s="5"/>
      <c r="L56" s="5"/>
      <c r="M56" s="5"/>
      <c r="N56" s="5"/>
      <c r="O56" s="5"/>
    </row>
    <row r="57" spans="1:15" x14ac:dyDescent="0.2">
      <c r="A57" s="2"/>
      <c r="B57" s="2"/>
      <c r="C57" s="2"/>
      <c r="D57" s="2"/>
      <c r="E57" s="2"/>
      <c r="F57" s="2"/>
      <c r="G57" s="2"/>
      <c r="J57" s="5"/>
      <c r="K57" s="5"/>
      <c r="L57" s="5"/>
      <c r="M57" s="5"/>
      <c r="N57" s="5"/>
      <c r="O57" s="5"/>
    </row>
    <row r="58" spans="1:15" x14ac:dyDescent="0.2">
      <c r="G58" s="1"/>
      <c r="J58" s="5"/>
      <c r="K58" s="5"/>
      <c r="L58" s="5"/>
      <c r="M58" s="5"/>
      <c r="N58" s="5"/>
      <c r="O58" s="5"/>
    </row>
    <row r="59" spans="1:15" x14ac:dyDescent="0.2">
      <c r="J59" s="5"/>
      <c r="K59" s="5"/>
      <c r="L59" s="5"/>
      <c r="M59" s="5"/>
      <c r="N59" s="5"/>
      <c r="O59" s="5"/>
    </row>
    <row r="60" spans="1:15" x14ac:dyDescent="0.2">
      <c r="J60" s="5"/>
      <c r="K60" s="5"/>
      <c r="L60" s="5"/>
      <c r="M60" s="5"/>
      <c r="N60" s="5"/>
      <c r="O60" s="5"/>
    </row>
    <row r="61" spans="1:15" x14ac:dyDescent="0.2">
      <c r="J61" s="5"/>
      <c r="K61" s="5"/>
      <c r="L61" s="5"/>
      <c r="M61" s="5"/>
      <c r="N61" s="5"/>
      <c r="O61" s="5"/>
    </row>
    <row r="65" spans="6:6" x14ac:dyDescent="0.2">
      <c r="F65" s="1"/>
    </row>
  </sheetData>
  <mergeCells count="3">
    <mergeCell ref="L2:R9"/>
    <mergeCell ref="L12:R17"/>
    <mergeCell ref="L20:R2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2022-10-28T19:08:26Z</dcterms:created>
  <dcterms:modified xsi:type="dcterms:W3CDTF">2022-10-29T05:40:51Z</dcterms:modified>
</cp:coreProperties>
</file>