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5385C2C4-7368-4AD6-8BA6-4BE68DABC13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Лист1" sheetId="1" r:id="rId1"/>
  </sheets>
  <definedNames>
    <definedName name="solver_adj" localSheetId="0" hidden="1">Лист1!$C$16:$H$16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Лист1!$B$19</definedName>
    <definedName name="solver_lhs2" localSheetId="0" hidden="1">Лист1!$B$20</definedName>
    <definedName name="solver_lhs3" localSheetId="0" hidden="1">Лист1!$B$21</definedName>
    <definedName name="solver_lhs4" localSheetId="0" hidden="1">Лист1!$B$22</definedName>
    <definedName name="solver_lhs5" localSheetId="0" hidden="1">Лист1!$B$23</definedName>
    <definedName name="solver_lhs6" localSheetId="0" hidden="1">Лист1!$C$16:$H$16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Лист1!$B$18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3</definedName>
    <definedName name="solver_rhs1" localSheetId="0" hidden="1">Лист1!$C$19</definedName>
    <definedName name="solver_rhs2" localSheetId="0" hidden="1">Лист1!$C$20</definedName>
    <definedName name="solver_rhs3" localSheetId="0" hidden="1">Лист1!$C$21</definedName>
    <definedName name="solver_rhs4" localSheetId="0" hidden="1">Лист1!$C$22</definedName>
    <definedName name="solver_rhs5" localSheetId="0" hidden="1">Лист1!$C$23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20" i="1"/>
  <c r="B19" i="1"/>
  <c r="B18" i="1" l="1"/>
  <c r="C18" i="1"/>
  <c r="D18" i="1"/>
  <c r="B22" i="1"/>
  <c r="C22" i="1"/>
  <c r="B23" i="1"/>
  <c r="C23" i="1"/>
  <c r="C20" i="1"/>
  <c r="C21" i="1"/>
  <c r="B21" i="1"/>
  <c r="E18" i="1"/>
  <c r="F18" i="1"/>
  <c r="G18" i="1"/>
  <c r="H18" i="1"/>
</calcChain>
</file>

<file path=xl/sharedStrings.xml><?xml version="1.0" encoding="utf-8"?>
<sst xmlns="http://schemas.openxmlformats.org/spreadsheetml/2006/main" count="30" uniqueCount="30">
  <si>
    <t>Количество заготовок на 1 изделие по соответствующему способу раскроя, шт.</t>
  </si>
  <si>
    <t>Количество заготовок на 1 изделие, шт.</t>
  </si>
  <si>
    <t>Исходные данные</t>
  </si>
  <si>
    <t>Вид заготовки</t>
  </si>
  <si>
    <t>Площадь поверхности заготовки, см2</t>
  </si>
  <si>
    <t>F</t>
  </si>
  <si>
    <t>R</t>
  </si>
  <si>
    <t>X1</t>
  </si>
  <si>
    <t>X2</t>
  </si>
  <si>
    <t>X3</t>
  </si>
  <si>
    <t>X4</t>
  </si>
  <si>
    <t>X5</t>
  </si>
  <si>
    <t>X6</t>
  </si>
  <si>
    <t>Отходы 1</t>
  </si>
  <si>
    <t>Отходы 2</t>
  </si>
  <si>
    <t>Отходы 3</t>
  </si>
  <si>
    <t>Отходы 4</t>
  </si>
  <si>
    <t>Отходы 5</t>
  </si>
  <si>
    <t>Отходы 6</t>
  </si>
  <si>
    <t>Целевая</t>
  </si>
  <si>
    <t>Ограничения 1</t>
  </si>
  <si>
    <t>Ограничения 2</t>
  </si>
  <si>
    <t>Ограничения 3</t>
  </si>
  <si>
    <t>Ограничения 4</t>
  </si>
  <si>
    <t>Ограничения 5</t>
  </si>
  <si>
    <r>
      <t>А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</si>
  <si>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</si>
  <si>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</si>
  <si>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А</t>
    </r>
    <r>
      <rPr>
        <i/>
        <vertAlign val="subscript"/>
        <sz val="14"/>
        <color theme="1"/>
        <rFont val="Times New Roman"/>
        <family val="1"/>
        <charset val="204"/>
      </rPr>
      <t>4</t>
    </r>
  </si>
  <si>
    <r>
      <t>А</t>
    </r>
    <r>
      <rPr>
        <i/>
        <vertAlign val="subscript"/>
        <sz val="14"/>
        <color theme="1"/>
        <rFont val="Times New Roman"/>
        <family val="1"/>
        <charset val="204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</si>
</sst>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листов на способы резки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B9-440B-9A82-4F07B0AC6E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B9-440B-9A82-4F07B0AC6E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B9-440B-9A82-4F07B0AC6E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B9-440B-9A82-4F07B0AC6E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BB9-440B-9A82-4F07B0AC6E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BB9-440B-9A82-4F07B0AC6E9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Лист1!$C$15:$H$15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Лист1!$C$16:$H$16</c:f>
              <c:numCache>
                <c:formatCode>General</c:formatCode>
                <c:ptCount val="6"/>
                <c:pt idx="0">
                  <c:v>450</c:v>
                </c:pt>
                <c:pt idx="1">
                  <c:v>49.999999999999929</c:v>
                </c:pt>
                <c:pt idx="2">
                  <c:v>0</c:v>
                </c:pt>
                <c:pt idx="3">
                  <c:v>0</c:v>
                </c:pt>
                <c:pt idx="4">
                  <c:v>100.00000000000007</c:v>
                </c:pt>
                <c:pt idx="5">
                  <c:v>99.999999999999986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01-437F-87E3-C3A11F07FA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11</xdr:row>
      <xdr:rowOff>76200</xdr:rowOff>
    </xdr:from>
    <xdr:to>
      <xdr:col>14</xdr:col>
      <xdr:colOff>466725</xdr:colOff>
      <xdr:row>27</xdr:row>
      <xdr:rowOff>200025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A64BF7-E2A2-DF64-32B5-C062C0C84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G25" sqref="G25"/>
    </sheetView>
  </sheetViews>
  <sheetFormatPr defaultRowHeight="15" x14ac:dyDescent="0.25"/>
  <cols>
    <col min="1" max="1" width="18.85546875" bestFit="1" customWidth="1"/>
    <col min="2" max="2" width="46.140625" bestFit="1" customWidth="1"/>
    <col min="3" max="8" width="12.42578125" bestFit="1" customWidth="1"/>
    <col min="9" max="9" width="48.7109375" bestFit="1" customWidth="1"/>
  </cols>
  <sheetData>
    <row r="1" spans="1:20" ht="18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.5" thickBot="1" x14ac:dyDescent="0.3">
      <c r="A3" s="13" t="s">
        <v>2</v>
      </c>
      <c r="B3" s="13"/>
      <c r="C3" s="1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.5" thickBot="1" x14ac:dyDescent="0.3">
      <c r="A4" s="12" t="s">
        <v>3</v>
      </c>
      <c r="B4" s="12" t="s">
        <v>4</v>
      </c>
      <c r="C4" s="12" t="s">
        <v>0</v>
      </c>
      <c r="D4" s="12"/>
      <c r="E4" s="12"/>
      <c r="F4" s="12"/>
      <c r="G4" s="12"/>
      <c r="H4" s="12"/>
      <c r="I4" s="12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.5" thickBot="1" x14ac:dyDescent="0.3">
      <c r="A5" s="12"/>
      <c r="B5" s="12"/>
      <c r="C5" s="12"/>
      <c r="D5" s="12"/>
      <c r="E5" s="12"/>
      <c r="F5" s="12"/>
      <c r="G5" s="12"/>
      <c r="H5" s="12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.5" thickBot="1" x14ac:dyDescent="0.3">
      <c r="A6" s="12"/>
      <c r="B6" s="12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1" thickBot="1" x14ac:dyDescent="0.3">
      <c r="A7" s="6" t="s">
        <v>25</v>
      </c>
      <c r="B7" s="5">
        <v>50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1</v>
      </c>
      <c r="I7" s="5">
        <v>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1" thickBot="1" x14ac:dyDescent="0.3">
      <c r="A8" s="6" t="s">
        <v>26</v>
      </c>
      <c r="B8" s="5">
        <v>46</v>
      </c>
      <c r="C8" s="5">
        <v>0</v>
      </c>
      <c r="D8" s="5">
        <v>1</v>
      </c>
      <c r="E8" s="5">
        <v>0</v>
      </c>
      <c r="F8" s="5">
        <v>1</v>
      </c>
      <c r="G8" s="5">
        <v>1</v>
      </c>
      <c r="H8" s="5">
        <v>0</v>
      </c>
      <c r="I8" s="5"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1" thickBot="1" x14ac:dyDescent="0.3">
      <c r="A9" s="6" t="s">
        <v>27</v>
      </c>
      <c r="B9" s="5">
        <v>31</v>
      </c>
      <c r="C9" s="5">
        <v>0</v>
      </c>
      <c r="D9" s="5">
        <v>0</v>
      </c>
      <c r="E9" s="5">
        <v>1</v>
      </c>
      <c r="F9" s="5">
        <v>0</v>
      </c>
      <c r="G9" s="5">
        <v>1</v>
      </c>
      <c r="H9" s="5">
        <v>2</v>
      </c>
      <c r="I9" s="5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" thickBot="1" x14ac:dyDescent="0.3">
      <c r="A10" s="6" t="s">
        <v>28</v>
      </c>
      <c r="B10" s="5">
        <v>28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 thickBot="1" x14ac:dyDescent="0.3">
      <c r="A11" s="6" t="s">
        <v>29</v>
      </c>
      <c r="B11" s="5">
        <v>46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0</v>
      </c>
      <c r="I11" s="5">
        <v>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.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.5" thickBot="1" x14ac:dyDescent="0.3">
      <c r="A13" s="6" t="s">
        <v>5</v>
      </c>
      <c r="B13" s="4">
        <v>180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.5" thickBot="1" x14ac:dyDescent="0.3">
      <c r="A14" s="6" t="s">
        <v>6</v>
      </c>
      <c r="B14" s="4">
        <v>150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.5" thickBot="1" x14ac:dyDescent="0.3">
      <c r="A15" s="1"/>
      <c r="B15" s="1"/>
      <c r="C15" s="3" t="s">
        <v>7</v>
      </c>
      <c r="D15" s="3" t="s">
        <v>8</v>
      </c>
      <c r="E15" s="3" t="s">
        <v>9</v>
      </c>
      <c r="F15" s="3" t="s">
        <v>10</v>
      </c>
      <c r="G15" s="3" t="s">
        <v>11</v>
      </c>
      <c r="H15" s="3" t="s">
        <v>12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.5" thickBot="1" x14ac:dyDescent="0.3">
      <c r="A16" s="1"/>
      <c r="B16" s="1"/>
      <c r="C16" s="3">
        <v>450</v>
      </c>
      <c r="D16" s="3">
        <v>49.999999999999929</v>
      </c>
      <c r="E16" s="3">
        <v>0</v>
      </c>
      <c r="F16" s="3">
        <v>0</v>
      </c>
      <c r="G16" s="3">
        <v>100.00000000000007</v>
      </c>
      <c r="H16" s="3">
        <v>99.999999999999986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.5" thickBot="1" x14ac:dyDescent="0.3">
      <c r="A17" s="1"/>
      <c r="B17" s="1"/>
      <c r="C17" s="7" t="s">
        <v>13</v>
      </c>
      <c r="D17" s="7" t="s">
        <v>14</v>
      </c>
      <c r="E17" s="7" t="s">
        <v>15</v>
      </c>
      <c r="F17" s="7" t="s">
        <v>16</v>
      </c>
      <c r="G17" s="7" t="s">
        <v>17</v>
      </c>
      <c r="H17" s="7" t="s">
        <v>18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.5" thickBot="1" x14ac:dyDescent="0.3">
      <c r="A18" s="8" t="s">
        <v>19</v>
      </c>
      <c r="B18" s="9">
        <f>C18*C16+D18*D16+E18*E16+F18*F16+G18*G16+H18*H16</f>
        <v>39600</v>
      </c>
      <c r="C18" s="7">
        <f>$B$13-($B$7*C7+$B$8*C8+$B$9*C9+$B$10*C10+$B$11*C11)</f>
        <v>56</v>
      </c>
      <c r="D18" s="7">
        <f>$B$13-($B$7*D7+$B$8*D8+$B$9*D9+$B$10*D10+$B$11*D11)</f>
        <v>38</v>
      </c>
      <c r="E18" s="7">
        <f t="shared" ref="E18:H18" si="0">$B$13-($B$7*E7+$B$8*E8+$B$9*E9+$B$10*E10+$B$11*E11)</f>
        <v>53</v>
      </c>
      <c r="F18" s="7">
        <f t="shared" si="0"/>
        <v>88</v>
      </c>
      <c r="G18" s="7">
        <f t="shared" si="0"/>
        <v>57</v>
      </c>
      <c r="H18" s="7">
        <f t="shared" si="0"/>
        <v>68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.5" thickBot="1" x14ac:dyDescent="0.3">
      <c r="A19" s="10" t="s">
        <v>20</v>
      </c>
      <c r="B19" s="10">
        <f>C7*C$16+D7*D$16+E7*E$16+F$16*F7+G$16*G7+H$16*H7</f>
        <v>599.99999999999989</v>
      </c>
      <c r="C19" s="11">
        <f>I7*$B$14</f>
        <v>600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.5" thickBot="1" x14ac:dyDescent="0.3">
      <c r="A20" s="10" t="s">
        <v>21</v>
      </c>
      <c r="B20" s="10">
        <f>C8*C$16+D8*D$16+E8*E$16+F$16*F8+G$16*G8+H$16*H8</f>
        <v>150</v>
      </c>
      <c r="C20" s="10">
        <f t="shared" ref="C20:C21" si="1">I8*$B$14</f>
        <v>150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.5" thickBot="1" x14ac:dyDescent="0.3">
      <c r="A21" s="10" t="s">
        <v>22</v>
      </c>
      <c r="B21" s="10">
        <f t="shared" ref="B21" si="2">C9*C$16+D9*D$16+E9*E$16+F$16*F9+G$16*G9+H$16*H9</f>
        <v>300.00000000000006</v>
      </c>
      <c r="C21" s="10">
        <f t="shared" si="1"/>
        <v>300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.5" thickBot="1" x14ac:dyDescent="0.3">
      <c r="A22" s="10" t="s">
        <v>23</v>
      </c>
      <c r="B22" s="10">
        <f>C10*C$16+D10*D$16+E10*E$16+F$16*F10+G$16*G10+H$16*H10</f>
        <v>450</v>
      </c>
      <c r="C22" s="10">
        <f>I10*$B$14</f>
        <v>450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.5" thickBot="1" x14ac:dyDescent="0.3">
      <c r="A23" s="10" t="s">
        <v>24</v>
      </c>
      <c r="B23" s="10">
        <f t="shared" ref="B23" si="3">C11*C$16+D11*D$16+E11*E$16+F$16*F11+G$16*G11+H$16*H11</f>
        <v>600</v>
      </c>
      <c r="C23" s="10">
        <f t="shared" ref="C23" si="4">I11*$B$14</f>
        <v>600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8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8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8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8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8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8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8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</sheetData>
  <mergeCells count="5">
    <mergeCell ref="A4:A6"/>
    <mergeCell ref="B4:B6"/>
    <mergeCell ref="C4:H5"/>
    <mergeCell ref="I4:I6"/>
    <mergeCell ref="A3:B3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2022-11-09T15:55:55Z</dcterms:modified>
</cp:coreProperties>
</file>