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us-network-engineer\labs\lab04 Planning\export_zip\"/>
    </mc:Choice>
  </mc:AlternateContent>
  <xr:revisionPtr revIDLastSave="0" documentId="13_ncr:1_{56D16B0B-4A83-467A-8258-30224ADD0629}" xr6:coauthVersionLast="45" xr6:coauthVersionMax="46" xr10:uidLastSave="{00000000-0000-0000-0000-000000000000}"/>
  <bookViews>
    <workbookView xWindow="-120" yWindow="-120" windowWidth="29040" windowHeight="15720" xr2:uid="{CA3414E2-F7C9-42D3-81A5-4C381A8414F5}"/>
  </bookViews>
  <sheets>
    <sheet name="IP" sheetId="1" r:id="rId1"/>
    <sheet name="VLAN" sheetId="2" r:id="rId2"/>
    <sheet name="Int Config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" i="3" l="1"/>
  <c r="A12" i="3"/>
  <c r="A18" i="3"/>
  <c r="A24" i="3"/>
  <c r="A26" i="3"/>
  <c r="A28" i="3"/>
  <c r="A29" i="3"/>
  <c r="A30" i="3"/>
  <c r="A31" i="3"/>
  <c r="A2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C28" i="3" s="1"/>
  <c r="B29" i="3"/>
  <c r="C29" i="3" s="1"/>
  <c r="B30" i="3"/>
  <c r="C30" i="3" s="1"/>
  <c r="B31" i="3"/>
  <c r="C31" i="3" s="1"/>
  <c r="B3" i="3"/>
  <c r="B4" i="3"/>
  <c r="B5" i="3"/>
  <c r="B6" i="3"/>
  <c r="B7" i="3"/>
  <c r="B2" i="3"/>
  <c r="C7" i="3" l="1"/>
  <c r="C2" i="3"/>
  <c r="C26" i="3"/>
  <c r="C24" i="3"/>
  <c r="C18" i="3"/>
  <c r="C12" i="3"/>
</calcChain>
</file>

<file path=xl/sharedStrings.xml><?xml version="1.0" encoding="utf-8"?>
<sst xmlns="http://schemas.openxmlformats.org/spreadsheetml/2006/main" count="460" uniqueCount="272">
  <si>
    <t>Москва</t>
  </si>
  <si>
    <t>Санкт-Петербург</t>
  </si>
  <si>
    <t>Ламас</t>
  </si>
  <si>
    <t>Киторн</t>
  </si>
  <si>
    <t>Триада</t>
  </si>
  <si>
    <t>Чокурдах</t>
  </si>
  <si>
    <t>e0/0</t>
  </si>
  <si>
    <t>e0/1</t>
  </si>
  <si>
    <t>e0/2</t>
  </si>
  <si>
    <t>e0/3</t>
  </si>
  <si>
    <t>Наименование устройства</t>
  </si>
  <si>
    <t>Интерфейс</t>
  </si>
  <si>
    <t>IP-адрес</t>
  </si>
  <si>
    <t>Маска</t>
  </si>
  <si>
    <t>Шлюз</t>
  </si>
  <si>
    <t>VLAN</t>
  </si>
  <si>
    <t>SPB-R18</t>
  </si>
  <si>
    <t>SPB-R17</t>
  </si>
  <si>
    <t>SPB-R16</t>
  </si>
  <si>
    <t>SPB-R32</t>
  </si>
  <si>
    <t>MSK-R14</t>
  </si>
  <si>
    <t>MSK-R15</t>
  </si>
  <si>
    <t>MSK-R12</t>
  </si>
  <si>
    <t>MSK-R13</t>
  </si>
  <si>
    <t>MSK-R19</t>
  </si>
  <si>
    <t>MSK-R20</t>
  </si>
  <si>
    <t>MSK-SW4</t>
  </si>
  <si>
    <t>MSK-SW5</t>
  </si>
  <si>
    <t>MSK-SW2</t>
  </si>
  <si>
    <t>MSK-SW3</t>
  </si>
  <si>
    <t>MSK-VPC8</t>
  </si>
  <si>
    <t>SPB-SW9</t>
  </si>
  <si>
    <t>SPB-SW10</t>
  </si>
  <si>
    <t>MSK-VPC1</t>
  </si>
  <si>
    <t>SPB-VPC7</t>
  </si>
  <si>
    <t>SPB-VPC</t>
  </si>
  <si>
    <t>TRD-R23</t>
  </si>
  <si>
    <t>TRD-R24</t>
  </si>
  <si>
    <t>TRD-R25</t>
  </si>
  <si>
    <t>TRD-R26</t>
  </si>
  <si>
    <t>CKD-R28</t>
  </si>
  <si>
    <t>CKD-VPC30</t>
  </si>
  <si>
    <t>CKD-VPC31</t>
  </si>
  <si>
    <t>vlan55</t>
  </si>
  <si>
    <t>eth0</t>
  </si>
  <si>
    <t>Наименование VLAN</t>
  </si>
  <si>
    <t>Номер</t>
  </si>
  <si>
    <t>Сеть</t>
  </si>
  <si>
    <t>mgmt</t>
  </si>
  <si>
    <t>192.168.10.0/24</t>
  </si>
  <si>
    <t>192.168.11.0/24</t>
  </si>
  <si>
    <t>192.168.20.0/24</t>
  </si>
  <si>
    <t>192.168.21.0/24</t>
  </si>
  <si>
    <t>192.168.30.0/24</t>
  </si>
  <si>
    <t>192.168.31.0/24</t>
  </si>
  <si>
    <t>msk-10</t>
  </si>
  <si>
    <t>msk-11</t>
  </si>
  <si>
    <t>spb-20</t>
  </si>
  <si>
    <t>spb-21</t>
  </si>
  <si>
    <t>ckd-30</t>
  </si>
  <si>
    <t>ckd-31</t>
  </si>
  <si>
    <t>lo</t>
  </si>
  <si>
    <t>172.16.254.16</t>
  </si>
  <si>
    <t>172.16.254.19</t>
  </si>
  <si>
    <t>172.16.254.2</t>
  </si>
  <si>
    <t>172.16.254.3</t>
  </si>
  <si>
    <t>172.16.254.1</t>
  </si>
  <si>
    <t>172.16.254.8</t>
  </si>
  <si>
    <t>172.16.254.6</t>
  </si>
  <si>
    <t>172.16.254.7</t>
  </si>
  <si>
    <t>172.16.254.9</t>
  </si>
  <si>
    <t>255.255.255.240</t>
  </si>
  <si>
    <t>mgmt-msk</t>
  </si>
  <si>
    <t>172.16.254.0</t>
  </si>
  <si>
    <t>mgmt-spb</t>
  </si>
  <si>
    <t>172.16.254.32</t>
  </si>
  <si>
    <t>mgmt-ckd</t>
  </si>
  <si>
    <t>172.16.254.18</t>
  </si>
  <si>
    <t>172.16.254.21</t>
  </si>
  <si>
    <t>172.16.254.22</t>
  </si>
  <si>
    <t>255.255.255.248</t>
  </si>
  <si>
    <t>первый адрес</t>
  </si>
  <si>
    <t>последний адрес</t>
  </si>
  <si>
    <t>IP</t>
  </si>
  <si>
    <t>MASK</t>
  </si>
  <si>
    <t>MGMT</t>
  </si>
  <si>
    <t>.1</t>
  </si>
  <si>
    <t>.15</t>
  </si>
  <si>
    <t>.17</t>
  </si>
  <si>
    <t>.30</t>
  </si>
  <si>
    <t>.33</t>
  </si>
  <si>
    <t>.38</t>
  </si>
  <si>
    <t>e0/0.10</t>
  </si>
  <si>
    <t>e0/0.11</t>
  </si>
  <si>
    <t>e0/1.55</t>
  </si>
  <si>
    <t>192.168.10.2</t>
  </si>
  <si>
    <t>192.168.11.2</t>
  </si>
  <si>
    <t>255.255.255.0</t>
  </si>
  <si>
    <t>192.168.10.3</t>
  </si>
  <si>
    <t>192.168.11.3</t>
  </si>
  <si>
    <t>Примечание</t>
  </si>
  <si>
    <t>172.16.255.14</t>
  </si>
  <si>
    <t>172.16.255.15</t>
  </si>
  <si>
    <t>glpb 10 ip 192.168.10.1</t>
  </si>
  <si>
    <t>glpb 11 ip 192.168.11.1</t>
  </si>
  <si>
    <t>glpb 55 ip 172.16.254.1</t>
  </si>
  <si>
    <t>172.16.255.12</t>
  </si>
  <si>
    <t>172.16.255.13</t>
  </si>
  <si>
    <t>172.16.255.19</t>
  </si>
  <si>
    <t>172.16.255.20</t>
  </si>
  <si>
    <t>192.168.10.10</t>
  </si>
  <si>
    <t>192.168.11.10</t>
  </si>
  <si>
    <t>192.168.10.1</t>
  </si>
  <si>
    <t>192.168.11.1</t>
  </si>
  <si>
    <t>to R12.e0/2</t>
  </si>
  <si>
    <t>255.255.255.254</t>
  </si>
  <si>
    <t>to R14.e0/0</t>
  </si>
  <si>
    <t>10.0.254.3</t>
  </si>
  <si>
    <t>10.0.254.2</t>
  </si>
  <si>
    <t>to R12.e0/3</t>
  </si>
  <si>
    <t>to R15.e0/1</t>
  </si>
  <si>
    <t>10.0.254.7</t>
  </si>
  <si>
    <t>255.255.255.255</t>
  </si>
  <si>
    <t>to R13.e0/3</t>
  </si>
  <si>
    <t>to R19.e0/0</t>
  </si>
  <si>
    <t>10.0.254.5</t>
  </si>
  <si>
    <t>to R14.e0/1</t>
  </si>
  <si>
    <t>to R14.e0/3</t>
  </si>
  <si>
    <t>10.0.254.4</t>
  </si>
  <si>
    <t>10.0.254.6</t>
  </si>
  <si>
    <t>10.0.254.9</t>
  </si>
  <si>
    <t>to R15.e0/0</t>
  </si>
  <si>
    <t>10.0.254.10</t>
  </si>
  <si>
    <t>to R20.e0/0</t>
  </si>
  <si>
    <t>10.0.254.11</t>
  </si>
  <si>
    <t>to R15.e0/3</t>
  </si>
  <si>
    <t>to R13.e0/2</t>
  </si>
  <si>
    <t>KTN-R22</t>
  </si>
  <si>
    <t>lo0</t>
  </si>
  <si>
    <t>LMS-R21</t>
  </si>
  <si>
    <t>to MSK-R15.e0/2</t>
  </si>
  <si>
    <t>to KTN-R22.e0/1</t>
  </si>
  <si>
    <t>to TRD-R24.e0/0</t>
  </si>
  <si>
    <t>to MSK-R14.e0/2</t>
  </si>
  <si>
    <t>to LMS-R21.e0/1</t>
  </si>
  <si>
    <t>to TRD-R23.e0/0</t>
  </si>
  <si>
    <t>to KTN-R22.e0/2</t>
  </si>
  <si>
    <t>to LMS-R2.e0/2</t>
  </si>
  <si>
    <t>to LMS-R21.e0/0</t>
  </si>
  <si>
    <t>to KTN-R22.e0/0</t>
  </si>
  <si>
    <t>to SPB-R18.e0/2</t>
  </si>
  <si>
    <t>to SPB-R18.e0/3</t>
  </si>
  <si>
    <t>192.168.20.10</t>
  </si>
  <si>
    <t>192.168.21.10</t>
  </si>
  <si>
    <t>192.168.20.1</t>
  </si>
  <si>
    <t>192.168.21.1</t>
  </si>
  <si>
    <t>10.0.254.42</t>
  </si>
  <si>
    <t>10.0.254.43</t>
  </si>
  <si>
    <t>to TRD-R24.e0/2</t>
  </si>
  <si>
    <t>to TRD-R23.e0/2</t>
  </si>
  <si>
    <t>10.0.254.50</t>
  </si>
  <si>
    <t>10.0.254.51</t>
  </si>
  <si>
    <t>10.0.254.52</t>
  </si>
  <si>
    <t>to TRD-R23.e0/1</t>
  </si>
  <si>
    <t>to TRD-R25.e0/0</t>
  </si>
  <si>
    <t>10.0.254.53</t>
  </si>
  <si>
    <t>to TRD-R26.e0/0</t>
  </si>
  <si>
    <t>10.0.254.54</t>
  </si>
  <si>
    <t>10.0.254.55</t>
  </si>
  <si>
    <t>to TRD-R24.e0/1</t>
  </si>
  <si>
    <t>to TRD-26.e0/2</t>
  </si>
  <si>
    <t>to TRD-25.e0/2</t>
  </si>
  <si>
    <t>10.0.254.56</t>
  </si>
  <si>
    <t>10.0.254.57</t>
  </si>
  <si>
    <t>to LBT-R27.e0/0</t>
  </si>
  <si>
    <t>10.0.254.89</t>
  </si>
  <si>
    <t>10.0.254.88</t>
  </si>
  <si>
    <t>to TRD-R25.e0/1</t>
  </si>
  <si>
    <t>172.16.255.21</t>
  </si>
  <si>
    <t>172.16.255.22</t>
  </si>
  <si>
    <t>172.16.255.23</t>
  </si>
  <si>
    <t>172.16.255.24</t>
  </si>
  <si>
    <t>172.16.255.25</t>
  </si>
  <si>
    <t>172.16.255.26</t>
  </si>
  <si>
    <t>172.16.255.27</t>
  </si>
  <si>
    <t>172.16.255.17</t>
  </si>
  <si>
    <t>172.16.255.18</t>
  </si>
  <si>
    <t>172.16.255.28</t>
  </si>
  <si>
    <t>LBN-R27</t>
  </si>
  <si>
    <t>to CKD-R28.e0/1</t>
  </si>
  <si>
    <t>10.0.254.140</t>
  </si>
  <si>
    <t>10.0.254.141</t>
  </si>
  <si>
    <t>to TRD-R25.e0/3</t>
  </si>
  <si>
    <t>to CKD-R28.e0/0</t>
  </si>
  <si>
    <t>to TRD-R26.e0/1</t>
  </si>
  <si>
    <t>to CKD-SW29.e0/2</t>
  </si>
  <si>
    <t>e0/2.55</t>
  </si>
  <si>
    <t>e0/2.30</t>
  </si>
  <si>
    <t>e0/2.31</t>
  </si>
  <si>
    <t>192.168.30.1</t>
  </si>
  <si>
    <t>192.168.31.1</t>
  </si>
  <si>
    <t>172.16.254.33</t>
  </si>
  <si>
    <t>172.16.254.34</t>
  </si>
  <si>
    <t>192.168.30.10</t>
  </si>
  <si>
    <t>192.168.31.10</t>
  </si>
  <si>
    <t>10.0.254.70</t>
  </si>
  <si>
    <t>10.0.254.72</t>
  </si>
  <si>
    <t>10.0.254.66</t>
  </si>
  <si>
    <t>10.0.254.68</t>
  </si>
  <si>
    <t>10.0.254.64/28</t>
  </si>
  <si>
    <t>65-78</t>
  </si>
  <si>
    <t>10.0.254.138</t>
  </si>
  <si>
    <t>10.0.254.139</t>
  </si>
  <si>
    <t>Лабытнаги</t>
  </si>
  <si>
    <t>10.0.254.80/28</t>
  </si>
  <si>
    <t>81-94</t>
  </si>
  <si>
    <t>129-142</t>
  </si>
  <si>
    <t>10.0.254.69</t>
  </si>
  <si>
    <t>to TRD-R26.e0/3</t>
  </si>
  <si>
    <t>172.16.255.16</t>
  </si>
  <si>
    <t>172.16.255.32</t>
  </si>
  <si>
    <t>to TRD-R24.e0/3</t>
  </si>
  <si>
    <t>to SPB-R16.e0/1</t>
  </si>
  <si>
    <t>to SPB-R17.e0/1</t>
  </si>
  <si>
    <t>to SPB-R18.e0/0</t>
  </si>
  <si>
    <t>10.0.254.71</t>
  </si>
  <si>
    <t>10.0.254.73</t>
  </si>
  <si>
    <t>to SPB-R18.e0/1</t>
  </si>
  <si>
    <t>to SPB-R32.e0/0</t>
  </si>
  <si>
    <t>10.0.254.74</t>
  </si>
  <si>
    <t>10.0.254.75</t>
  </si>
  <si>
    <t>to SPB-R16.e0/3</t>
  </si>
  <si>
    <t>e0/0.20</t>
  </si>
  <si>
    <t>e0/0.21</t>
  </si>
  <si>
    <t>192.168.20.3</t>
  </si>
  <si>
    <t>192.168.21.3</t>
  </si>
  <si>
    <t>192.168.20.2</t>
  </si>
  <si>
    <t>192.168.21.2</t>
  </si>
  <si>
    <t>glpb 20 ip 192.168.10.1</t>
  </si>
  <si>
    <t>glpb 21 ip 192.168.11.1</t>
  </si>
  <si>
    <t>glpb 55 ip 192.168.11.1</t>
  </si>
  <si>
    <t>10.0.254.12</t>
  </si>
  <si>
    <t>10.0.254.13</t>
  </si>
  <si>
    <t xml:space="preserve">Москва </t>
  </si>
  <si>
    <t>Суммирование транспортных сетей</t>
  </si>
  <si>
    <t>10.0.254.136/28</t>
  </si>
  <si>
    <t>10.0.254.8</t>
  </si>
  <si>
    <t>10.0.254.18</t>
  </si>
  <si>
    <t>10.0.254.19</t>
  </si>
  <si>
    <t>10.0.254.48/28</t>
  </si>
  <si>
    <t>49-62</t>
  </si>
  <si>
    <t>CKD-SW29</t>
  </si>
  <si>
    <t>10.0.254.32/29</t>
  </si>
  <si>
    <t>33-38</t>
  </si>
  <si>
    <t>10.0.254.0/27</t>
  </si>
  <si>
    <t>10.0.254.40/29</t>
  </si>
  <si>
    <t>41-46</t>
  </si>
  <si>
    <t>1-30</t>
  </si>
  <si>
    <t>10.0.254.34</t>
  </si>
  <si>
    <t>10.0.254.15</t>
  </si>
  <si>
    <t>10.0.254.35</t>
  </si>
  <si>
    <t>10.0.254.36</t>
  </si>
  <si>
    <t>10.0.254.14</t>
  </si>
  <si>
    <t>10.0.254.17</t>
  </si>
  <si>
    <t>10.0.254.16</t>
  </si>
  <si>
    <t>10.0.254.37</t>
  </si>
  <si>
    <t>e1/0</t>
  </si>
  <si>
    <t>to R15.e1/0</t>
  </si>
  <si>
    <t>to R14.e1/0</t>
  </si>
  <si>
    <t>10.78.254.0/26</t>
  </si>
  <si>
    <t>33-62</t>
  </si>
  <si>
    <t>10.78.254.1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</si>
</sst>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305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3" borderId="1" xfId="0" applyFill="1" applyBorder="1"/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5" borderId="1" xfId="0" applyFill="1" applyBorder="1"/>
    <xf numFmtId="0" fontId="1" fillId="5" borderId="1" xfId="0" applyFont="1" applyFill="1" applyBorder="1" applyAlignment="1">
      <alignment horizontal="center"/>
    </xf>
    <xf numFmtId="0" fontId="0" fillId="7" borderId="1" xfId="0" applyFill="1" applyBorder="1"/>
    <xf numFmtId="0" fontId="1" fillId="3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/>
    </xf>
    <xf numFmtId="0" fontId="0" fillId="12" borderId="1" xfId="0" applyFill="1" applyBorder="1"/>
    <xf numFmtId="0" fontId="0" fillId="13" borderId="0" xfId="0" applyFill="1"/>
    <xf numFmtId="0" fontId="1" fillId="0" borderId="0" xfId="0" applyFont="1"/>
    <xf numFmtId="0" fontId="1" fillId="5" borderId="1" xfId="0" applyFont="1" applyFill="1" applyBorder="1"/>
    <xf numFmtId="0" fontId="0" fillId="9" borderId="1" xfId="0" applyFill="1" applyBorder="1"/>
    <xf numFmtId="0" fontId="0" fillId="11" borderId="1" xfId="0" applyFill="1" applyBorder="1"/>
    <xf numFmtId="0" fontId="0" fillId="13" borderId="1" xfId="0" applyFill="1" applyBorder="1"/>
    <xf numFmtId="0" fontId="0" fillId="14" borderId="1" xfId="0" applyFill="1" applyBorder="1"/>
    <xf numFmtId="49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left" wrapText="1"/>
    </xf>
    <xf numFmtId="0" fontId="0" fillId="0" borderId="1" xfId="0" applyBorder="1" applyAlignment="1">
      <alignment wrapText="1"/>
    </xf>
    <xf numFmtId="0" fontId="1" fillId="0" borderId="14" xfId="0" applyFont="1" applyBorder="1" applyAlignment="1">
      <alignment horizontal="center" vertical="center"/>
    </xf>
    <xf numFmtId="0" fontId="0" fillId="0" borderId="15" xfId="0" applyBorder="1" applyAlignment="1">
      <alignment wrapText="1"/>
    </xf>
    <xf numFmtId="0" fontId="1" fillId="0" borderId="16" xfId="0" applyFont="1" applyBorder="1" applyAlignment="1">
      <alignment horizontal="center" vertical="center"/>
    </xf>
    <xf numFmtId="0" fontId="0" fillId="0" borderId="17" xfId="0" applyBorder="1" applyAlignment="1">
      <alignment wrapText="1"/>
    </xf>
    <xf numFmtId="0" fontId="0" fillId="0" borderId="18" xfId="0" applyBorder="1" applyAlignment="1">
      <alignment wrapText="1"/>
    </xf>
    <xf numFmtId="0" fontId="1" fillId="7" borderId="1" xfId="0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15" borderId="3" xfId="0" applyFont="1" applyFill="1" applyBorder="1" applyAlignment="1">
      <alignment horizontal="center"/>
    </xf>
    <xf numFmtId="0" fontId="1" fillId="15" borderId="4" xfId="0" applyFont="1" applyFill="1" applyBorder="1" applyAlignment="1">
      <alignment horizontal="center"/>
    </xf>
    <xf numFmtId="0" fontId="1" fillId="15" borderId="5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left" wrapText="1"/>
    </xf>
    <xf numFmtId="0" fontId="1" fillId="0" borderId="1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0" fillId="16" borderId="9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99FF"/>
      <color rgb="FFF30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42B99-8A41-4105-910E-954797F66359}">
  <dimension ref="A1:J102"/>
  <sheetViews>
    <sheetView tabSelected="1" topLeftCell="A16" workbookViewId="0">
      <selection activeCell="H39" sqref="H39"/>
    </sheetView>
  </sheetViews>
  <sheetFormatPr defaultRowHeight="15" x14ac:dyDescent="0.25"/>
  <cols>
    <col min="1" max="1" width="25.7109375" bestFit="1" customWidth="1"/>
    <col min="2" max="2" width="11.28515625" bestFit="1" customWidth="1"/>
    <col min="3" max="3" width="12.7109375" bestFit="1" customWidth="1"/>
    <col min="4" max="4" width="14.85546875" bestFit="1" customWidth="1"/>
    <col min="5" max="5" width="12.7109375" bestFit="1" customWidth="1"/>
    <col min="7" max="7" width="20.85546875" bestFit="1" customWidth="1"/>
    <col min="8" max="8" width="14.7109375" bestFit="1" customWidth="1"/>
    <col min="9" max="9" width="20" customWidth="1"/>
    <col min="10" max="10" width="14.7109375" bestFit="1" customWidth="1"/>
    <col min="11" max="11" width="10.42578125" bestFit="1" customWidth="1"/>
    <col min="12" max="12" width="12.7109375" bestFit="1" customWidth="1"/>
    <col min="13" max="14" width="14.85546875" bestFit="1" customWidth="1"/>
    <col min="15" max="16" width="16.85546875" bestFit="1" customWidth="1"/>
  </cols>
  <sheetData>
    <row r="1" spans="1:9" x14ac:dyDescent="0.25">
      <c r="A1" s="44" t="s">
        <v>243</v>
      </c>
      <c r="B1" s="45"/>
      <c r="C1" s="45"/>
      <c r="D1" s="45"/>
      <c r="E1" s="45"/>
      <c r="F1" s="45"/>
      <c r="G1" s="45"/>
      <c r="H1" s="59" t="s">
        <v>244</v>
      </c>
      <c r="I1" s="59"/>
    </row>
    <row r="2" spans="1:9" x14ac:dyDescent="0.25">
      <c r="A2" s="3" t="s">
        <v>10</v>
      </c>
      <c r="B2" s="3" t="s">
        <v>11</v>
      </c>
      <c r="C2" s="3" t="s">
        <v>12</v>
      </c>
      <c r="D2" s="3" t="s">
        <v>13</v>
      </c>
      <c r="E2" s="3" t="s">
        <v>14</v>
      </c>
      <c r="F2" s="3" t="s">
        <v>15</v>
      </c>
      <c r="G2" s="3" t="s">
        <v>100</v>
      </c>
      <c r="H2" t="s">
        <v>254</v>
      </c>
      <c r="I2" s="17" t="s">
        <v>257</v>
      </c>
    </row>
    <row r="3" spans="1:9" ht="14.25" customHeight="1" x14ac:dyDescent="0.25">
      <c r="A3" s="37" t="s">
        <v>20</v>
      </c>
      <c r="B3" s="1" t="s">
        <v>6</v>
      </c>
      <c r="C3" s="1" t="s">
        <v>241</v>
      </c>
      <c r="D3" s="1" t="s">
        <v>115</v>
      </c>
      <c r="E3" s="1"/>
      <c r="F3" s="1"/>
      <c r="G3" s="1" t="s">
        <v>114</v>
      </c>
    </row>
    <row r="4" spans="1:9" x14ac:dyDescent="0.25">
      <c r="A4" s="37"/>
      <c r="B4" s="1" t="s">
        <v>7</v>
      </c>
      <c r="C4" s="1" t="s">
        <v>118</v>
      </c>
      <c r="D4" s="1" t="s">
        <v>115</v>
      </c>
      <c r="E4" s="1"/>
      <c r="F4" s="1"/>
      <c r="G4" s="1" t="s">
        <v>123</v>
      </c>
    </row>
    <row r="5" spans="1:9" x14ac:dyDescent="0.25">
      <c r="A5" s="37"/>
      <c r="B5" s="1" t="s">
        <v>8</v>
      </c>
      <c r="C5" s="1" t="s">
        <v>263</v>
      </c>
      <c r="D5" s="1" t="s">
        <v>115</v>
      </c>
      <c r="E5" s="1"/>
      <c r="F5" s="1"/>
      <c r="G5" s="1" t="s">
        <v>149</v>
      </c>
    </row>
    <row r="6" spans="1:9" x14ac:dyDescent="0.25">
      <c r="A6" s="37"/>
      <c r="B6" s="1" t="s">
        <v>9</v>
      </c>
      <c r="C6" s="1" t="s">
        <v>128</v>
      </c>
      <c r="D6" s="1" t="s">
        <v>115</v>
      </c>
      <c r="E6" s="1"/>
      <c r="F6" s="1"/>
      <c r="G6" s="1" t="s">
        <v>124</v>
      </c>
    </row>
    <row r="7" spans="1:9" x14ac:dyDescent="0.25">
      <c r="A7" s="37"/>
      <c r="B7" s="1" t="s">
        <v>266</v>
      </c>
      <c r="C7" s="1" t="s">
        <v>262</v>
      </c>
      <c r="D7" s="1" t="s">
        <v>115</v>
      </c>
      <c r="E7" s="1"/>
      <c r="F7" s="1"/>
      <c r="G7" s="1" t="s">
        <v>267</v>
      </c>
    </row>
    <row r="8" spans="1:9" x14ac:dyDescent="0.25">
      <c r="A8" s="37"/>
      <c r="B8" s="1" t="s">
        <v>61</v>
      </c>
      <c r="C8" s="15" t="s">
        <v>101</v>
      </c>
      <c r="D8" s="15" t="s">
        <v>122</v>
      </c>
      <c r="E8" s="1"/>
      <c r="F8" s="1"/>
      <c r="G8" s="1"/>
    </row>
    <row r="9" spans="1:9" x14ac:dyDescent="0.25">
      <c r="A9" s="37" t="s">
        <v>21</v>
      </c>
      <c r="B9" s="1" t="s">
        <v>6</v>
      </c>
      <c r="C9" s="1" t="s">
        <v>246</v>
      </c>
      <c r="D9" s="1" t="s">
        <v>115</v>
      </c>
      <c r="E9" s="1"/>
      <c r="F9" s="1"/>
      <c r="G9" s="1" t="s">
        <v>136</v>
      </c>
    </row>
    <row r="10" spans="1:9" x14ac:dyDescent="0.25">
      <c r="A10" s="37"/>
      <c r="B10" s="1" t="s">
        <v>7</v>
      </c>
      <c r="C10" s="1" t="s">
        <v>129</v>
      </c>
      <c r="D10" s="1" t="s">
        <v>115</v>
      </c>
      <c r="E10" s="1"/>
      <c r="F10" s="1"/>
      <c r="G10" s="1" t="s">
        <v>119</v>
      </c>
    </row>
    <row r="11" spans="1:9" x14ac:dyDescent="0.25">
      <c r="A11" s="37"/>
      <c r="B11" s="1" t="s">
        <v>8</v>
      </c>
      <c r="C11" s="1" t="s">
        <v>248</v>
      </c>
      <c r="D11" s="1" t="s">
        <v>115</v>
      </c>
      <c r="E11" s="1"/>
      <c r="F11" s="1"/>
      <c r="G11" s="1" t="s">
        <v>148</v>
      </c>
    </row>
    <row r="12" spans="1:9" x14ac:dyDescent="0.25">
      <c r="A12" s="37"/>
      <c r="B12" s="1" t="s">
        <v>9</v>
      </c>
      <c r="C12" s="1" t="s">
        <v>132</v>
      </c>
      <c r="D12" s="1" t="s">
        <v>115</v>
      </c>
      <c r="E12" s="1"/>
      <c r="F12" s="1"/>
      <c r="G12" s="1" t="s">
        <v>133</v>
      </c>
    </row>
    <row r="13" spans="1:9" x14ac:dyDescent="0.25">
      <c r="A13" s="37"/>
      <c r="B13" s="1" t="s">
        <v>266</v>
      </c>
      <c r="C13" s="1" t="s">
        <v>259</v>
      </c>
      <c r="D13" s="1" t="s">
        <v>115</v>
      </c>
      <c r="E13" s="1"/>
      <c r="F13" s="1"/>
      <c r="G13" s="1" t="s">
        <v>268</v>
      </c>
    </row>
    <row r="14" spans="1:9" x14ac:dyDescent="0.25">
      <c r="A14" s="37"/>
      <c r="B14" s="1" t="s">
        <v>138</v>
      </c>
      <c r="C14" s="15" t="s">
        <v>102</v>
      </c>
      <c r="D14" s="15" t="s">
        <v>97</v>
      </c>
      <c r="E14" s="1"/>
      <c r="F14" s="1"/>
      <c r="G14" s="1"/>
    </row>
    <row r="15" spans="1:9" x14ac:dyDescent="0.25">
      <c r="A15" s="37" t="s">
        <v>22</v>
      </c>
      <c r="B15" s="1" t="s">
        <v>92</v>
      </c>
      <c r="C15" s="1" t="s">
        <v>95</v>
      </c>
      <c r="D15" s="1" t="s">
        <v>97</v>
      </c>
      <c r="E15" s="1"/>
      <c r="F15" s="1">
        <v>10</v>
      </c>
      <c r="G15" s="1" t="s">
        <v>103</v>
      </c>
    </row>
    <row r="16" spans="1:9" x14ac:dyDescent="0.25">
      <c r="A16" s="37"/>
      <c r="B16" s="1" t="s">
        <v>93</v>
      </c>
      <c r="C16" s="1" t="s">
        <v>96</v>
      </c>
      <c r="D16" s="1" t="s">
        <v>97</v>
      </c>
      <c r="E16" s="1"/>
      <c r="F16" s="1">
        <v>11</v>
      </c>
      <c r="G16" s="1" t="s">
        <v>104</v>
      </c>
    </row>
    <row r="17" spans="1:7" x14ac:dyDescent="0.25">
      <c r="A17" s="37"/>
      <c r="B17" s="1" t="s">
        <v>94</v>
      </c>
      <c r="C17" s="1" t="s">
        <v>64</v>
      </c>
      <c r="D17" s="1" t="s">
        <v>71</v>
      </c>
      <c r="E17" s="1"/>
      <c r="F17" s="1">
        <v>55</v>
      </c>
      <c r="G17" s="1" t="s">
        <v>105</v>
      </c>
    </row>
    <row r="18" spans="1:7" x14ac:dyDescent="0.25">
      <c r="A18" s="37"/>
      <c r="B18" s="1" t="s">
        <v>8</v>
      </c>
      <c r="C18" s="1" t="s">
        <v>242</v>
      </c>
      <c r="D18" s="1" t="s">
        <v>115</v>
      </c>
      <c r="E18" s="1"/>
      <c r="F18" s="1"/>
      <c r="G18" s="1" t="s">
        <v>116</v>
      </c>
    </row>
    <row r="19" spans="1:7" x14ac:dyDescent="0.25">
      <c r="A19" s="37"/>
      <c r="B19" s="1" t="s">
        <v>9</v>
      </c>
      <c r="C19" s="1" t="s">
        <v>121</v>
      </c>
      <c r="D19" s="1" t="s">
        <v>115</v>
      </c>
      <c r="E19" s="1"/>
      <c r="F19" s="1"/>
      <c r="G19" s="1" t="s">
        <v>120</v>
      </c>
    </row>
    <row r="20" spans="1:7" x14ac:dyDescent="0.25">
      <c r="A20" s="37"/>
      <c r="B20" s="1" t="s">
        <v>138</v>
      </c>
      <c r="C20" s="15" t="s">
        <v>106</v>
      </c>
      <c r="D20" s="15" t="s">
        <v>122</v>
      </c>
      <c r="E20" s="1"/>
      <c r="F20" s="1"/>
      <c r="G20" s="1"/>
    </row>
    <row r="21" spans="1:7" x14ac:dyDescent="0.25">
      <c r="A21" s="37" t="s">
        <v>23</v>
      </c>
      <c r="B21" s="1" t="s">
        <v>92</v>
      </c>
      <c r="C21" s="1" t="s">
        <v>98</v>
      </c>
      <c r="D21" s="1" t="s">
        <v>97</v>
      </c>
      <c r="E21" s="1"/>
      <c r="F21" s="1">
        <v>10</v>
      </c>
      <c r="G21" s="1" t="s">
        <v>103</v>
      </c>
    </row>
    <row r="22" spans="1:7" x14ac:dyDescent="0.25">
      <c r="A22" s="37"/>
      <c r="B22" s="1" t="s">
        <v>93</v>
      </c>
      <c r="C22" s="1" t="s">
        <v>99</v>
      </c>
      <c r="D22" s="1" t="s">
        <v>97</v>
      </c>
      <c r="E22" s="1"/>
      <c r="F22" s="1">
        <v>11</v>
      </c>
      <c r="G22" s="1" t="s">
        <v>104</v>
      </c>
    </row>
    <row r="23" spans="1:7" x14ac:dyDescent="0.25">
      <c r="A23" s="37"/>
      <c r="B23" s="1" t="s">
        <v>94</v>
      </c>
      <c r="C23" s="1" t="s">
        <v>65</v>
      </c>
      <c r="D23" s="1" t="s">
        <v>71</v>
      </c>
      <c r="E23" s="1"/>
      <c r="F23" s="1">
        <v>55</v>
      </c>
      <c r="G23" s="1" t="s">
        <v>105</v>
      </c>
    </row>
    <row r="24" spans="1:7" x14ac:dyDescent="0.25">
      <c r="A24" s="37"/>
      <c r="B24" s="1" t="s">
        <v>8</v>
      </c>
      <c r="C24" s="1" t="s">
        <v>130</v>
      </c>
      <c r="D24" s="1" t="s">
        <v>115</v>
      </c>
      <c r="E24" s="1"/>
      <c r="F24" s="1"/>
      <c r="G24" s="1" t="s">
        <v>131</v>
      </c>
    </row>
    <row r="25" spans="1:7" x14ac:dyDescent="0.25">
      <c r="A25" s="37"/>
      <c r="B25" s="1" t="s">
        <v>9</v>
      </c>
      <c r="C25" s="1" t="s">
        <v>117</v>
      </c>
      <c r="D25" s="1" t="s">
        <v>115</v>
      </c>
      <c r="E25" s="1"/>
      <c r="F25" s="1"/>
      <c r="G25" s="1" t="s">
        <v>126</v>
      </c>
    </row>
    <row r="26" spans="1:7" x14ac:dyDescent="0.25">
      <c r="A26" s="37"/>
      <c r="B26" s="1" t="s">
        <v>138</v>
      </c>
      <c r="C26" s="15" t="s">
        <v>107</v>
      </c>
      <c r="D26" s="15" t="s">
        <v>122</v>
      </c>
      <c r="E26" s="1"/>
      <c r="F26" s="1"/>
      <c r="G26" s="1"/>
    </row>
    <row r="27" spans="1:7" x14ac:dyDescent="0.25">
      <c r="A27" s="37" t="s">
        <v>24</v>
      </c>
      <c r="B27" s="1" t="s">
        <v>6</v>
      </c>
      <c r="C27" s="1" t="s">
        <v>125</v>
      </c>
      <c r="D27" s="1" t="s">
        <v>115</v>
      </c>
      <c r="E27" s="1"/>
      <c r="F27" s="1"/>
      <c r="G27" s="1" t="s">
        <v>127</v>
      </c>
    </row>
    <row r="28" spans="1:7" x14ac:dyDescent="0.25">
      <c r="A28" s="37"/>
      <c r="B28" s="1" t="s">
        <v>138</v>
      </c>
      <c r="C28" s="15" t="s">
        <v>108</v>
      </c>
      <c r="D28" s="15" t="s">
        <v>122</v>
      </c>
      <c r="E28" s="1"/>
      <c r="F28" s="1"/>
      <c r="G28" s="1"/>
    </row>
    <row r="29" spans="1:7" x14ac:dyDescent="0.25">
      <c r="A29" s="37" t="s">
        <v>25</v>
      </c>
      <c r="B29" s="1" t="s">
        <v>6</v>
      </c>
      <c r="C29" s="1" t="s">
        <v>134</v>
      </c>
      <c r="D29" s="1" t="s">
        <v>115</v>
      </c>
      <c r="E29" s="1"/>
      <c r="F29" s="1"/>
      <c r="G29" s="1" t="s">
        <v>135</v>
      </c>
    </row>
    <row r="30" spans="1:7" x14ac:dyDescent="0.25">
      <c r="A30" s="37"/>
      <c r="B30" s="1" t="s">
        <v>138</v>
      </c>
      <c r="C30" s="15" t="s">
        <v>109</v>
      </c>
      <c r="D30" s="15" t="s">
        <v>122</v>
      </c>
      <c r="E30" s="1"/>
      <c r="F30" s="1"/>
      <c r="G30" s="1"/>
    </row>
    <row r="31" spans="1:7" x14ac:dyDescent="0.25">
      <c r="A31" s="2" t="s">
        <v>26</v>
      </c>
      <c r="B31" s="1" t="s">
        <v>43</v>
      </c>
      <c r="C31" s="1" t="s">
        <v>68</v>
      </c>
      <c r="D31" s="1" t="s">
        <v>71</v>
      </c>
      <c r="E31" s="1" t="s">
        <v>66</v>
      </c>
      <c r="F31" s="1">
        <v>55</v>
      </c>
      <c r="G31" s="1"/>
    </row>
    <row r="32" spans="1:7" x14ac:dyDescent="0.25">
      <c r="A32" s="2" t="s">
        <v>27</v>
      </c>
      <c r="B32" s="1" t="s">
        <v>43</v>
      </c>
      <c r="C32" s="1" t="s">
        <v>69</v>
      </c>
      <c r="D32" s="1" t="s">
        <v>71</v>
      </c>
      <c r="E32" s="1" t="s">
        <v>66</v>
      </c>
      <c r="F32" s="1">
        <v>55</v>
      </c>
      <c r="G32" s="1"/>
    </row>
    <row r="33" spans="1:10" x14ac:dyDescent="0.25">
      <c r="A33" s="2" t="s">
        <v>28</v>
      </c>
      <c r="B33" s="1" t="s">
        <v>43</v>
      </c>
      <c r="C33" s="1" t="s">
        <v>67</v>
      </c>
      <c r="D33" s="1" t="s">
        <v>71</v>
      </c>
      <c r="E33" s="1" t="s">
        <v>66</v>
      </c>
      <c r="F33" s="1">
        <v>55</v>
      </c>
      <c r="G33" s="1"/>
    </row>
    <row r="34" spans="1:10" x14ac:dyDescent="0.25">
      <c r="A34" s="2" t="s">
        <v>29</v>
      </c>
      <c r="B34" s="1" t="s">
        <v>43</v>
      </c>
      <c r="C34" s="1" t="s">
        <v>70</v>
      </c>
      <c r="D34" s="1" t="s">
        <v>71</v>
      </c>
      <c r="E34" s="1" t="s">
        <v>66</v>
      </c>
      <c r="F34" s="1">
        <v>55</v>
      </c>
      <c r="G34" s="1"/>
    </row>
    <row r="35" spans="1:10" x14ac:dyDescent="0.25">
      <c r="A35" s="2" t="s">
        <v>33</v>
      </c>
      <c r="B35" s="1" t="s">
        <v>44</v>
      </c>
      <c r="C35" s="1" t="s">
        <v>110</v>
      </c>
      <c r="D35" s="1" t="s">
        <v>97</v>
      </c>
      <c r="E35" s="1" t="s">
        <v>112</v>
      </c>
      <c r="F35" s="1">
        <v>10</v>
      </c>
      <c r="G35" s="1"/>
    </row>
    <row r="36" spans="1:10" x14ac:dyDescent="0.25">
      <c r="A36" s="2" t="s">
        <v>30</v>
      </c>
      <c r="B36" s="1" t="s">
        <v>44</v>
      </c>
      <c r="C36" s="1" t="s">
        <v>111</v>
      </c>
      <c r="D36" s="1" t="s">
        <v>97</v>
      </c>
      <c r="E36" s="1" t="s">
        <v>113</v>
      </c>
      <c r="F36" s="1">
        <v>11</v>
      </c>
      <c r="G36" s="1"/>
    </row>
    <row r="37" spans="1:10" x14ac:dyDescent="0.25">
      <c r="A37" s="46" t="s">
        <v>1</v>
      </c>
      <c r="B37" s="47"/>
      <c r="C37" s="47"/>
      <c r="D37" s="47"/>
      <c r="E37" s="47"/>
      <c r="F37" s="47"/>
      <c r="G37" s="48"/>
      <c r="H37" s="59" t="s">
        <v>244</v>
      </c>
      <c r="I37" s="59"/>
    </row>
    <row r="38" spans="1:10" x14ac:dyDescent="0.25">
      <c r="A38" s="38" t="s">
        <v>16</v>
      </c>
      <c r="B38" s="4" t="s">
        <v>6</v>
      </c>
      <c r="C38" s="4" t="s">
        <v>205</v>
      </c>
      <c r="D38" s="4" t="s">
        <v>115</v>
      </c>
      <c r="E38" s="4"/>
      <c r="F38" s="4"/>
      <c r="G38" s="4" t="s">
        <v>222</v>
      </c>
      <c r="H38" t="s">
        <v>209</v>
      </c>
      <c r="I38" t="s">
        <v>210</v>
      </c>
    </row>
    <row r="39" spans="1:10" x14ac:dyDescent="0.25">
      <c r="A39" s="38"/>
      <c r="B39" s="4" t="s">
        <v>7</v>
      </c>
      <c r="C39" s="4" t="s">
        <v>206</v>
      </c>
      <c r="D39" s="4" t="s">
        <v>115</v>
      </c>
      <c r="E39" s="4"/>
      <c r="F39" s="4"/>
      <c r="G39" s="4" t="s">
        <v>223</v>
      </c>
      <c r="H39" s="65" t="s">
        <v>269</v>
      </c>
      <c r="I39" s="17" t="s">
        <v>257</v>
      </c>
      <c r="J39" s="17" t="s">
        <v>270</v>
      </c>
    </row>
    <row r="40" spans="1:10" x14ac:dyDescent="0.25">
      <c r="A40" s="38"/>
      <c r="B40" s="4" t="s">
        <v>8</v>
      </c>
      <c r="C40" s="4" t="s">
        <v>271</v>
      </c>
      <c r="D40" s="4" t="s">
        <v>115</v>
      </c>
      <c r="E40" s="4"/>
      <c r="F40" s="4"/>
      <c r="G40" s="4" t="s">
        <v>221</v>
      </c>
    </row>
    <row r="41" spans="1:10" x14ac:dyDescent="0.25">
      <c r="A41" s="38"/>
      <c r="B41" s="4" t="s">
        <v>9</v>
      </c>
      <c r="C41" s="4" t="s">
        <v>217</v>
      </c>
      <c r="D41" s="4" t="s">
        <v>115</v>
      </c>
      <c r="E41" s="4"/>
      <c r="F41" s="4"/>
      <c r="G41" s="4" t="s">
        <v>218</v>
      </c>
    </row>
    <row r="42" spans="1:10" x14ac:dyDescent="0.25">
      <c r="A42" s="38"/>
      <c r="B42" s="4" t="s">
        <v>138</v>
      </c>
      <c r="C42" s="15" t="s">
        <v>186</v>
      </c>
      <c r="D42" s="15" t="s">
        <v>122</v>
      </c>
      <c r="E42" s="4"/>
      <c r="F42" s="4"/>
      <c r="G42" s="4"/>
    </row>
    <row r="43" spans="1:10" x14ac:dyDescent="0.25">
      <c r="A43" s="42" t="s">
        <v>17</v>
      </c>
      <c r="B43" s="4" t="s">
        <v>232</v>
      </c>
      <c r="C43" s="4" t="s">
        <v>234</v>
      </c>
      <c r="D43" s="4" t="s">
        <v>97</v>
      </c>
      <c r="E43" s="4"/>
      <c r="F43" s="4"/>
      <c r="G43" s="4" t="s">
        <v>238</v>
      </c>
    </row>
    <row r="44" spans="1:10" x14ac:dyDescent="0.25">
      <c r="A44" s="58"/>
      <c r="B44" s="4" t="s">
        <v>233</v>
      </c>
      <c r="C44" s="4" t="s">
        <v>235</v>
      </c>
      <c r="D44" s="4" t="s">
        <v>97</v>
      </c>
      <c r="E44" s="4"/>
      <c r="F44" s="4"/>
      <c r="G44" s="4" t="s">
        <v>239</v>
      </c>
    </row>
    <row r="45" spans="1:10" x14ac:dyDescent="0.25">
      <c r="A45" s="58"/>
      <c r="B45" s="4" t="s">
        <v>7</v>
      </c>
      <c r="C45" s="4" t="s">
        <v>226</v>
      </c>
      <c r="D45" s="4" t="s">
        <v>115</v>
      </c>
      <c r="E45" s="4"/>
      <c r="F45" s="4"/>
      <c r="G45" s="4" t="s">
        <v>227</v>
      </c>
    </row>
    <row r="46" spans="1:10" x14ac:dyDescent="0.25">
      <c r="A46" s="58"/>
      <c r="B46" s="4" t="s">
        <v>196</v>
      </c>
      <c r="C46" s="4" t="s">
        <v>63</v>
      </c>
      <c r="D46" s="4" t="s">
        <v>71</v>
      </c>
      <c r="E46" s="4"/>
      <c r="F46" s="4"/>
      <c r="G46" s="4" t="s">
        <v>240</v>
      </c>
    </row>
    <row r="47" spans="1:10" x14ac:dyDescent="0.25">
      <c r="A47" s="43"/>
      <c r="B47" s="4" t="s">
        <v>138</v>
      </c>
      <c r="C47" s="15" t="s">
        <v>185</v>
      </c>
      <c r="D47" s="15" t="s">
        <v>122</v>
      </c>
      <c r="E47" s="4"/>
      <c r="F47" s="4"/>
      <c r="G47" s="4"/>
    </row>
    <row r="48" spans="1:10" x14ac:dyDescent="0.25">
      <c r="A48" s="42" t="s">
        <v>18</v>
      </c>
      <c r="B48" s="4" t="s">
        <v>232</v>
      </c>
      <c r="C48" s="4" t="s">
        <v>236</v>
      </c>
      <c r="D48" s="4" t="s">
        <v>97</v>
      </c>
      <c r="E48" s="4"/>
      <c r="F48" s="4"/>
      <c r="G48" s="4" t="s">
        <v>238</v>
      </c>
    </row>
    <row r="49" spans="1:9" x14ac:dyDescent="0.25">
      <c r="A49" s="58"/>
      <c r="B49" s="4" t="s">
        <v>233</v>
      </c>
      <c r="C49" s="4" t="s">
        <v>237</v>
      </c>
      <c r="D49" s="4" t="s">
        <v>97</v>
      </c>
      <c r="E49" s="4"/>
      <c r="F49" s="4"/>
      <c r="G49" s="4" t="s">
        <v>239</v>
      </c>
    </row>
    <row r="50" spans="1:9" x14ac:dyDescent="0.25">
      <c r="A50" s="58"/>
      <c r="B50" s="4" t="s">
        <v>7</v>
      </c>
      <c r="C50" s="4" t="s">
        <v>225</v>
      </c>
      <c r="D50" s="4" t="s">
        <v>115</v>
      </c>
      <c r="E50" s="4"/>
      <c r="F50" s="4"/>
      <c r="G50" s="4" t="s">
        <v>224</v>
      </c>
    </row>
    <row r="51" spans="1:9" x14ac:dyDescent="0.25">
      <c r="A51" s="58"/>
      <c r="B51" s="4" t="s">
        <v>196</v>
      </c>
      <c r="C51" s="4" t="s">
        <v>77</v>
      </c>
      <c r="D51" s="4" t="s">
        <v>71</v>
      </c>
      <c r="E51" s="4"/>
      <c r="F51" s="4"/>
      <c r="G51" s="4" t="s">
        <v>240</v>
      </c>
    </row>
    <row r="52" spans="1:9" x14ac:dyDescent="0.25">
      <c r="A52" s="58"/>
      <c r="B52" s="4" t="s">
        <v>9</v>
      </c>
      <c r="C52" s="4" t="s">
        <v>229</v>
      </c>
      <c r="D52" s="4" t="s">
        <v>115</v>
      </c>
      <c r="E52" s="4"/>
      <c r="F52" s="4"/>
      <c r="G52" s="4" t="s">
        <v>228</v>
      </c>
    </row>
    <row r="53" spans="1:9" x14ac:dyDescent="0.25">
      <c r="A53" s="43"/>
      <c r="B53" s="4" t="s">
        <v>138</v>
      </c>
      <c r="C53" s="15" t="s">
        <v>219</v>
      </c>
      <c r="D53" s="15" t="s">
        <v>122</v>
      </c>
      <c r="E53" s="4"/>
      <c r="F53" s="4"/>
      <c r="G53" s="4"/>
    </row>
    <row r="54" spans="1:9" x14ac:dyDescent="0.25">
      <c r="A54" s="38" t="s">
        <v>19</v>
      </c>
      <c r="B54" s="4" t="s">
        <v>6</v>
      </c>
      <c r="C54" s="4" t="s">
        <v>230</v>
      </c>
      <c r="D54" s="4" t="s">
        <v>115</v>
      </c>
      <c r="E54" s="4"/>
      <c r="F54" s="4"/>
      <c r="G54" s="4" t="s">
        <v>231</v>
      </c>
    </row>
    <row r="55" spans="1:9" x14ac:dyDescent="0.25">
      <c r="A55" s="38"/>
      <c r="B55" s="4" t="s">
        <v>138</v>
      </c>
      <c r="C55" s="15" t="s">
        <v>220</v>
      </c>
      <c r="D55" s="15" t="s">
        <v>122</v>
      </c>
      <c r="E55" s="4"/>
      <c r="F55" s="4"/>
      <c r="G55" s="4"/>
    </row>
    <row r="56" spans="1:9" x14ac:dyDescent="0.25">
      <c r="A56" s="5" t="s">
        <v>31</v>
      </c>
      <c r="B56" s="4" t="s">
        <v>43</v>
      </c>
      <c r="C56" s="4" t="s">
        <v>78</v>
      </c>
      <c r="D56" s="4" t="s">
        <v>71</v>
      </c>
      <c r="E56" s="4"/>
      <c r="F56" s="4">
        <v>55</v>
      </c>
      <c r="G56" s="4"/>
    </row>
    <row r="57" spans="1:9" x14ac:dyDescent="0.25">
      <c r="A57" s="5" t="s">
        <v>32</v>
      </c>
      <c r="B57" s="4" t="s">
        <v>43</v>
      </c>
      <c r="C57" s="4" t="s">
        <v>79</v>
      </c>
      <c r="D57" s="4" t="s">
        <v>71</v>
      </c>
      <c r="E57" s="4"/>
      <c r="F57" s="4">
        <v>55</v>
      </c>
      <c r="G57" s="4"/>
    </row>
    <row r="58" spans="1:9" x14ac:dyDescent="0.25">
      <c r="A58" s="5" t="s">
        <v>34</v>
      </c>
      <c r="B58" s="4" t="s">
        <v>44</v>
      </c>
      <c r="C58" s="4" t="s">
        <v>152</v>
      </c>
      <c r="D58" s="4" t="s">
        <v>97</v>
      </c>
      <c r="E58" s="4" t="s">
        <v>154</v>
      </c>
      <c r="F58" s="4">
        <v>20</v>
      </c>
      <c r="G58" s="4"/>
    </row>
    <row r="59" spans="1:9" x14ac:dyDescent="0.25">
      <c r="A59" s="5" t="s">
        <v>35</v>
      </c>
      <c r="B59" s="4" t="s">
        <v>44</v>
      </c>
      <c r="C59" s="4" t="s">
        <v>153</v>
      </c>
      <c r="D59" s="4" t="s">
        <v>97</v>
      </c>
      <c r="E59" s="4" t="s">
        <v>155</v>
      </c>
      <c r="F59" s="4">
        <v>21</v>
      </c>
      <c r="G59" s="4"/>
    </row>
    <row r="60" spans="1:9" x14ac:dyDescent="0.25">
      <c r="A60" s="49" t="s">
        <v>2</v>
      </c>
      <c r="B60" s="50"/>
      <c r="C60" s="50"/>
      <c r="D60" s="50"/>
      <c r="E60" s="50"/>
      <c r="F60" s="50"/>
      <c r="G60" s="51"/>
      <c r="H60" s="59" t="s">
        <v>244</v>
      </c>
      <c r="I60" s="59"/>
    </row>
    <row r="61" spans="1:9" x14ac:dyDescent="0.25">
      <c r="A61" s="31" t="s">
        <v>139</v>
      </c>
      <c r="B61" s="13" t="s">
        <v>6</v>
      </c>
      <c r="C61" s="13" t="s">
        <v>247</v>
      </c>
      <c r="D61" s="13" t="s">
        <v>115</v>
      </c>
      <c r="E61" s="13"/>
      <c r="F61" s="13"/>
      <c r="G61" s="13" t="s">
        <v>140</v>
      </c>
      <c r="H61" t="s">
        <v>252</v>
      </c>
      <c r="I61" t="s">
        <v>253</v>
      </c>
    </row>
    <row r="62" spans="1:9" x14ac:dyDescent="0.25">
      <c r="A62" s="32"/>
      <c r="B62" s="13" t="s">
        <v>7</v>
      </c>
      <c r="C62" s="13" t="s">
        <v>261</v>
      </c>
      <c r="D62" s="13" t="s">
        <v>115</v>
      </c>
      <c r="E62" s="13"/>
      <c r="F62" s="13"/>
      <c r="G62" s="13" t="s">
        <v>141</v>
      </c>
    </row>
    <row r="63" spans="1:9" x14ac:dyDescent="0.25">
      <c r="A63" s="32"/>
      <c r="B63" s="13" t="s">
        <v>8</v>
      </c>
      <c r="C63" s="13" t="s">
        <v>258</v>
      </c>
      <c r="D63" s="13" t="s">
        <v>115</v>
      </c>
      <c r="E63" s="13"/>
      <c r="F63" s="13"/>
      <c r="G63" s="13" t="s">
        <v>142</v>
      </c>
    </row>
    <row r="64" spans="1:9" x14ac:dyDescent="0.25">
      <c r="A64" s="33"/>
      <c r="B64" s="13" t="s">
        <v>138</v>
      </c>
      <c r="C64" s="15" t="s">
        <v>178</v>
      </c>
      <c r="D64" s="15" t="s">
        <v>122</v>
      </c>
      <c r="E64" s="13"/>
      <c r="F64" s="13"/>
      <c r="G64" s="13"/>
    </row>
    <row r="65" spans="1:9" x14ac:dyDescent="0.25">
      <c r="A65" s="52" t="s">
        <v>3</v>
      </c>
      <c r="B65" s="53"/>
      <c r="C65" s="53"/>
      <c r="D65" s="53"/>
      <c r="E65" s="53"/>
      <c r="F65" s="53"/>
      <c r="G65" s="54"/>
      <c r="H65" s="59" t="s">
        <v>244</v>
      </c>
      <c r="I65" s="59"/>
    </row>
    <row r="66" spans="1:9" x14ac:dyDescent="0.25">
      <c r="A66" s="28" t="s">
        <v>137</v>
      </c>
      <c r="B66" s="14" t="s">
        <v>6</v>
      </c>
      <c r="C66" s="14" t="s">
        <v>264</v>
      </c>
      <c r="D66" s="14" t="s">
        <v>115</v>
      </c>
      <c r="E66" s="14"/>
      <c r="F66" s="14"/>
      <c r="G66" s="14" t="s">
        <v>143</v>
      </c>
      <c r="H66" t="s">
        <v>255</v>
      </c>
      <c r="I66" t="s">
        <v>256</v>
      </c>
    </row>
    <row r="67" spans="1:9" x14ac:dyDescent="0.25">
      <c r="A67" s="29"/>
      <c r="B67" s="14" t="s">
        <v>7</v>
      </c>
      <c r="C67" s="14" t="s">
        <v>265</v>
      </c>
      <c r="D67" s="14" t="s">
        <v>115</v>
      </c>
      <c r="E67" s="14"/>
      <c r="F67" s="14"/>
      <c r="G67" s="16" t="s">
        <v>144</v>
      </c>
    </row>
    <row r="68" spans="1:9" x14ac:dyDescent="0.25">
      <c r="A68" s="29"/>
      <c r="B68" s="14" t="s">
        <v>8</v>
      </c>
      <c r="C68" s="14" t="s">
        <v>157</v>
      </c>
      <c r="D68" s="14" t="s">
        <v>115</v>
      </c>
      <c r="E68" s="14"/>
      <c r="F68" s="14"/>
      <c r="G68" s="16" t="s">
        <v>145</v>
      </c>
    </row>
    <row r="69" spans="1:9" x14ac:dyDescent="0.25">
      <c r="A69" s="30"/>
      <c r="B69" s="14" t="s">
        <v>138</v>
      </c>
      <c r="C69" s="15" t="s">
        <v>179</v>
      </c>
      <c r="D69" s="15" t="s">
        <v>122</v>
      </c>
      <c r="E69" s="14"/>
      <c r="F69" s="14"/>
      <c r="G69" s="14"/>
    </row>
    <row r="70" spans="1:9" x14ac:dyDescent="0.25">
      <c r="A70" s="55" t="s">
        <v>4</v>
      </c>
      <c r="B70" s="56"/>
      <c r="C70" s="56"/>
      <c r="D70" s="56"/>
      <c r="E70" s="56"/>
      <c r="F70" s="56"/>
      <c r="G70" s="57"/>
      <c r="H70" s="59" t="s">
        <v>244</v>
      </c>
      <c r="I70" s="59"/>
    </row>
    <row r="71" spans="1:9" x14ac:dyDescent="0.25">
      <c r="A71" s="27" t="s">
        <v>36</v>
      </c>
      <c r="B71" s="6" t="s">
        <v>6</v>
      </c>
      <c r="C71" s="6" t="s">
        <v>156</v>
      </c>
      <c r="D71" s="6" t="s">
        <v>115</v>
      </c>
      <c r="E71" s="6"/>
      <c r="F71" s="6"/>
      <c r="G71" s="6" t="s">
        <v>146</v>
      </c>
      <c r="H71" t="s">
        <v>249</v>
      </c>
      <c r="I71" t="s">
        <v>250</v>
      </c>
    </row>
    <row r="72" spans="1:9" x14ac:dyDescent="0.25">
      <c r="A72" s="27"/>
      <c r="B72" s="6" t="s">
        <v>7</v>
      </c>
      <c r="C72" s="6" t="s">
        <v>162</v>
      </c>
      <c r="D72" s="6" t="s">
        <v>115</v>
      </c>
      <c r="E72" s="6"/>
      <c r="F72" s="6"/>
      <c r="G72" s="6" t="s">
        <v>164</v>
      </c>
    </row>
    <row r="73" spans="1:9" x14ac:dyDescent="0.25">
      <c r="A73" s="27"/>
      <c r="B73" s="6" t="s">
        <v>8</v>
      </c>
      <c r="C73" s="6" t="s">
        <v>160</v>
      </c>
      <c r="D73" s="6" t="s">
        <v>115</v>
      </c>
      <c r="E73" s="6"/>
      <c r="F73" s="6"/>
      <c r="G73" s="6" t="s">
        <v>158</v>
      </c>
    </row>
    <row r="74" spans="1:9" x14ac:dyDescent="0.25">
      <c r="A74" s="27"/>
      <c r="B74" s="6" t="s">
        <v>138</v>
      </c>
      <c r="C74" s="15" t="s">
        <v>180</v>
      </c>
      <c r="D74" s="15" t="s">
        <v>122</v>
      </c>
      <c r="E74" s="6"/>
      <c r="F74" s="6"/>
      <c r="G74" s="6"/>
    </row>
    <row r="75" spans="1:9" x14ac:dyDescent="0.25">
      <c r="A75" s="27" t="s">
        <v>37</v>
      </c>
      <c r="B75" s="6" t="s">
        <v>6</v>
      </c>
      <c r="C75" s="6" t="s">
        <v>260</v>
      </c>
      <c r="D75" s="6" t="s">
        <v>115</v>
      </c>
      <c r="E75" s="6"/>
      <c r="F75" s="6"/>
      <c r="G75" s="6" t="s">
        <v>147</v>
      </c>
    </row>
    <row r="76" spans="1:9" x14ac:dyDescent="0.25">
      <c r="A76" s="27"/>
      <c r="B76" s="6" t="s">
        <v>7</v>
      </c>
      <c r="C76" s="6" t="s">
        <v>167</v>
      </c>
      <c r="D76" s="6" t="s">
        <v>115</v>
      </c>
      <c r="E76" s="6"/>
      <c r="F76" s="6"/>
      <c r="G76" s="6" t="s">
        <v>166</v>
      </c>
    </row>
    <row r="77" spans="1:9" x14ac:dyDescent="0.25">
      <c r="A77" s="27"/>
      <c r="B77" s="6" t="s">
        <v>8</v>
      </c>
      <c r="C77" s="6" t="s">
        <v>161</v>
      </c>
      <c r="D77" s="6" t="s">
        <v>115</v>
      </c>
      <c r="E77" s="6"/>
      <c r="F77" s="6"/>
      <c r="G77" s="6" t="s">
        <v>159</v>
      </c>
    </row>
    <row r="78" spans="1:9" x14ac:dyDescent="0.25">
      <c r="A78" s="27"/>
      <c r="B78" s="6" t="s">
        <v>9</v>
      </c>
      <c r="C78" s="6" t="s">
        <v>207</v>
      </c>
      <c r="D78" s="6" t="s">
        <v>115</v>
      </c>
      <c r="E78" s="6"/>
      <c r="F78" s="6"/>
      <c r="G78" s="6" t="s">
        <v>150</v>
      </c>
    </row>
    <row r="79" spans="1:9" x14ac:dyDescent="0.25">
      <c r="A79" s="27"/>
      <c r="B79" s="6" t="s">
        <v>61</v>
      </c>
      <c r="C79" s="15" t="s">
        <v>181</v>
      </c>
      <c r="D79" s="15" t="s">
        <v>122</v>
      </c>
      <c r="E79" s="6"/>
      <c r="F79" s="6"/>
      <c r="G79" s="6"/>
    </row>
    <row r="80" spans="1:9" x14ac:dyDescent="0.25">
      <c r="A80" s="27" t="s">
        <v>38</v>
      </c>
      <c r="B80" s="6" t="s">
        <v>6</v>
      </c>
      <c r="C80" s="6" t="s">
        <v>165</v>
      </c>
      <c r="D80" s="6" t="s">
        <v>115</v>
      </c>
      <c r="E80" s="6"/>
      <c r="F80" s="6"/>
      <c r="G80" s="6" t="s">
        <v>163</v>
      </c>
    </row>
    <row r="81" spans="1:9" x14ac:dyDescent="0.25">
      <c r="A81" s="27"/>
      <c r="B81" s="6" t="s">
        <v>7</v>
      </c>
      <c r="C81" s="6" t="s">
        <v>176</v>
      </c>
      <c r="D81" s="6" t="s">
        <v>115</v>
      </c>
      <c r="E81" s="6"/>
      <c r="F81" s="6"/>
      <c r="G81" s="6" t="s">
        <v>174</v>
      </c>
    </row>
    <row r="82" spans="1:9" x14ac:dyDescent="0.25">
      <c r="A82" s="27"/>
      <c r="B82" s="6" t="s">
        <v>8</v>
      </c>
      <c r="C82" s="6" t="s">
        <v>172</v>
      </c>
      <c r="D82" s="6" t="s">
        <v>115</v>
      </c>
      <c r="E82" s="6"/>
      <c r="F82" s="6"/>
      <c r="G82" s="6" t="s">
        <v>170</v>
      </c>
    </row>
    <row r="83" spans="1:9" x14ac:dyDescent="0.25">
      <c r="A83" s="27"/>
      <c r="B83" s="6" t="s">
        <v>9</v>
      </c>
      <c r="C83" s="6" t="s">
        <v>190</v>
      </c>
      <c r="D83" s="6" t="s">
        <v>115</v>
      </c>
      <c r="E83" s="6"/>
      <c r="F83" s="6"/>
      <c r="G83" s="6" t="s">
        <v>189</v>
      </c>
    </row>
    <row r="84" spans="1:9" x14ac:dyDescent="0.25">
      <c r="A84" s="27"/>
      <c r="B84" s="6" t="s">
        <v>61</v>
      </c>
      <c r="C84" s="15" t="s">
        <v>182</v>
      </c>
      <c r="D84" s="15" t="s">
        <v>122</v>
      </c>
      <c r="E84" s="6"/>
      <c r="F84" s="6"/>
      <c r="G84" s="6"/>
    </row>
    <row r="85" spans="1:9" x14ac:dyDescent="0.25">
      <c r="A85" s="27" t="s">
        <v>39</v>
      </c>
      <c r="B85" s="6" t="s">
        <v>6</v>
      </c>
      <c r="C85" s="6" t="s">
        <v>168</v>
      </c>
      <c r="D85" s="6" t="s">
        <v>115</v>
      </c>
      <c r="E85" s="6"/>
      <c r="F85" s="6"/>
      <c r="G85" s="6" t="s">
        <v>169</v>
      </c>
    </row>
    <row r="86" spans="1:9" x14ac:dyDescent="0.25">
      <c r="A86" s="27"/>
      <c r="B86" s="6" t="s">
        <v>7</v>
      </c>
      <c r="C86" s="6" t="s">
        <v>211</v>
      </c>
      <c r="D86" s="6" t="s">
        <v>115</v>
      </c>
      <c r="E86" s="6"/>
      <c r="F86" s="6"/>
      <c r="G86" s="6" t="s">
        <v>193</v>
      </c>
    </row>
    <row r="87" spans="1:9" x14ac:dyDescent="0.25">
      <c r="A87" s="27"/>
      <c r="B87" s="6" t="s">
        <v>8</v>
      </c>
      <c r="C87" s="6" t="s">
        <v>173</v>
      </c>
      <c r="D87" s="6" t="s">
        <v>115</v>
      </c>
      <c r="E87" s="6"/>
      <c r="F87" s="6"/>
      <c r="G87" s="6" t="s">
        <v>171</v>
      </c>
    </row>
    <row r="88" spans="1:9" x14ac:dyDescent="0.25">
      <c r="A88" s="27"/>
      <c r="B88" s="6" t="s">
        <v>9</v>
      </c>
      <c r="C88" s="6" t="s">
        <v>208</v>
      </c>
      <c r="D88" s="6" t="s">
        <v>115</v>
      </c>
      <c r="E88" s="6"/>
      <c r="F88" s="6"/>
      <c r="G88" s="6" t="s">
        <v>151</v>
      </c>
    </row>
    <row r="89" spans="1:9" x14ac:dyDescent="0.25">
      <c r="A89" s="27"/>
      <c r="B89" s="6" t="s">
        <v>61</v>
      </c>
      <c r="C89" s="15" t="s">
        <v>183</v>
      </c>
      <c r="D89" s="15" t="s">
        <v>122</v>
      </c>
      <c r="E89" s="6"/>
      <c r="F89" s="6"/>
      <c r="G89" s="6"/>
    </row>
    <row r="90" spans="1:9" x14ac:dyDescent="0.25">
      <c r="A90" s="34" t="s">
        <v>5</v>
      </c>
      <c r="B90" s="35"/>
      <c r="C90" s="35"/>
      <c r="D90" s="35"/>
      <c r="E90" s="35"/>
      <c r="F90" s="35"/>
      <c r="G90" s="36"/>
      <c r="H90" s="59" t="s">
        <v>244</v>
      </c>
      <c r="I90" s="59"/>
    </row>
    <row r="91" spans="1:9" x14ac:dyDescent="0.25">
      <c r="A91" s="37" t="s">
        <v>40</v>
      </c>
      <c r="B91" s="1" t="s">
        <v>6</v>
      </c>
      <c r="C91" s="1" t="s">
        <v>212</v>
      </c>
      <c r="D91" s="1" t="s">
        <v>115</v>
      </c>
      <c r="E91" s="1"/>
      <c r="F91" s="1"/>
      <c r="G91" s="1" t="s">
        <v>194</v>
      </c>
      <c r="H91" t="s">
        <v>245</v>
      </c>
      <c r="I91" t="s">
        <v>216</v>
      </c>
    </row>
    <row r="92" spans="1:9" x14ac:dyDescent="0.25">
      <c r="A92" s="37"/>
      <c r="B92" s="1" t="s">
        <v>7</v>
      </c>
      <c r="C92" s="1" t="s">
        <v>191</v>
      </c>
      <c r="D92" s="1" t="s">
        <v>115</v>
      </c>
      <c r="E92" s="1"/>
      <c r="F92" s="1"/>
      <c r="G92" s="1" t="s">
        <v>192</v>
      </c>
    </row>
    <row r="93" spans="1:9" x14ac:dyDescent="0.25">
      <c r="A93" s="37"/>
      <c r="B93" s="1" t="s">
        <v>196</v>
      </c>
      <c r="C93" s="1" t="s">
        <v>201</v>
      </c>
      <c r="D93" s="1" t="s">
        <v>80</v>
      </c>
      <c r="E93" s="1"/>
      <c r="F93" s="1">
        <v>55</v>
      </c>
      <c r="G93" s="1" t="s">
        <v>195</v>
      </c>
    </row>
    <row r="94" spans="1:9" x14ac:dyDescent="0.25">
      <c r="A94" s="37"/>
      <c r="B94" s="1" t="s">
        <v>197</v>
      </c>
      <c r="C94" s="1" t="s">
        <v>199</v>
      </c>
      <c r="D94" s="1" t="s">
        <v>97</v>
      </c>
      <c r="E94" s="1"/>
      <c r="F94" s="1">
        <v>30</v>
      </c>
      <c r="G94" s="1"/>
    </row>
    <row r="95" spans="1:9" x14ac:dyDescent="0.25">
      <c r="A95" s="37"/>
      <c r="B95" s="1" t="s">
        <v>198</v>
      </c>
      <c r="C95" s="1" t="s">
        <v>200</v>
      </c>
      <c r="D95" s="1" t="s">
        <v>97</v>
      </c>
      <c r="E95" s="1"/>
      <c r="F95" s="1">
        <v>31</v>
      </c>
      <c r="G95" s="1"/>
    </row>
    <row r="96" spans="1:9" x14ac:dyDescent="0.25">
      <c r="A96" s="37"/>
      <c r="B96" s="1" t="s">
        <v>138</v>
      </c>
      <c r="C96" s="15" t="s">
        <v>187</v>
      </c>
      <c r="D96" s="15" t="s">
        <v>122</v>
      </c>
      <c r="E96" s="1"/>
      <c r="F96" s="1"/>
      <c r="G96" s="1"/>
    </row>
    <row r="97" spans="1:9" x14ac:dyDescent="0.25">
      <c r="A97" s="7" t="s">
        <v>251</v>
      </c>
      <c r="B97" s="1" t="s">
        <v>43</v>
      </c>
      <c r="C97" s="1" t="s">
        <v>202</v>
      </c>
      <c r="D97" s="1" t="s">
        <v>80</v>
      </c>
      <c r="E97" s="1" t="s">
        <v>201</v>
      </c>
      <c r="F97" s="1">
        <v>55</v>
      </c>
      <c r="G97" s="1"/>
    </row>
    <row r="98" spans="1:9" x14ac:dyDescent="0.25">
      <c r="A98" s="7" t="s">
        <v>41</v>
      </c>
      <c r="B98" s="1" t="s">
        <v>44</v>
      </c>
      <c r="C98" s="1" t="s">
        <v>203</v>
      </c>
      <c r="D98" s="1" t="s">
        <v>97</v>
      </c>
      <c r="E98" s="1" t="s">
        <v>199</v>
      </c>
      <c r="F98" s="1">
        <v>30</v>
      </c>
      <c r="G98" s="1"/>
    </row>
    <row r="99" spans="1:9" x14ac:dyDescent="0.25">
      <c r="A99" s="7" t="s">
        <v>42</v>
      </c>
      <c r="B99" s="1" t="s">
        <v>44</v>
      </c>
      <c r="C99" s="1" t="s">
        <v>204</v>
      </c>
      <c r="D99" s="1" t="s">
        <v>97</v>
      </c>
      <c r="E99" s="1" t="s">
        <v>200</v>
      </c>
      <c r="F99" s="1">
        <v>31</v>
      </c>
      <c r="G99" s="1"/>
    </row>
    <row r="100" spans="1:9" x14ac:dyDescent="0.25">
      <c r="A100" s="39" t="s">
        <v>213</v>
      </c>
      <c r="B100" s="40"/>
      <c r="C100" s="40"/>
      <c r="D100" s="40"/>
      <c r="E100" s="40"/>
      <c r="F100" s="40"/>
      <c r="G100" s="41"/>
      <c r="H100" s="59" t="s">
        <v>244</v>
      </c>
      <c r="I100" s="59"/>
    </row>
    <row r="101" spans="1:9" x14ac:dyDescent="0.25">
      <c r="A101" s="42" t="s">
        <v>188</v>
      </c>
      <c r="B101" s="4" t="s">
        <v>6</v>
      </c>
      <c r="C101" s="4" t="s">
        <v>175</v>
      </c>
      <c r="D101" s="4" t="s">
        <v>115</v>
      </c>
      <c r="E101" s="4"/>
      <c r="F101" s="4"/>
      <c r="G101" s="4" t="s">
        <v>177</v>
      </c>
      <c r="H101" t="s">
        <v>214</v>
      </c>
      <c r="I101" t="s">
        <v>215</v>
      </c>
    </row>
    <row r="102" spans="1:9" x14ac:dyDescent="0.25">
      <c r="A102" s="43"/>
      <c r="B102" s="4" t="s">
        <v>138</v>
      </c>
      <c r="C102" s="15" t="s">
        <v>184</v>
      </c>
      <c r="D102" s="15" t="s">
        <v>122</v>
      </c>
      <c r="E102" s="4"/>
      <c r="F102" s="4"/>
      <c r="G102" s="4"/>
    </row>
  </sheetData>
  <mergeCells count="32">
    <mergeCell ref="H100:I100"/>
    <mergeCell ref="H70:I70"/>
    <mergeCell ref="H1:I1"/>
    <mergeCell ref="H37:I37"/>
    <mergeCell ref="H60:I60"/>
    <mergeCell ref="H65:I65"/>
    <mergeCell ref="H90:I90"/>
    <mergeCell ref="A100:G100"/>
    <mergeCell ref="A101:A102"/>
    <mergeCell ref="A1:G1"/>
    <mergeCell ref="A37:G37"/>
    <mergeCell ref="A60:G60"/>
    <mergeCell ref="A65:G65"/>
    <mergeCell ref="A70:G70"/>
    <mergeCell ref="A43:A47"/>
    <mergeCell ref="A48:A53"/>
    <mergeCell ref="A91:A96"/>
    <mergeCell ref="A27:A28"/>
    <mergeCell ref="A29:A30"/>
    <mergeCell ref="A3:A8"/>
    <mergeCell ref="A9:A14"/>
    <mergeCell ref="A75:A79"/>
    <mergeCell ref="A66:A69"/>
    <mergeCell ref="A61:A64"/>
    <mergeCell ref="A90:G90"/>
    <mergeCell ref="A15:A20"/>
    <mergeCell ref="A21:A26"/>
    <mergeCell ref="A38:A42"/>
    <mergeCell ref="A54:A55"/>
    <mergeCell ref="A71:A74"/>
    <mergeCell ref="A80:A84"/>
    <mergeCell ref="A85:A89"/>
  </mergeCells>
  <phoneticPr fontId="2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4E18F-3292-4DA7-BDEA-F4A46B480A45}">
  <dimension ref="A1:I16"/>
  <sheetViews>
    <sheetView workbookViewId="0">
      <selection activeCell="H3" sqref="H3"/>
    </sheetView>
  </sheetViews>
  <sheetFormatPr defaultRowHeight="15" x14ac:dyDescent="0.25"/>
  <cols>
    <col min="1" max="1" width="20.42578125" bestFit="1" customWidth="1"/>
    <col min="2" max="2" width="7.28515625" bestFit="1" customWidth="1"/>
    <col min="3" max="3" width="14.7109375" bestFit="1" customWidth="1"/>
    <col min="5" max="5" width="10.42578125" bestFit="1" customWidth="1"/>
    <col min="6" max="6" width="12.7109375" bestFit="1" customWidth="1"/>
    <col min="7" max="7" width="14.85546875" bestFit="1" customWidth="1"/>
    <col min="8" max="8" width="13.85546875" bestFit="1" customWidth="1"/>
    <col min="9" max="9" width="16.85546875" bestFit="1" customWidth="1"/>
  </cols>
  <sheetData>
    <row r="1" spans="1:9" x14ac:dyDescent="0.25">
      <c r="A1" s="3" t="s">
        <v>45</v>
      </c>
      <c r="B1" s="3" t="s">
        <v>46</v>
      </c>
      <c r="C1" s="3" t="s">
        <v>47</v>
      </c>
      <c r="E1" s="8" t="s">
        <v>85</v>
      </c>
      <c r="F1" s="8" t="s">
        <v>83</v>
      </c>
      <c r="G1" s="8" t="s">
        <v>84</v>
      </c>
      <c r="H1" s="9" t="s">
        <v>81</v>
      </c>
      <c r="I1" s="9" t="s">
        <v>82</v>
      </c>
    </row>
    <row r="2" spans="1:9" x14ac:dyDescent="0.25">
      <c r="A2" s="12" t="s">
        <v>48</v>
      </c>
      <c r="B2" s="4">
        <v>55</v>
      </c>
      <c r="C2" s="4"/>
      <c r="E2" s="4" t="s">
        <v>72</v>
      </c>
      <c r="F2" s="4" t="s">
        <v>73</v>
      </c>
      <c r="G2" s="4" t="s">
        <v>71</v>
      </c>
      <c r="H2" s="4" t="s">
        <v>86</v>
      </c>
      <c r="I2" s="4" t="s">
        <v>87</v>
      </c>
    </row>
    <row r="3" spans="1:9" x14ac:dyDescent="0.25">
      <c r="A3" s="12" t="s">
        <v>55</v>
      </c>
      <c r="B3" s="4">
        <v>10</v>
      </c>
      <c r="C3" s="4" t="s">
        <v>49</v>
      </c>
      <c r="E3" s="4" t="s">
        <v>74</v>
      </c>
      <c r="F3" s="4" t="s">
        <v>62</v>
      </c>
      <c r="G3" s="4" t="s">
        <v>71</v>
      </c>
      <c r="H3" s="4" t="s">
        <v>88</v>
      </c>
      <c r="I3" s="4" t="s">
        <v>89</v>
      </c>
    </row>
    <row r="4" spans="1:9" x14ac:dyDescent="0.25">
      <c r="A4" s="12" t="s">
        <v>56</v>
      </c>
      <c r="B4" s="4">
        <v>11</v>
      </c>
      <c r="C4" s="4" t="s">
        <v>50</v>
      </c>
      <c r="E4" s="4" t="s">
        <v>76</v>
      </c>
      <c r="F4" s="4" t="s">
        <v>75</v>
      </c>
      <c r="G4" s="4" t="s">
        <v>80</v>
      </c>
      <c r="H4" s="4" t="s">
        <v>90</v>
      </c>
      <c r="I4" s="4" t="s">
        <v>91</v>
      </c>
    </row>
    <row r="5" spans="1:9" x14ac:dyDescent="0.25">
      <c r="A5" s="12" t="s">
        <v>57</v>
      </c>
      <c r="B5" s="4">
        <v>20</v>
      </c>
      <c r="C5" s="4" t="s">
        <v>51</v>
      </c>
    </row>
    <row r="6" spans="1:9" x14ac:dyDescent="0.25">
      <c r="A6" s="12" t="s">
        <v>58</v>
      </c>
      <c r="B6" s="4">
        <v>21</v>
      </c>
      <c r="C6" s="4" t="s">
        <v>52</v>
      </c>
    </row>
    <row r="7" spans="1:9" x14ac:dyDescent="0.25">
      <c r="A7" s="12" t="s">
        <v>59</v>
      </c>
      <c r="B7" s="4">
        <v>30</v>
      </c>
      <c r="C7" s="4" t="s">
        <v>53</v>
      </c>
    </row>
    <row r="8" spans="1:9" x14ac:dyDescent="0.25">
      <c r="A8" s="12" t="s">
        <v>60</v>
      </c>
      <c r="B8" s="4">
        <v>31</v>
      </c>
      <c r="C8" s="4" t="s">
        <v>54</v>
      </c>
    </row>
    <row r="10" spans="1:9" x14ac:dyDescent="0.25">
      <c r="A10" s="10"/>
      <c r="B10" s="10"/>
    </row>
    <row r="11" spans="1:9" x14ac:dyDescent="0.25">
      <c r="A11" s="11"/>
    </row>
    <row r="12" spans="1:9" x14ac:dyDescent="0.25">
      <c r="A12" s="11"/>
    </row>
    <row r="13" spans="1:9" x14ac:dyDescent="0.25">
      <c r="A13" s="11"/>
    </row>
    <row r="14" spans="1:9" x14ac:dyDescent="0.25">
      <c r="A14" s="11"/>
    </row>
    <row r="15" spans="1:9" x14ac:dyDescent="0.25">
      <c r="A15" s="11"/>
    </row>
    <row r="16" spans="1:9" x14ac:dyDescent="0.25">
      <c r="A16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46200-030C-48C3-8502-D26365846F0D}">
  <dimension ref="A1:C186"/>
  <sheetViews>
    <sheetView workbookViewId="0">
      <selection activeCell="B36" sqref="B36"/>
    </sheetView>
  </sheetViews>
  <sheetFormatPr defaultRowHeight="15" x14ac:dyDescent="0.25"/>
  <cols>
    <col min="1" max="1" width="24.28515625" style="19" customWidth="1"/>
    <col min="2" max="2" width="65.7109375" customWidth="1"/>
    <col min="3" max="3" width="37" style="20" customWidth="1"/>
  </cols>
  <sheetData>
    <row r="1" spans="1:3" ht="24" thickTop="1" x14ac:dyDescent="0.25">
      <c r="A1" s="62" t="s">
        <v>0</v>
      </c>
      <c r="B1" s="63"/>
      <c r="C1" s="64"/>
    </row>
    <row r="2" spans="1:3" ht="60" customHeight="1" x14ac:dyDescent="0.25">
      <c r="A2" s="61" t="str">
        <f>IP!A3</f>
        <v>MSK-R14</v>
      </c>
      <c r="B2" s="21" t="str">
        <f>"int "&amp;IP!B3&amp;CHAR(10)&amp;"ip address "&amp;IP!C3&amp;" "&amp;IP!D3&amp;CHAR(10)&amp;"description '"&amp;IP!G3&amp;"'"&amp;CHAR(10)&amp;"no shutdown"</f>
        <v>int e0/0
ip address 10.0.254.12 255.255.255.254
description 'to R12.e0/2'
no shutdown</v>
      </c>
      <c r="C2" s="60" t="str">
        <f>B2&amp;CHAR(10)&amp;B3&amp;CHAR(10)&amp;B4&amp;CHAR(10)&amp;B5&amp;CHAR(10)&amp;B6</f>
        <v>int e0/0
ip address 10.0.254.12 255.255.255.254
description 'to R12.e0/2'
no shutdown
int e0/1
ip address 10.0.254.2 255.255.255.254
description 'to R13.e0/3'
no shutdown
int e0/2
ip address 10.0.254.17 255.255.255.254
description 'to KTN-R22.e0/0'
no shutdown
int e0/3
ip address 10.0.254.4 255.255.255.254
description 'to R19.e0/0'
no shutdown
int lo
ip address 172.16.255.14 255.255.255.255
description ''
no shutdown</v>
      </c>
    </row>
    <row r="3" spans="1:3" ht="60" x14ac:dyDescent="0.25">
      <c r="A3" s="61"/>
      <c r="B3" s="21" t="str">
        <f>"int "&amp;IP!B4&amp;CHAR(10)&amp;"ip address "&amp;IP!C4&amp;" "&amp;IP!D4&amp;CHAR(10)&amp;"description '"&amp;IP!G4&amp;"'"&amp;CHAR(10)&amp;"no shutdown"</f>
        <v>int e0/1
ip address 10.0.254.2 255.255.255.254
description 'to R13.e0/3'
no shutdown</v>
      </c>
      <c r="C3" s="60"/>
    </row>
    <row r="4" spans="1:3" ht="60" x14ac:dyDescent="0.25">
      <c r="A4" s="61"/>
      <c r="B4" s="21" t="str">
        <f>"int "&amp;IP!B5&amp;CHAR(10)&amp;"ip address "&amp;IP!C5&amp;" "&amp;IP!D5&amp;CHAR(10)&amp;"description '"&amp;IP!G5&amp;"'"&amp;CHAR(10)&amp;"no shutdown"</f>
        <v>int e0/2
ip address 10.0.254.17 255.255.255.254
description 'to KTN-R22.e0/0'
no shutdown</v>
      </c>
      <c r="C4" s="60"/>
    </row>
    <row r="5" spans="1:3" ht="60" x14ac:dyDescent="0.25">
      <c r="A5" s="61"/>
      <c r="B5" s="21" t="str">
        <f>"int "&amp;IP!B6&amp;CHAR(10)&amp;"ip address "&amp;IP!C6&amp;" "&amp;IP!D6&amp;CHAR(10)&amp;"description '"&amp;IP!G6&amp;"'"&amp;CHAR(10)&amp;"no shutdown"</f>
        <v>int e0/3
ip address 10.0.254.4 255.255.255.254
description 'to R19.e0/0'
no shutdown</v>
      </c>
      <c r="C5" s="60"/>
    </row>
    <row r="6" spans="1:3" ht="60" customHeight="1" x14ac:dyDescent="0.25">
      <c r="A6" s="61"/>
      <c r="B6" s="21" t="str">
        <f>"int "&amp;IP!B8&amp;CHAR(10)&amp;"ip address "&amp;IP!C8&amp;" "&amp;IP!D8&amp;CHAR(10)&amp;"description '"&amp;IP!G8&amp;"'"&amp;CHAR(10)&amp;"no shutdown"</f>
        <v>int lo
ip address 172.16.255.14 255.255.255.255
description ''
no shutdown</v>
      </c>
      <c r="C6" s="60"/>
    </row>
    <row r="7" spans="1:3" ht="60" customHeight="1" x14ac:dyDescent="0.25">
      <c r="A7" s="61" t="str">
        <f>IP!A9</f>
        <v>MSK-R15</v>
      </c>
      <c r="B7" s="21" t="str">
        <f>"int "&amp;IP!B9&amp;CHAR(10)&amp;"ip address "&amp;IP!C9&amp;" "&amp;IP!D9&amp;CHAR(10)&amp;"description '"&amp;IP!G9&amp;"'"&amp;CHAR(10)&amp;"no shutdown"</f>
        <v>int e0/0
ip address 10.0.254.8 255.255.255.254
description 'to R13.e0/2'
no shutdown</v>
      </c>
      <c r="C7" s="60" t="str">
        <f>B7&amp;CHAR(10)&amp;B8&amp;CHAR(10)&amp;B9&amp;CHAR(10)&amp;B10&amp;CHAR(10)&amp;B11</f>
        <v>int e0/0
ip address 10.0.254.8 255.255.255.254
description 'to R13.e0/2'
no shutdown
int e0/1
ip address 10.0.254.6 255.255.255.254
description 'to R12.e0/3'
no shutdown
int e0/2
ip address 10.0.254.19 255.255.255.254
description 'to LMS-R21.e0/0'
no shutdown
int e0/3
ip address 10.0.254.10 255.255.255.254
description 'to R20.e0/0'
no shutdown
int lo0
ip address 172.16.255.15 255.255.255.0
description ''
no shutdown</v>
      </c>
    </row>
    <row r="8" spans="1:3" ht="60" x14ac:dyDescent="0.25">
      <c r="A8" s="61"/>
      <c r="B8" s="21" t="str">
        <f>"int "&amp;IP!B10&amp;CHAR(10)&amp;"ip address "&amp;IP!C10&amp;" "&amp;IP!D10&amp;CHAR(10)&amp;"description '"&amp;IP!G10&amp;"'"&amp;CHAR(10)&amp;"no shutdown"</f>
        <v>int e0/1
ip address 10.0.254.6 255.255.255.254
description 'to R12.e0/3'
no shutdown</v>
      </c>
      <c r="C8" s="60"/>
    </row>
    <row r="9" spans="1:3" ht="60" x14ac:dyDescent="0.25">
      <c r="A9" s="61"/>
      <c r="B9" s="21" t="str">
        <f>"int "&amp;IP!B11&amp;CHAR(10)&amp;"ip address "&amp;IP!C11&amp;" "&amp;IP!D11&amp;CHAR(10)&amp;"description '"&amp;IP!G11&amp;"'"&amp;CHAR(10)&amp;"no shutdown"</f>
        <v>int e0/2
ip address 10.0.254.19 255.255.255.254
description 'to LMS-R21.e0/0'
no shutdown</v>
      </c>
      <c r="C9" s="60"/>
    </row>
    <row r="10" spans="1:3" ht="60" x14ac:dyDescent="0.25">
      <c r="A10" s="61"/>
      <c r="B10" s="21" t="str">
        <f>"int "&amp;IP!B12&amp;CHAR(10)&amp;"ip address "&amp;IP!C12&amp;" "&amp;IP!D12&amp;CHAR(10)&amp;"description '"&amp;IP!G12&amp;"'"&amp;CHAR(10)&amp;"no shutdown"</f>
        <v>int e0/3
ip address 10.0.254.10 255.255.255.254
description 'to R20.e0/0'
no shutdown</v>
      </c>
      <c r="C10" s="60"/>
    </row>
    <row r="11" spans="1:3" ht="60" x14ac:dyDescent="0.25">
      <c r="A11" s="61"/>
      <c r="B11" s="21" t="str">
        <f>"int "&amp;IP!B14&amp;CHAR(10)&amp;"ip address "&amp;IP!C14&amp;" "&amp;IP!D14&amp;CHAR(10)&amp;"description '"&amp;IP!G14&amp;"'"&amp;CHAR(10)&amp;"no shutdown"</f>
        <v>int lo0
ip address 172.16.255.15 255.255.255.0
description ''
no shutdown</v>
      </c>
      <c r="C11" s="60"/>
    </row>
    <row r="12" spans="1:3" ht="60" customHeight="1" x14ac:dyDescent="0.25">
      <c r="A12" s="61" t="str">
        <f>IP!A15</f>
        <v>MSK-R12</v>
      </c>
      <c r="B12" s="21" t="str">
        <f>"int "&amp;IP!B15&amp;CHAR(10)&amp;"ip address "&amp;IP!C15&amp;" "&amp;IP!D15&amp;CHAR(10)&amp;"description '"&amp;IP!G15&amp;"'"&amp;CHAR(10)&amp;"no shutdown"</f>
        <v>int e0/0.10
ip address 192.168.10.2 255.255.255.0
description 'glpb 10 ip 192.168.10.1'
no shutdown</v>
      </c>
      <c r="C12" s="60" t="str">
        <f>B12&amp;CHAR(10)&amp;B13&amp;CHAR(10)&amp;B14&amp;CHAR(10)&amp;B15&amp;CHAR(10)&amp;B16&amp;CHAR(10)&amp;B17&amp;CHAR(10)</f>
        <v xml:space="preserve">int e0/0.10
ip address 192.168.10.2 255.255.255.0
description 'glpb 10 ip 192.168.10.1'
no shutdown
int e0/0.11
ip address 192.168.11.2 255.255.255.0
description 'glpb 11 ip 192.168.11.1'
no shutdown
int e0/1.55
ip address 172.16.254.2 255.255.255.240
description 'glpb 55 ip 172.16.254.1'
no shutdown
int e0/2
ip address 10.0.254.13 255.255.255.254
description 'to R14.e0/0'
no shutdown
int e0/3
ip address 10.0.254.7 255.255.255.254
description 'to R15.e0/1'
no shutdown
int lo0
ip address 172.16.255.12 255.255.255.255
description ''
no shutdown
</v>
      </c>
    </row>
    <row r="13" spans="1:3" ht="60" x14ac:dyDescent="0.25">
      <c r="A13" s="61"/>
      <c r="B13" s="21" t="str">
        <f>"int "&amp;IP!B16&amp;CHAR(10)&amp;"ip address "&amp;IP!C16&amp;" "&amp;IP!D16&amp;CHAR(10)&amp;"description '"&amp;IP!G16&amp;"'"&amp;CHAR(10)&amp;"no shutdown"</f>
        <v>int e0/0.11
ip address 192.168.11.2 255.255.255.0
description 'glpb 11 ip 192.168.11.1'
no shutdown</v>
      </c>
      <c r="C13" s="60"/>
    </row>
    <row r="14" spans="1:3" ht="60" x14ac:dyDescent="0.25">
      <c r="A14" s="61"/>
      <c r="B14" s="21" t="str">
        <f>"int "&amp;IP!B17&amp;CHAR(10)&amp;"ip address "&amp;IP!C17&amp;" "&amp;IP!D17&amp;CHAR(10)&amp;"description '"&amp;IP!G17&amp;"'"&amp;CHAR(10)&amp;"no shutdown"</f>
        <v>int e0/1.55
ip address 172.16.254.2 255.255.255.240
description 'glpb 55 ip 172.16.254.1'
no shutdown</v>
      </c>
      <c r="C14" s="60"/>
    </row>
    <row r="15" spans="1:3" ht="60" x14ac:dyDescent="0.25">
      <c r="A15" s="61"/>
      <c r="B15" s="21" t="str">
        <f>"int "&amp;IP!B18&amp;CHAR(10)&amp;"ip address "&amp;IP!C18&amp;" "&amp;IP!D18&amp;CHAR(10)&amp;"description '"&amp;IP!G18&amp;"'"&amp;CHAR(10)&amp;"no shutdown"</f>
        <v>int e0/2
ip address 10.0.254.13 255.255.255.254
description 'to R14.e0/0'
no shutdown</v>
      </c>
      <c r="C15" s="60"/>
    </row>
    <row r="16" spans="1:3" ht="60" x14ac:dyDescent="0.25">
      <c r="A16" s="61"/>
      <c r="B16" s="21" t="str">
        <f>"int "&amp;IP!B19&amp;CHAR(10)&amp;"ip address "&amp;IP!C19&amp;" "&amp;IP!D19&amp;CHAR(10)&amp;"description '"&amp;IP!G19&amp;"'"&amp;CHAR(10)&amp;"no shutdown"</f>
        <v>int e0/3
ip address 10.0.254.7 255.255.255.254
description 'to R15.e0/1'
no shutdown</v>
      </c>
      <c r="C16" s="60"/>
    </row>
    <row r="17" spans="1:3" ht="60" x14ac:dyDescent="0.25">
      <c r="A17" s="61"/>
      <c r="B17" s="21" t="str">
        <f>"int "&amp;IP!B20&amp;CHAR(10)&amp;"ip address "&amp;IP!C20&amp;" "&amp;IP!D20&amp;CHAR(10)&amp;"description '"&amp;IP!G20&amp;"'"&amp;CHAR(10)&amp;"no shutdown"</f>
        <v>int lo0
ip address 172.16.255.12 255.255.255.255
description ''
no shutdown</v>
      </c>
      <c r="C17" s="60"/>
    </row>
    <row r="18" spans="1:3" ht="60" customHeight="1" x14ac:dyDescent="0.25">
      <c r="A18" s="61" t="str">
        <f>IP!A21</f>
        <v>MSK-R13</v>
      </c>
      <c r="B18" s="21" t="str">
        <f>"int "&amp;IP!B21&amp;CHAR(10)&amp;"ip address "&amp;IP!C21&amp;" "&amp;IP!D21&amp;CHAR(10)&amp;"description '"&amp;IP!G21&amp;"'"&amp;CHAR(10)&amp;"no shutdown"</f>
        <v>int e0/0.10
ip address 192.168.10.3 255.255.255.0
description 'glpb 10 ip 192.168.10.1'
no shutdown</v>
      </c>
      <c r="C18" s="60" t="str">
        <f>B18&amp;CHAR(10)&amp;B19&amp;CHAR(10)&amp;B20&amp;CHAR(10)&amp;B21&amp;CHAR(10)&amp;B22&amp;CHAR(10)&amp;B23</f>
        <v>int e0/0.10
ip address 192.168.10.3 255.255.255.0
description 'glpb 10 ip 192.168.10.1'
no shutdown
int e0/0.11
ip address 192.168.11.3 255.255.255.0
description 'glpb 11 ip 192.168.11.1'
no shutdown
int e0/1.55
ip address 172.16.254.3 255.255.255.240
description 'glpb 55 ip 172.16.254.1'
no shutdown
int e0/2
ip address 10.0.254.9 255.255.255.254
description 'to R15.e0/0'
no shutdown
int e0/3
ip address 10.0.254.3 255.255.255.254
description 'to R14.e0/1'
no shutdown
int lo0
ip address 172.16.255.13 255.255.255.255
description ''
no shutdown</v>
      </c>
    </row>
    <row r="19" spans="1:3" ht="60" x14ac:dyDescent="0.25">
      <c r="A19" s="61"/>
      <c r="B19" s="21" t="str">
        <f>"int "&amp;IP!B22&amp;CHAR(10)&amp;"ip address "&amp;IP!C22&amp;" "&amp;IP!D22&amp;CHAR(10)&amp;"description '"&amp;IP!G22&amp;"'"&amp;CHAR(10)&amp;"no shutdown"</f>
        <v>int e0/0.11
ip address 192.168.11.3 255.255.255.0
description 'glpb 11 ip 192.168.11.1'
no shutdown</v>
      </c>
      <c r="C19" s="60"/>
    </row>
    <row r="20" spans="1:3" ht="60" x14ac:dyDescent="0.25">
      <c r="A20" s="61"/>
      <c r="B20" s="21" t="str">
        <f>"int "&amp;IP!B23&amp;CHAR(10)&amp;"ip address "&amp;IP!C23&amp;" "&amp;IP!D23&amp;CHAR(10)&amp;"description '"&amp;IP!G23&amp;"'"&amp;CHAR(10)&amp;"no shutdown"</f>
        <v>int e0/1.55
ip address 172.16.254.3 255.255.255.240
description 'glpb 55 ip 172.16.254.1'
no shutdown</v>
      </c>
      <c r="C20" s="60"/>
    </row>
    <row r="21" spans="1:3" ht="60" x14ac:dyDescent="0.25">
      <c r="A21" s="61"/>
      <c r="B21" s="21" t="str">
        <f>"int "&amp;IP!B24&amp;CHAR(10)&amp;"ip address "&amp;IP!C24&amp;" "&amp;IP!D24&amp;CHAR(10)&amp;"description '"&amp;IP!G24&amp;"'"&amp;CHAR(10)&amp;"no shutdown"</f>
        <v>int e0/2
ip address 10.0.254.9 255.255.255.254
description 'to R15.e0/0'
no shutdown</v>
      </c>
      <c r="C21" s="60"/>
    </row>
    <row r="22" spans="1:3" ht="60" x14ac:dyDescent="0.25">
      <c r="A22" s="61"/>
      <c r="B22" s="21" t="str">
        <f>"int "&amp;IP!B25&amp;CHAR(10)&amp;"ip address "&amp;IP!C25&amp;" "&amp;IP!D25&amp;CHAR(10)&amp;"description '"&amp;IP!G25&amp;"'"&amp;CHAR(10)&amp;"no shutdown"</f>
        <v>int e0/3
ip address 10.0.254.3 255.255.255.254
description 'to R14.e0/1'
no shutdown</v>
      </c>
      <c r="C22" s="60"/>
    </row>
    <row r="23" spans="1:3" ht="60" x14ac:dyDescent="0.25">
      <c r="A23" s="61"/>
      <c r="B23" s="21" t="str">
        <f>"int "&amp;IP!B26&amp;CHAR(10)&amp;"ip address "&amp;IP!C26&amp;" "&amp;IP!D26&amp;CHAR(10)&amp;"description '"&amp;IP!G26&amp;"'"&amp;CHAR(10)&amp;"no shutdown"</f>
        <v>int lo0
ip address 172.16.255.13 255.255.255.255
description ''
no shutdown</v>
      </c>
      <c r="C23" s="60"/>
    </row>
    <row r="24" spans="1:3" ht="60" customHeight="1" x14ac:dyDescent="0.25">
      <c r="A24" s="61" t="str">
        <f>IP!A27</f>
        <v>MSK-R19</v>
      </c>
      <c r="B24" s="21" t="str">
        <f>"int "&amp;IP!B27&amp;CHAR(10)&amp;"ip address "&amp;IP!C27&amp;" "&amp;IP!D27&amp;CHAR(10)&amp;"description '"&amp;IP!G27&amp;"'"&amp;CHAR(10)&amp;"no shutdown"</f>
        <v>int e0/0
ip address 10.0.254.5 255.255.255.254
description 'to R14.e0/3'
no shutdown</v>
      </c>
      <c r="C24" s="60" t="str">
        <f>"hostname "&amp;A24&amp;CHAR(10)&amp;B24&amp;CHAR(10)&amp;B25</f>
        <v>hostname MSK-R19
int e0/0
ip address 10.0.254.5 255.255.255.254
description 'to R14.e0/3'
no shutdown
int lo0
ip address 172.16.255.19 255.255.255.255
description ''
no shutdown</v>
      </c>
    </row>
    <row r="25" spans="1:3" ht="60" x14ac:dyDescent="0.25">
      <c r="A25" s="61"/>
      <c r="B25" s="21" t="str">
        <f>"int "&amp;IP!B28&amp;CHAR(10)&amp;"ip address "&amp;IP!C28&amp;" "&amp;IP!D28&amp;CHAR(10)&amp;"description '"&amp;IP!G28&amp;"'"&amp;CHAR(10)&amp;"no shutdown"</f>
        <v>int lo0
ip address 172.16.255.19 255.255.255.255
description ''
no shutdown</v>
      </c>
      <c r="C25" s="60"/>
    </row>
    <row r="26" spans="1:3" ht="60" customHeight="1" x14ac:dyDescent="0.25">
      <c r="A26" s="61" t="str">
        <f>IP!A29</f>
        <v>MSK-R20</v>
      </c>
      <c r="B26" s="21" t="str">
        <f>"int "&amp;IP!B29&amp;CHAR(10)&amp;"ip address "&amp;IP!C29&amp;" "&amp;IP!D29&amp;CHAR(10)&amp;"description '"&amp;IP!G29&amp;"'"&amp;CHAR(10)&amp;"no shutdown"</f>
        <v>int e0/0
ip address 10.0.254.11 255.255.255.254
description 'to R15.e0/3'
no shutdown</v>
      </c>
      <c r="C26" s="60" t="str">
        <f>"hostname "&amp;A26&amp;CHAR(10)&amp;B26&amp;CHAR(10)&amp;B27</f>
        <v>hostname MSK-R20
int e0/0
ip address 10.0.254.11 255.255.255.254
description 'to R15.e0/3'
no shutdown
int lo0
ip address 172.16.255.20 255.255.255.255
description ''
no shutdown</v>
      </c>
    </row>
    <row r="27" spans="1:3" ht="60" x14ac:dyDescent="0.25">
      <c r="A27" s="61"/>
      <c r="B27" s="21" t="str">
        <f>"int "&amp;IP!B30&amp;CHAR(10)&amp;"ip address "&amp;IP!C30&amp;" "&amp;IP!D30&amp;CHAR(10)&amp;"description '"&amp;IP!G30&amp;"'"&amp;CHAR(10)&amp;"no shutdown"</f>
        <v>int lo0
ip address 172.16.255.20 255.255.255.255
description ''
no shutdown</v>
      </c>
      <c r="C27" s="60"/>
    </row>
    <row r="28" spans="1:3" ht="60" customHeight="1" x14ac:dyDescent="0.25">
      <c r="A28" s="22" t="str">
        <f>IP!A31</f>
        <v>MSK-SW4</v>
      </c>
      <c r="B28" s="21" t="str">
        <f>"int "&amp;IP!B31&amp;CHAR(10)&amp;"ip address "&amp;IP!C31&amp;" "&amp;IP!D31&amp;CHAR(10)&amp;"description '"&amp;IP!G31&amp;"'"&amp;CHAR(10)&amp;"no shutdown"</f>
        <v>int vlan55
ip address 172.16.254.6 255.255.255.240
description ''
no shutdown</v>
      </c>
      <c r="C28" s="23" t="str">
        <f t="shared" ref="C28:C29" si="0">B28</f>
        <v>int vlan55
ip address 172.16.254.6 255.255.255.240
description ''
no shutdown</v>
      </c>
    </row>
    <row r="29" spans="1:3" ht="60" x14ac:dyDescent="0.25">
      <c r="A29" s="22" t="str">
        <f>IP!A32</f>
        <v>MSK-SW5</v>
      </c>
      <c r="B29" s="21" t="str">
        <f>"int "&amp;IP!B32&amp;CHAR(10)&amp;"ip address "&amp;IP!C32&amp;" "&amp;IP!D32&amp;CHAR(10)&amp;"description '"&amp;IP!G32&amp;"'"&amp;CHAR(10)&amp;"no shutdown"</f>
        <v>int vlan55
ip address 172.16.254.7 255.255.255.240
description ''
no shutdown</v>
      </c>
      <c r="C29" s="23" t="str">
        <f t="shared" si="0"/>
        <v>int vlan55
ip address 172.16.254.7 255.255.255.240
description ''
no shutdown</v>
      </c>
    </row>
    <row r="30" spans="1:3" ht="60" x14ac:dyDescent="0.25">
      <c r="A30" s="22" t="str">
        <f>IP!A33</f>
        <v>MSK-SW2</v>
      </c>
      <c r="B30" s="21" t="str">
        <f>"int "&amp;IP!B33&amp;CHAR(10)&amp;"ip address "&amp;IP!C33&amp;" "&amp;IP!D33&amp;CHAR(10)&amp;"description '"&amp;IP!G33&amp;"'"&amp;CHAR(10)&amp;"no shutdown"</f>
        <v>int vlan55
ip address 172.16.254.8 255.255.255.240
description ''
no shutdown</v>
      </c>
      <c r="C30" s="23" t="str">
        <f>B30</f>
        <v>int vlan55
ip address 172.16.254.8 255.255.255.240
description ''
no shutdown</v>
      </c>
    </row>
    <row r="31" spans="1:3" ht="60.75" thickBot="1" x14ac:dyDescent="0.3">
      <c r="A31" s="24" t="str">
        <f>IP!A34</f>
        <v>MSK-SW3</v>
      </c>
      <c r="B31" s="25" t="str">
        <f>"int "&amp;IP!B34&amp;CHAR(10)&amp;"ip address "&amp;IP!C34&amp;" "&amp;IP!D34&amp;CHAR(10)&amp;"description '"&amp;IP!G34&amp;"'"&amp;CHAR(10)&amp;"no shutdown"</f>
        <v>int vlan55
ip address 172.16.254.9 255.255.255.240
description ''
no shutdown</v>
      </c>
      <c r="C31" s="26" t="str">
        <f>B31</f>
        <v>int vlan55
ip address 172.16.254.9 255.255.255.240
description ''
no shutdown</v>
      </c>
    </row>
    <row r="32" spans="1:3" ht="15.75" thickTop="1" x14ac:dyDescent="0.25">
      <c r="A32"/>
      <c r="C32"/>
    </row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spans="1:3" x14ac:dyDescent="0.25">
      <c r="A97"/>
      <c r="C97"/>
    </row>
    <row r="98" spans="1:3" x14ac:dyDescent="0.25">
      <c r="A98"/>
      <c r="C98"/>
    </row>
    <row r="99" spans="1:3" x14ac:dyDescent="0.25">
      <c r="B99" s="18"/>
    </row>
    <row r="100" spans="1:3" x14ac:dyDescent="0.25">
      <c r="B100" s="18"/>
    </row>
    <row r="101" spans="1:3" x14ac:dyDescent="0.25">
      <c r="B101" s="18"/>
    </row>
    <row r="102" spans="1:3" x14ac:dyDescent="0.25">
      <c r="B102" s="18"/>
    </row>
    <row r="103" spans="1:3" x14ac:dyDescent="0.25">
      <c r="B103" s="18"/>
    </row>
    <row r="104" spans="1:3" x14ac:dyDescent="0.25">
      <c r="B104" s="18"/>
    </row>
    <row r="105" spans="1:3" x14ac:dyDescent="0.25">
      <c r="B105" s="18"/>
    </row>
    <row r="106" spans="1:3" x14ac:dyDescent="0.25">
      <c r="B106" s="18"/>
    </row>
    <row r="107" spans="1:3" x14ac:dyDescent="0.25">
      <c r="B107" s="18"/>
    </row>
    <row r="108" spans="1:3" x14ac:dyDescent="0.25">
      <c r="B108" s="18"/>
    </row>
    <row r="109" spans="1:3" x14ac:dyDescent="0.25">
      <c r="B109" s="18"/>
    </row>
    <row r="110" spans="1:3" x14ac:dyDescent="0.25">
      <c r="B110" s="18"/>
    </row>
    <row r="111" spans="1:3" x14ac:dyDescent="0.25">
      <c r="B111" s="18"/>
    </row>
    <row r="112" spans="1:3" x14ac:dyDescent="0.25">
      <c r="B112" s="18"/>
    </row>
    <row r="113" spans="2:2" x14ac:dyDescent="0.25">
      <c r="B113" s="18"/>
    </row>
    <row r="114" spans="2:2" x14ac:dyDescent="0.25">
      <c r="B114" s="18"/>
    </row>
    <row r="115" spans="2:2" x14ac:dyDescent="0.25">
      <c r="B115" s="18"/>
    </row>
    <row r="116" spans="2:2" x14ac:dyDescent="0.25">
      <c r="B116" s="18"/>
    </row>
    <row r="117" spans="2:2" x14ac:dyDescent="0.25">
      <c r="B117" s="18"/>
    </row>
    <row r="118" spans="2:2" x14ac:dyDescent="0.25">
      <c r="B118" s="18"/>
    </row>
    <row r="119" spans="2:2" x14ac:dyDescent="0.25">
      <c r="B119" s="18"/>
    </row>
    <row r="120" spans="2:2" x14ac:dyDescent="0.25">
      <c r="B120" s="18"/>
    </row>
    <row r="121" spans="2:2" x14ac:dyDescent="0.25">
      <c r="B121" s="18"/>
    </row>
    <row r="122" spans="2:2" x14ac:dyDescent="0.25">
      <c r="B122" s="18"/>
    </row>
    <row r="123" spans="2:2" x14ac:dyDescent="0.25">
      <c r="B123" s="18"/>
    </row>
    <row r="124" spans="2:2" x14ac:dyDescent="0.25">
      <c r="B124" s="18"/>
    </row>
    <row r="125" spans="2:2" x14ac:dyDescent="0.25">
      <c r="B125" s="18"/>
    </row>
    <row r="126" spans="2:2" x14ac:dyDescent="0.25">
      <c r="B126" s="18"/>
    </row>
    <row r="127" spans="2:2" x14ac:dyDescent="0.25">
      <c r="B127" s="18"/>
    </row>
    <row r="128" spans="2:2" x14ac:dyDescent="0.25">
      <c r="B128" s="18"/>
    </row>
    <row r="129" spans="2:2" x14ac:dyDescent="0.25">
      <c r="B129" s="18"/>
    </row>
    <row r="130" spans="2:2" x14ac:dyDescent="0.25">
      <c r="B130" s="18"/>
    </row>
    <row r="131" spans="2:2" x14ac:dyDescent="0.25">
      <c r="B131" s="18"/>
    </row>
    <row r="132" spans="2:2" x14ac:dyDescent="0.25">
      <c r="B132" s="18"/>
    </row>
    <row r="133" spans="2:2" x14ac:dyDescent="0.25">
      <c r="B133" s="18"/>
    </row>
    <row r="134" spans="2:2" x14ac:dyDescent="0.25">
      <c r="B134" s="18"/>
    </row>
    <row r="135" spans="2:2" x14ac:dyDescent="0.25">
      <c r="B135" s="18"/>
    </row>
    <row r="136" spans="2:2" x14ac:dyDescent="0.25">
      <c r="B136" s="18"/>
    </row>
    <row r="137" spans="2:2" x14ac:dyDescent="0.25">
      <c r="B137" s="18"/>
    </row>
    <row r="138" spans="2:2" x14ac:dyDescent="0.25">
      <c r="B138" s="18"/>
    </row>
    <row r="139" spans="2:2" x14ac:dyDescent="0.25">
      <c r="B139" s="18"/>
    </row>
    <row r="140" spans="2:2" x14ac:dyDescent="0.25">
      <c r="B140" s="18"/>
    </row>
    <row r="141" spans="2:2" x14ac:dyDescent="0.25">
      <c r="B141" s="18"/>
    </row>
    <row r="142" spans="2:2" x14ac:dyDescent="0.25">
      <c r="B142" s="18"/>
    </row>
    <row r="143" spans="2:2" x14ac:dyDescent="0.25">
      <c r="B143" s="18"/>
    </row>
    <row r="144" spans="2:2" x14ac:dyDescent="0.25">
      <c r="B144" s="18"/>
    </row>
    <row r="145" spans="2:2" x14ac:dyDescent="0.25">
      <c r="B145" s="18"/>
    </row>
    <row r="146" spans="2:2" x14ac:dyDescent="0.25">
      <c r="B146" s="18"/>
    </row>
    <row r="147" spans="2:2" x14ac:dyDescent="0.25">
      <c r="B147" s="18"/>
    </row>
    <row r="148" spans="2:2" x14ac:dyDescent="0.25">
      <c r="B148" s="18"/>
    </row>
    <row r="149" spans="2:2" x14ac:dyDescent="0.25">
      <c r="B149" s="18"/>
    </row>
    <row r="150" spans="2:2" x14ac:dyDescent="0.25">
      <c r="B150" s="18"/>
    </row>
    <row r="151" spans="2:2" x14ac:dyDescent="0.25">
      <c r="B151" s="18"/>
    </row>
    <row r="152" spans="2:2" x14ac:dyDescent="0.25">
      <c r="B152" s="18"/>
    </row>
    <row r="153" spans="2:2" x14ac:dyDescent="0.25">
      <c r="B153" s="18"/>
    </row>
    <row r="154" spans="2:2" x14ac:dyDescent="0.25">
      <c r="B154" s="18"/>
    </row>
    <row r="155" spans="2:2" x14ac:dyDescent="0.25">
      <c r="B155" s="18"/>
    </row>
    <row r="156" spans="2:2" x14ac:dyDescent="0.25">
      <c r="B156" s="18"/>
    </row>
    <row r="157" spans="2:2" x14ac:dyDescent="0.25">
      <c r="B157" s="18"/>
    </row>
    <row r="158" spans="2:2" x14ac:dyDescent="0.25">
      <c r="B158" s="18"/>
    </row>
    <row r="159" spans="2:2" x14ac:dyDescent="0.25">
      <c r="B159" s="18"/>
    </row>
    <row r="160" spans="2:2" x14ac:dyDescent="0.25">
      <c r="B160" s="18"/>
    </row>
    <row r="161" spans="2:2" x14ac:dyDescent="0.25">
      <c r="B161" s="18"/>
    </row>
    <row r="162" spans="2:2" x14ac:dyDescent="0.25">
      <c r="B162" s="18"/>
    </row>
    <row r="163" spans="2:2" x14ac:dyDescent="0.25">
      <c r="B163" s="18"/>
    </row>
    <row r="164" spans="2:2" x14ac:dyDescent="0.25">
      <c r="B164" s="18"/>
    </row>
    <row r="165" spans="2:2" x14ac:dyDescent="0.25">
      <c r="B165" s="18"/>
    </row>
    <row r="166" spans="2:2" x14ac:dyDescent="0.25">
      <c r="B166" s="18"/>
    </row>
    <row r="167" spans="2:2" x14ac:dyDescent="0.25">
      <c r="B167" s="18"/>
    </row>
    <row r="168" spans="2:2" x14ac:dyDescent="0.25">
      <c r="B168" s="18"/>
    </row>
    <row r="169" spans="2:2" x14ac:dyDescent="0.25">
      <c r="B169" s="18"/>
    </row>
    <row r="170" spans="2:2" x14ac:dyDescent="0.25">
      <c r="B170" s="18"/>
    </row>
    <row r="171" spans="2:2" x14ac:dyDescent="0.25">
      <c r="B171" s="18"/>
    </row>
    <row r="172" spans="2:2" x14ac:dyDescent="0.25">
      <c r="B172" s="18"/>
    </row>
    <row r="173" spans="2:2" x14ac:dyDescent="0.25">
      <c r="B173" s="18"/>
    </row>
    <row r="174" spans="2:2" x14ac:dyDescent="0.25">
      <c r="B174" s="18"/>
    </row>
    <row r="175" spans="2:2" x14ac:dyDescent="0.25">
      <c r="B175" s="18"/>
    </row>
    <row r="176" spans="2:2" x14ac:dyDescent="0.25">
      <c r="B176" s="18"/>
    </row>
    <row r="177" spans="2:2" x14ac:dyDescent="0.25">
      <c r="B177" s="18"/>
    </row>
    <row r="178" spans="2:2" x14ac:dyDescent="0.25">
      <c r="B178" s="18"/>
    </row>
    <row r="179" spans="2:2" x14ac:dyDescent="0.25">
      <c r="B179" s="18"/>
    </row>
    <row r="180" spans="2:2" x14ac:dyDescent="0.25">
      <c r="B180" s="18"/>
    </row>
    <row r="181" spans="2:2" x14ac:dyDescent="0.25">
      <c r="B181" s="18"/>
    </row>
    <row r="182" spans="2:2" x14ac:dyDescent="0.25">
      <c r="B182" s="18"/>
    </row>
    <row r="183" spans="2:2" x14ac:dyDescent="0.25">
      <c r="B183" s="18"/>
    </row>
    <row r="184" spans="2:2" x14ac:dyDescent="0.25">
      <c r="B184" s="18"/>
    </row>
    <row r="185" spans="2:2" x14ac:dyDescent="0.25">
      <c r="B185" s="18"/>
    </row>
    <row r="186" spans="2:2" x14ac:dyDescent="0.25">
      <c r="B186" s="18"/>
    </row>
  </sheetData>
  <mergeCells count="13">
    <mergeCell ref="A1:C1"/>
    <mergeCell ref="C7:C11"/>
    <mergeCell ref="C2:C6"/>
    <mergeCell ref="C18:C23"/>
    <mergeCell ref="C24:C25"/>
    <mergeCell ref="C26:C27"/>
    <mergeCell ref="A2:A6"/>
    <mergeCell ref="A7:A11"/>
    <mergeCell ref="A12:A17"/>
    <mergeCell ref="A18:A23"/>
    <mergeCell ref="A24:A25"/>
    <mergeCell ref="A26:A27"/>
    <mergeCell ref="C12:C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IP</vt:lpstr>
      <vt:lpstr>VLAN</vt:lpstr>
      <vt:lpstr>Int Configs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Artyom Chernyshev</dc:creator>
  <cp:lastModifiedBy>Artyom Chernyshev</cp:lastModifiedBy>
  <cp:lastPrinted>2024-08-13T14:02:55Z</cp:lastPrinted>
  <dcterms:created xsi:type="dcterms:W3CDTF">2024-08-12T12:55:30Z</dcterms:created>
  <dcterms:modified xsi:type="dcterms:W3CDTF">2024-11-28T11:41:10Z</dcterms:modified>
</cp:coreProperties>
</file>